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1535" windowHeight="9495" firstSheet="3" activeTab="4"/>
  </bookViews>
  <sheets>
    <sheet name="17Q4" sheetId="16" state="hidden" r:id="rId1"/>
    <sheet name="18Q1b" sheetId="11" state="hidden" r:id="rId2"/>
    <sheet name="18Q1d" sheetId="13" state="hidden" r:id="rId3"/>
    <sheet name="comparison" sheetId="14" r:id="rId4"/>
    <sheet name="detail" sheetId="15" r:id="rId5"/>
  </sheets>
  <externalReferences>
    <externalReference r:id="rId6"/>
  </externalReferences>
  <definedNames>
    <definedName name="_17Q4">'17Q4'!$A$10:$Q$889</definedName>
    <definedName name="_18Q1b">'18Q1b'!$A$10:$R$817</definedName>
    <definedName name="_18Q1d">'18Q1d'!$B$10:$Y$839</definedName>
    <definedName name="_18Q1g">detail!$B$10:$Z$839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'17Q4'!$A$9:$AD$803</definedName>
    <definedName name="_xlnm._FilterDatabase" localSheetId="1" hidden="1">'18Q1b'!$A$9:$T$818</definedName>
    <definedName name="_xlnm._FilterDatabase" localSheetId="2" hidden="1">'18Q1d'!$B$9:$Z$840</definedName>
    <definedName name="_xlnm._FilterDatabase" localSheetId="3" hidden="1">comparison!$A$9:$M$840</definedName>
    <definedName name="_xlnm._FilterDatabase" localSheetId="4" hidden="1">detail!$A$9:$AB$840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ignore" localSheetId="0" hidden="1">[1]CALC!#REF!</definedName>
    <definedName name="ignore" hidden="1">[1]CALC!#REF!</definedName>
    <definedName name="_xlnm.Print_Titles" localSheetId="3">comparison!$1:$9</definedName>
    <definedName name="_xlnm.Print_Titles" localSheetId="4">detail!$1:$9</definedName>
  </definedNames>
  <calcPr calcId="125725"/>
</workbook>
</file>

<file path=xl/calcChain.xml><?xml version="1.0" encoding="utf-8"?>
<calcChain xmlns="http://schemas.openxmlformats.org/spreadsheetml/2006/main">
  <c r="I11" i="14"/>
  <c r="J11"/>
  <c r="K11"/>
  <c r="L11"/>
  <c r="M11" s="1"/>
  <c r="I12"/>
  <c r="J12"/>
  <c r="K12" s="1"/>
  <c r="L12"/>
  <c r="M12" s="1"/>
  <c r="I13"/>
  <c r="J13"/>
  <c r="K13" s="1"/>
  <c r="L13"/>
  <c r="M13"/>
  <c r="I14"/>
  <c r="J14"/>
  <c r="K14" s="1"/>
  <c r="L14"/>
  <c r="M14" s="1"/>
  <c r="I15"/>
  <c r="J15"/>
  <c r="K15"/>
  <c r="L15"/>
  <c r="M15" s="1"/>
  <c r="I16"/>
  <c r="J16"/>
  <c r="K16" s="1"/>
  <c r="L16"/>
  <c r="I17"/>
  <c r="J17"/>
  <c r="K17" s="1"/>
  <c r="L17"/>
  <c r="M17"/>
  <c r="I18"/>
  <c r="K18" s="1"/>
  <c r="J18"/>
  <c r="L18"/>
  <c r="M18" s="1"/>
  <c r="I19"/>
  <c r="J19"/>
  <c r="K19"/>
  <c r="L19"/>
  <c r="M19" s="1"/>
  <c r="I20"/>
  <c r="J20"/>
  <c r="K20" s="1"/>
  <c r="L20"/>
  <c r="M20" s="1"/>
  <c r="I21"/>
  <c r="J21"/>
  <c r="K21" s="1"/>
  <c r="L21"/>
  <c r="M21"/>
  <c r="I22"/>
  <c r="J22"/>
  <c r="K22" s="1"/>
  <c r="L22"/>
  <c r="M22" s="1"/>
  <c r="I23"/>
  <c r="J23"/>
  <c r="K23"/>
  <c r="L23"/>
  <c r="M23" s="1"/>
  <c r="I24"/>
  <c r="J24"/>
  <c r="K24" s="1"/>
  <c r="L24"/>
  <c r="M24" s="1"/>
  <c r="I25"/>
  <c r="J25"/>
  <c r="K25" s="1"/>
  <c r="L25"/>
  <c r="M25"/>
  <c r="I26"/>
  <c r="J26"/>
  <c r="K26" s="1"/>
  <c r="L26"/>
  <c r="M26" s="1"/>
  <c r="I27"/>
  <c r="J27"/>
  <c r="K27"/>
  <c r="L27"/>
  <c r="M27" s="1"/>
  <c r="I28"/>
  <c r="J28"/>
  <c r="K28" s="1"/>
  <c r="L28"/>
  <c r="M28" s="1"/>
  <c r="I29"/>
  <c r="J29"/>
  <c r="K29" s="1"/>
  <c r="L29"/>
  <c r="M29"/>
  <c r="I30"/>
  <c r="J30"/>
  <c r="K30" s="1"/>
  <c r="L30"/>
  <c r="M30" s="1"/>
  <c r="I31"/>
  <c r="J31"/>
  <c r="K31"/>
  <c r="L31"/>
  <c r="M31" s="1"/>
  <c r="I32"/>
  <c r="J32"/>
  <c r="K32" s="1"/>
  <c r="L32"/>
  <c r="I33"/>
  <c r="J33"/>
  <c r="K33" s="1"/>
  <c r="L33"/>
  <c r="M33"/>
  <c r="I34"/>
  <c r="K34" s="1"/>
  <c r="J34"/>
  <c r="L34"/>
  <c r="M34" s="1"/>
  <c r="I35"/>
  <c r="J35"/>
  <c r="K35"/>
  <c r="L35"/>
  <c r="M35" s="1"/>
  <c r="I36"/>
  <c r="J36"/>
  <c r="K36" s="1"/>
  <c r="L36"/>
  <c r="I37"/>
  <c r="J37"/>
  <c r="K37" s="1"/>
  <c r="L37"/>
  <c r="M37"/>
  <c r="I38"/>
  <c r="J38"/>
  <c r="K38" s="1"/>
  <c r="L38"/>
  <c r="M38" s="1"/>
  <c r="I39"/>
  <c r="J39"/>
  <c r="K39"/>
  <c r="L39"/>
  <c r="M39" s="1"/>
  <c r="I40"/>
  <c r="J40"/>
  <c r="K40" s="1"/>
  <c r="L40"/>
  <c r="I41"/>
  <c r="J41"/>
  <c r="K41" s="1"/>
  <c r="L41"/>
  <c r="M41"/>
  <c r="I42"/>
  <c r="K42" s="1"/>
  <c r="J42"/>
  <c r="L42"/>
  <c r="M42" s="1"/>
  <c r="I43"/>
  <c r="J43"/>
  <c r="K43"/>
  <c r="L43"/>
  <c r="M43" s="1"/>
  <c r="I44"/>
  <c r="J44"/>
  <c r="K44" s="1"/>
  <c r="L44"/>
  <c r="M44" s="1"/>
  <c r="I45"/>
  <c r="J45"/>
  <c r="K45" s="1"/>
  <c r="L45"/>
  <c r="M45"/>
  <c r="I46"/>
  <c r="J46"/>
  <c r="K46" s="1"/>
  <c r="L46"/>
  <c r="M46" s="1"/>
  <c r="I47"/>
  <c r="J47"/>
  <c r="K47"/>
  <c r="L47"/>
  <c r="M47" s="1"/>
  <c r="I48"/>
  <c r="J48"/>
  <c r="K48" s="1"/>
  <c r="L48"/>
  <c r="I49"/>
  <c r="J49"/>
  <c r="K49" s="1"/>
  <c r="L49"/>
  <c r="M49"/>
  <c r="I50"/>
  <c r="K50" s="1"/>
  <c r="J50"/>
  <c r="L50"/>
  <c r="M50" s="1"/>
  <c r="I51"/>
  <c r="J51"/>
  <c r="K51"/>
  <c r="L51"/>
  <c r="M51" s="1"/>
  <c r="I52"/>
  <c r="J52"/>
  <c r="K52" s="1"/>
  <c r="L52"/>
  <c r="I53"/>
  <c r="J53"/>
  <c r="K53" s="1"/>
  <c r="L53"/>
  <c r="M53"/>
  <c r="I54"/>
  <c r="K54" s="1"/>
  <c r="J54"/>
  <c r="L54"/>
  <c r="M54" s="1"/>
  <c r="I55"/>
  <c r="J55"/>
  <c r="K55"/>
  <c r="L55"/>
  <c r="M55" s="1"/>
  <c r="I56"/>
  <c r="J56"/>
  <c r="K56" s="1"/>
  <c r="L56"/>
  <c r="I57"/>
  <c r="J57"/>
  <c r="K57" s="1"/>
  <c r="L57"/>
  <c r="M57"/>
  <c r="I58"/>
  <c r="K58" s="1"/>
  <c r="J58"/>
  <c r="L58"/>
  <c r="M58" s="1"/>
  <c r="I59"/>
  <c r="J59"/>
  <c r="K59"/>
  <c r="L59"/>
  <c r="M59" s="1"/>
  <c r="I60"/>
  <c r="J60"/>
  <c r="K60" s="1"/>
  <c r="L60"/>
  <c r="I61"/>
  <c r="J61"/>
  <c r="K61" s="1"/>
  <c r="L61"/>
  <c r="M61"/>
  <c r="I62"/>
  <c r="K62" s="1"/>
  <c r="J62"/>
  <c r="L62"/>
  <c r="M62" s="1"/>
  <c r="I63"/>
  <c r="J63"/>
  <c r="K63"/>
  <c r="L63"/>
  <c r="M63" s="1"/>
  <c r="I64"/>
  <c r="J64"/>
  <c r="K64" s="1"/>
  <c r="L64"/>
  <c r="I65"/>
  <c r="J65"/>
  <c r="K65" s="1"/>
  <c r="L65"/>
  <c r="M65"/>
  <c r="I66"/>
  <c r="K66" s="1"/>
  <c r="J66"/>
  <c r="L66"/>
  <c r="M66" s="1"/>
  <c r="I67"/>
  <c r="J67"/>
  <c r="K67"/>
  <c r="L67"/>
  <c r="M67" s="1"/>
  <c r="I68"/>
  <c r="J68"/>
  <c r="K68" s="1"/>
  <c r="L68"/>
  <c r="I69"/>
  <c r="J69"/>
  <c r="K69" s="1"/>
  <c r="L69"/>
  <c r="M69"/>
  <c r="I70"/>
  <c r="K70" s="1"/>
  <c r="J70"/>
  <c r="L70"/>
  <c r="M70" s="1"/>
  <c r="I71"/>
  <c r="J71"/>
  <c r="K71"/>
  <c r="L71"/>
  <c r="M71" s="1"/>
  <c r="I72"/>
  <c r="J72"/>
  <c r="K72" s="1"/>
  <c r="L72"/>
  <c r="I73"/>
  <c r="J73"/>
  <c r="K73" s="1"/>
  <c r="L73"/>
  <c r="M73"/>
  <c r="I74"/>
  <c r="J74"/>
  <c r="K74" s="1"/>
  <c r="L74"/>
  <c r="M74" s="1"/>
  <c r="I75"/>
  <c r="J75"/>
  <c r="K75"/>
  <c r="L75"/>
  <c r="M75" s="1"/>
  <c r="I76"/>
  <c r="J76"/>
  <c r="K76" s="1"/>
  <c r="L76"/>
  <c r="I77"/>
  <c r="J77"/>
  <c r="K77" s="1"/>
  <c r="L77"/>
  <c r="M77"/>
  <c r="I78"/>
  <c r="K78" s="1"/>
  <c r="J78"/>
  <c r="L78"/>
  <c r="M78" s="1"/>
  <c r="I79"/>
  <c r="J79"/>
  <c r="K79"/>
  <c r="L79"/>
  <c r="M79" s="1"/>
  <c r="I80"/>
  <c r="J80"/>
  <c r="K80" s="1"/>
  <c r="L80"/>
  <c r="M80" s="1"/>
  <c r="I81"/>
  <c r="J81"/>
  <c r="K81" s="1"/>
  <c r="L81"/>
  <c r="M81"/>
  <c r="I82"/>
  <c r="K82" s="1"/>
  <c r="J82"/>
  <c r="L82"/>
  <c r="M82" s="1"/>
  <c r="I83"/>
  <c r="J83"/>
  <c r="K83"/>
  <c r="L83"/>
  <c r="M83" s="1"/>
  <c r="I84"/>
  <c r="J84"/>
  <c r="K84" s="1"/>
  <c r="L84"/>
  <c r="I85"/>
  <c r="J85"/>
  <c r="K85" s="1"/>
  <c r="L85"/>
  <c r="M85"/>
  <c r="I86"/>
  <c r="K86" s="1"/>
  <c r="J86"/>
  <c r="L86"/>
  <c r="M86" s="1"/>
  <c r="I87"/>
  <c r="J87"/>
  <c r="K87"/>
  <c r="L87"/>
  <c r="M87" s="1"/>
  <c r="I88"/>
  <c r="J88"/>
  <c r="K88" s="1"/>
  <c r="L88"/>
  <c r="I89"/>
  <c r="J89"/>
  <c r="K89" s="1"/>
  <c r="L89"/>
  <c r="M89"/>
  <c r="I90"/>
  <c r="K90" s="1"/>
  <c r="J90"/>
  <c r="L90"/>
  <c r="M90" s="1"/>
  <c r="I91"/>
  <c r="J91"/>
  <c r="K91"/>
  <c r="L91"/>
  <c r="M91" s="1"/>
  <c r="I92"/>
  <c r="J92"/>
  <c r="K92" s="1"/>
  <c r="L92"/>
  <c r="I93"/>
  <c r="J93"/>
  <c r="K93" s="1"/>
  <c r="L93"/>
  <c r="M93"/>
  <c r="I94"/>
  <c r="K94" s="1"/>
  <c r="J94"/>
  <c r="L94"/>
  <c r="M94" s="1"/>
  <c r="I95"/>
  <c r="J95"/>
  <c r="K95"/>
  <c r="L95"/>
  <c r="M95" s="1"/>
  <c r="I96"/>
  <c r="J96"/>
  <c r="K96" s="1"/>
  <c r="L96"/>
  <c r="I97"/>
  <c r="J97"/>
  <c r="K97" s="1"/>
  <c r="L97"/>
  <c r="M97"/>
  <c r="I98"/>
  <c r="J98"/>
  <c r="K98"/>
  <c r="L98"/>
  <c r="M98" s="1"/>
  <c r="I99"/>
  <c r="J99"/>
  <c r="M99" s="1"/>
  <c r="K99"/>
  <c r="L99"/>
  <c r="I100"/>
  <c r="J100"/>
  <c r="K100" s="1"/>
  <c r="L100"/>
  <c r="M100" s="1"/>
  <c r="I101"/>
  <c r="K101" s="1"/>
  <c r="J101"/>
  <c r="L101"/>
  <c r="M101"/>
  <c r="I102"/>
  <c r="J102"/>
  <c r="K102"/>
  <c r="L102"/>
  <c r="M102" s="1"/>
  <c r="I103"/>
  <c r="J103"/>
  <c r="K103"/>
  <c r="L103"/>
  <c r="M103" s="1"/>
  <c r="I104"/>
  <c r="J104"/>
  <c r="K104" s="1"/>
  <c r="L104"/>
  <c r="I105"/>
  <c r="K105" s="1"/>
  <c r="J105"/>
  <c r="L105"/>
  <c r="M105"/>
  <c r="I106"/>
  <c r="J106"/>
  <c r="K106" s="1"/>
  <c r="L106"/>
  <c r="M106" s="1"/>
  <c r="I107"/>
  <c r="J107"/>
  <c r="K107"/>
  <c r="L107"/>
  <c r="M107" s="1"/>
  <c r="I108"/>
  <c r="J108"/>
  <c r="K108" s="1"/>
  <c r="L108"/>
  <c r="M108" s="1"/>
  <c r="I109"/>
  <c r="J109"/>
  <c r="K109" s="1"/>
  <c r="L109"/>
  <c r="M109"/>
  <c r="I110"/>
  <c r="J110"/>
  <c r="K110" s="1"/>
  <c r="L110"/>
  <c r="M110" s="1"/>
  <c r="I111"/>
  <c r="J111"/>
  <c r="K111"/>
  <c r="L111"/>
  <c r="M111" s="1"/>
  <c r="I112"/>
  <c r="J112"/>
  <c r="K112" s="1"/>
  <c r="L112"/>
  <c r="M112" s="1"/>
  <c r="I113"/>
  <c r="J113"/>
  <c r="K113" s="1"/>
  <c r="L113"/>
  <c r="M113"/>
  <c r="I114"/>
  <c r="J114"/>
  <c r="K114" s="1"/>
  <c r="L114"/>
  <c r="M114" s="1"/>
  <c r="I115"/>
  <c r="J115"/>
  <c r="K115"/>
  <c r="L115"/>
  <c r="M115" s="1"/>
  <c r="I116"/>
  <c r="J116"/>
  <c r="K116" s="1"/>
  <c r="L116"/>
  <c r="M116" s="1"/>
  <c r="I117"/>
  <c r="J117"/>
  <c r="K117" s="1"/>
  <c r="L117"/>
  <c r="M117"/>
  <c r="I118"/>
  <c r="J118"/>
  <c r="K118" s="1"/>
  <c r="L118"/>
  <c r="M118" s="1"/>
  <c r="I119"/>
  <c r="J119"/>
  <c r="K119"/>
  <c r="L119"/>
  <c r="M119" s="1"/>
  <c r="I120"/>
  <c r="J120"/>
  <c r="K120" s="1"/>
  <c r="L120"/>
  <c r="M120" s="1"/>
  <c r="I121"/>
  <c r="J121"/>
  <c r="K121" s="1"/>
  <c r="L121"/>
  <c r="M121"/>
  <c r="I122"/>
  <c r="J122"/>
  <c r="K122" s="1"/>
  <c r="L122"/>
  <c r="M122" s="1"/>
  <c r="I123"/>
  <c r="J123"/>
  <c r="K123"/>
  <c r="L123"/>
  <c r="M123" s="1"/>
  <c r="I124"/>
  <c r="J124"/>
  <c r="K124" s="1"/>
  <c r="L124"/>
  <c r="M124" s="1"/>
  <c r="I125"/>
  <c r="J125"/>
  <c r="K125" s="1"/>
  <c r="L125"/>
  <c r="M125"/>
  <c r="I126"/>
  <c r="J126"/>
  <c r="K126" s="1"/>
  <c r="L126"/>
  <c r="M126" s="1"/>
  <c r="I127"/>
  <c r="J127"/>
  <c r="K127"/>
  <c r="L127"/>
  <c r="M127" s="1"/>
  <c r="I128"/>
  <c r="J128"/>
  <c r="K128" s="1"/>
  <c r="L128"/>
  <c r="M128" s="1"/>
  <c r="I129"/>
  <c r="J129"/>
  <c r="K129" s="1"/>
  <c r="L129"/>
  <c r="M129"/>
  <c r="I130"/>
  <c r="J130"/>
  <c r="K130" s="1"/>
  <c r="L130"/>
  <c r="M130" s="1"/>
  <c r="I131"/>
  <c r="J131"/>
  <c r="K131"/>
  <c r="L131"/>
  <c r="M131" s="1"/>
  <c r="I132"/>
  <c r="J132"/>
  <c r="K132" s="1"/>
  <c r="L132"/>
  <c r="M132" s="1"/>
  <c r="I133"/>
  <c r="J133"/>
  <c r="K133" s="1"/>
  <c r="L133"/>
  <c r="M133"/>
  <c r="I134"/>
  <c r="J134"/>
  <c r="K134" s="1"/>
  <c r="L134"/>
  <c r="M134" s="1"/>
  <c r="I135"/>
  <c r="J135"/>
  <c r="K135"/>
  <c r="L135"/>
  <c r="M135" s="1"/>
  <c r="I136"/>
  <c r="J136"/>
  <c r="K136" s="1"/>
  <c r="L136"/>
  <c r="M136" s="1"/>
  <c r="I137"/>
  <c r="J137"/>
  <c r="K137" s="1"/>
  <c r="L137"/>
  <c r="M137"/>
  <c r="I138"/>
  <c r="K138" s="1"/>
  <c r="J138"/>
  <c r="L138"/>
  <c r="M138" s="1"/>
  <c r="I139"/>
  <c r="J139"/>
  <c r="K139"/>
  <c r="L139"/>
  <c r="M139" s="1"/>
  <c r="I140"/>
  <c r="J140"/>
  <c r="K140" s="1"/>
  <c r="L140"/>
  <c r="M140" s="1"/>
  <c r="I141"/>
  <c r="J141"/>
  <c r="K141" s="1"/>
  <c r="L141"/>
  <c r="M141"/>
  <c r="I142"/>
  <c r="J142"/>
  <c r="K142" s="1"/>
  <c r="L142"/>
  <c r="M142" s="1"/>
  <c r="I143"/>
  <c r="J143"/>
  <c r="K143"/>
  <c r="L143"/>
  <c r="M143" s="1"/>
  <c r="I144"/>
  <c r="J144"/>
  <c r="K144" s="1"/>
  <c r="L144"/>
  <c r="I145"/>
  <c r="J145"/>
  <c r="K145" s="1"/>
  <c r="L145"/>
  <c r="M145"/>
  <c r="I146"/>
  <c r="K146" s="1"/>
  <c r="J146"/>
  <c r="L146"/>
  <c r="M146" s="1"/>
  <c r="I147"/>
  <c r="J147"/>
  <c r="K147"/>
  <c r="L147"/>
  <c r="M147" s="1"/>
  <c r="I148"/>
  <c r="J148"/>
  <c r="K148" s="1"/>
  <c r="L148"/>
  <c r="I149"/>
  <c r="J149"/>
  <c r="K149" s="1"/>
  <c r="L149"/>
  <c r="M149"/>
  <c r="I150"/>
  <c r="K150" s="1"/>
  <c r="J150"/>
  <c r="L150"/>
  <c r="M150" s="1"/>
  <c r="I151"/>
  <c r="J151"/>
  <c r="K151"/>
  <c r="L151"/>
  <c r="M151" s="1"/>
  <c r="I152"/>
  <c r="J152"/>
  <c r="K152" s="1"/>
  <c r="L152"/>
  <c r="I153"/>
  <c r="J153"/>
  <c r="K153" s="1"/>
  <c r="L153"/>
  <c r="M153"/>
  <c r="I154"/>
  <c r="J154"/>
  <c r="K154" s="1"/>
  <c r="L154"/>
  <c r="M154" s="1"/>
  <c r="I155"/>
  <c r="J155"/>
  <c r="K155"/>
  <c r="L155"/>
  <c r="M155" s="1"/>
  <c r="I156"/>
  <c r="J156"/>
  <c r="K156" s="1"/>
  <c r="L156"/>
  <c r="M156" s="1"/>
  <c r="I157"/>
  <c r="J157"/>
  <c r="K157" s="1"/>
  <c r="L157"/>
  <c r="M157"/>
  <c r="I158"/>
  <c r="J158"/>
  <c r="K158" s="1"/>
  <c r="L158"/>
  <c r="M158" s="1"/>
  <c r="I159"/>
  <c r="J159"/>
  <c r="K159"/>
  <c r="L159"/>
  <c r="M159" s="1"/>
  <c r="I160"/>
  <c r="J160"/>
  <c r="K160" s="1"/>
  <c r="L160"/>
  <c r="M160" s="1"/>
  <c r="I161"/>
  <c r="J161"/>
  <c r="K161" s="1"/>
  <c r="L161"/>
  <c r="M161"/>
  <c r="I162"/>
  <c r="J162"/>
  <c r="K162" s="1"/>
  <c r="L162"/>
  <c r="M162" s="1"/>
  <c r="I163"/>
  <c r="J163"/>
  <c r="K163"/>
  <c r="L163"/>
  <c r="M163" s="1"/>
  <c r="I164"/>
  <c r="J164"/>
  <c r="K164" s="1"/>
  <c r="L164"/>
  <c r="M164" s="1"/>
  <c r="I165"/>
  <c r="J165"/>
  <c r="K165" s="1"/>
  <c r="L165"/>
  <c r="M165"/>
  <c r="I166"/>
  <c r="K166" s="1"/>
  <c r="J166"/>
  <c r="L166"/>
  <c r="M166" s="1"/>
  <c r="I167"/>
  <c r="J167"/>
  <c r="K167"/>
  <c r="L167"/>
  <c r="M167" s="1"/>
  <c r="I168"/>
  <c r="J168"/>
  <c r="K168" s="1"/>
  <c r="L168"/>
  <c r="M168" s="1"/>
  <c r="I169"/>
  <c r="J169"/>
  <c r="K169" s="1"/>
  <c r="L169"/>
  <c r="M169"/>
  <c r="I170"/>
  <c r="J170"/>
  <c r="K170" s="1"/>
  <c r="L170"/>
  <c r="M170" s="1"/>
  <c r="I171"/>
  <c r="J171"/>
  <c r="K171"/>
  <c r="L171"/>
  <c r="M171" s="1"/>
  <c r="I172"/>
  <c r="J172"/>
  <c r="K172" s="1"/>
  <c r="L172"/>
  <c r="I173"/>
  <c r="J173"/>
  <c r="K173" s="1"/>
  <c r="L173"/>
  <c r="M173"/>
  <c r="I174"/>
  <c r="K174" s="1"/>
  <c r="J174"/>
  <c r="L174"/>
  <c r="M174" s="1"/>
  <c r="I175"/>
  <c r="J175"/>
  <c r="K175"/>
  <c r="L175"/>
  <c r="M175" s="1"/>
  <c r="I176"/>
  <c r="J176"/>
  <c r="K176" s="1"/>
  <c r="L176"/>
  <c r="I177"/>
  <c r="J177"/>
  <c r="K177" s="1"/>
  <c r="L177"/>
  <c r="M177"/>
  <c r="I178"/>
  <c r="J178"/>
  <c r="K178" s="1"/>
  <c r="L178"/>
  <c r="M178" s="1"/>
  <c r="I179"/>
  <c r="J179"/>
  <c r="K179"/>
  <c r="L179"/>
  <c r="M179" s="1"/>
  <c r="I180"/>
  <c r="J180"/>
  <c r="K180" s="1"/>
  <c r="L180"/>
  <c r="M180" s="1"/>
  <c r="I181"/>
  <c r="J181"/>
  <c r="K181" s="1"/>
  <c r="L181"/>
  <c r="M181"/>
  <c r="I182"/>
  <c r="J182"/>
  <c r="K182" s="1"/>
  <c r="L182"/>
  <c r="M182" s="1"/>
  <c r="I183"/>
  <c r="J183"/>
  <c r="K183"/>
  <c r="L183"/>
  <c r="M183" s="1"/>
  <c r="I184"/>
  <c r="J184"/>
  <c r="K184" s="1"/>
  <c r="L184"/>
  <c r="M184" s="1"/>
  <c r="I185"/>
  <c r="J185"/>
  <c r="K185" s="1"/>
  <c r="L185"/>
  <c r="M185"/>
  <c r="I186"/>
  <c r="J186"/>
  <c r="K186" s="1"/>
  <c r="L186"/>
  <c r="M186" s="1"/>
  <c r="I187"/>
  <c r="J187"/>
  <c r="K187"/>
  <c r="L187"/>
  <c r="M187" s="1"/>
  <c r="I188"/>
  <c r="J188"/>
  <c r="K188" s="1"/>
  <c r="L188"/>
  <c r="M188" s="1"/>
  <c r="I189"/>
  <c r="J189"/>
  <c r="K189" s="1"/>
  <c r="L189"/>
  <c r="M189"/>
  <c r="I190"/>
  <c r="J190"/>
  <c r="K190" s="1"/>
  <c r="L190"/>
  <c r="M190" s="1"/>
  <c r="I191"/>
  <c r="J191"/>
  <c r="K191"/>
  <c r="L191"/>
  <c r="M191" s="1"/>
  <c r="I192"/>
  <c r="J192"/>
  <c r="K192" s="1"/>
  <c r="L192"/>
  <c r="I193"/>
  <c r="J193"/>
  <c r="K193" s="1"/>
  <c r="L193"/>
  <c r="M193"/>
  <c r="I194"/>
  <c r="K194" s="1"/>
  <c r="J194"/>
  <c r="L194"/>
  <c r="M194" s="1"/>
  <c r="I195"/>
  <c r="J195"/>
  <c r="K195"/>
  <c r="L195"/>
  <c r="M195" s="1"/>
  <c r="I196"/>
  <c r="J196"/>
  <c r="K196" s="1"/>
  <c r="L196"/>
  <c r="I197"/>
  <c r="J197"/>
  <c r="K197" s="1"/>
  <c r="L197"/>
  <c r="M197"/>
  <c r="I198"/>
  <c r="K198" s="1"/>
  <c r="J198"/>
  <c r="L198"/>
  <c r="M198" s="1"/>
  <c r="I199"/>
  <c r="J199"/>
  <c r="K199"/>
  <c r="L199"/>
  <c r="M199" s="1"/>
  <c r="I200"/>
  <c r="J200"/>
  <c r="K200" s="1"/>
  <c r="L200"/>
  <c r="I201"/>
  <c r="J201"/>
  <c r="K201" s="1"/>
  <c r="L201"/>
  <c r="M201"/>
  <c r="I202"/>
  <c r="K202" s="1"/>
  <c r="J202"/>
  <c r="L202"/>
  <c r="M202" s="1"/>
  <c r="I203"/>
  <c r="J203"/>
  <c r="K203"/>
  <c r="L203"/>
  <c r="M203" s="1"/>
  <c r="I204"/>
  <c r="J204"/>
  <c r="K204" s="1"/>
  <c r="L204"/>
  <c r="I205"/>
  <c r="J205"/>
  <c r="K205" s="1"/>
  <c r="L205"/>
  <c r="M205"/>
  <c r="I206"/>
  <c r="K206" s="1"/>
  <c r="J206"/>
  <c r="L206"/>
  <c r="M206" s="1"/>
  <c r="I207"/>
  <c r="J207"/>
  <c r="K207"/>
  <c r="L207"/>
  <c r="M207" s="1"/>
  <c r="I208"/>
  <c r="J208"/>
  <c r="K208" s="1"/>
  <c r="L208"/>
  <c r="I209"/>
  <c r="J209"/>
  <c r="K209" s="1"/>
  <c r="L209"/>
  <c r="M209"/>
  <c r="I210"/>
  <c r="J210"/>
  <c r="K210" s="1"/>
  <c r="L210"/>
  <c r="M210"/>
  <c r="I211"/>
  <c r="K211" s="1"/>
  <c r="J211"/>
  <c r="L211"/>
  <c r="M211" s="1"/>
  <c r="I212"/>
  <c r="J212"/>
  <c r="K212"/>
  <c r="L212"/>
  <c r="M212" s="1"/>
  <c r="I213"/>
  <c r="J213"/>
  <c r="K213" s="1"/>
  <c r="L213"/>
  <c r="M213"/>
  <c r="I214"/>
  <c r="J214"/>
  <c r="K214" s="1"/>
  <c r="L214"/>
  <c r="M214" s="1"/>
  <c r="I215"/>
  <c r="J215"/>
  <c r="K215"/>
  <c r="L215"/>
  <c r="M215" s="1"/>
  <c r="I216"/>
  <c r="J216"/>
  <c r="K216"/>
  <c r="L216"/>
  <c r="M216" s="1"/>
  <c r="I217"/>
  <c r="J217"/>
  <c r="K217" s="1"/>
  <c r="L217"/>
  <c r="M217" s="1"/>
  <c r="I218"/>
  <c r="K218" s="1"/>
  <c r="J218"/>
  <c r="L218"/>
  <c r="M218"/>
  <c r="I219"/>
  <c r="J219"/>
  <c r="K219" s="1"/>
  <c r="L219"/>
  <c r="M219" s="1"/>
  <c r="I220"/>
  <c r="K220" s="1"/>
  <c r="J220"/>
  <c r="L220"/>
  <c r="M220"/>
  <c r="I221"/>
  <c r="J221"/>
  <c r="K221" s="1"/>
  <c r="L221"/>
  <c r="M221" s="1"/>
  <c r="I222"/>
  <c r="K222" s="1"/>
  <c r="J222"/>
  <c r="L222"/>
  <c r="M222" s="1"/>
  <c r="I223"/>
  <c r="J223"/>
  <c r="K223" s="1"/>
  <c r="L223"/>
  <c r="M223" s="1"/>
  <c r="I224"/>
  <c r="J224"/>
  <c r="K224" s="1"/>
  <c r="L224"/>
  <c r="M224"/>
  <c r="I225"/>
  <c r="J225"/>
  <c r="K225" s="1"/>
  <c r="L225"/>
  <c r="M225" s="1"/>
  <c r="I226"/>
  <c r="K226" s="1"/>
  <c r="J226"/>
  <c r="L226"/>
  <c r="M226" s="1"/>
  <c r="I227"/>
  <c r="J227"/>
  <c r="K227" s="1"/>
  <c r="L227"/>
  <c r="M227" s="1"/>
  <c r="I228"/>
  <c r="J228"/>
  <c r="K228" s="1"/>
  <c r="L228"/>
  <c r="M228"/>
  <c r="I229"/>
  <c r="J229"/>
  <c r="K229" s="1"/>
  <c r="L229"/>
  <c r="M229" s="1"/>
  <c r="I230"/>
  <c r="J230"/>
  <c r="K230"/>
  <c r="L230"/>
  <c r="M230" s="1"/>
  <c r="I231"/>
  <c r="J231"/>
  <c r="K231" s="1"/>
  <c r="L231"/>
  <c r="M231" s="1"/>
  <c r="I232"/>
  <c r="J232"/>
  <c r="K232" s="1"/>
  <c r="L232"/>
  <c r="M232"/>
  <c r="I233"/>
  <c r="J233"/>
  <c r="K233" s="1"/>
  <c r="L233"/>
  <c r="M233" s="1"/>
  <c r="I234"/>
  <c r="J234"/>
  <c r="K234"/>
  <c r="L234"/>
  <c r="M234" s="1"/>
  <c r="I235"/>
  <c r="J235"/>
  <c r="K235" s="1"/>
  <c r="L235"/>
  <c r="M235" s="1"/>
  <c r="I236"/>
  <c r="J236"/>
  <c r="K236" s="1"/>
  <c r="L236"/>
  <c r="M236"/>
  <c r="I237"/>
  <c r="J237"/>
  <c r="K237" s="1"/>
  <c r="L237"/>
  <c r="M237" s="1"/>
  <c r="I238"/>
  <c r="J238"/>
  <c r="K238"/>
  <c r="L238"/>
  <c r="M238" s="1"/>
  <c r="I239"/>
  <c r="J239"/>
  <c r="K239" s="1"/>
  <c r="L239"/>
  <c r="M239" s="1"/>
  <c r="I240"/>
  <c r="J240"/>
  <c r="K240" s="1"/>
  <c r="L240"/>
  <c r="M240"/>
  <c r="I241"/>
  <c r="J241"/>
  <c r="K241" s="1"/>
  <c r="L241"/>
  <c r="M241" s="1"/>
  <c r="I242"/>
  <c r="J242"/>
  <c r="K242"/>
  <c r="L242"/>
  <c r="M242" s="1"/>
  <c r="I243"/>
  <c r="J243"/>
  <c r="K243" s="1"/>
  <c r="L243"/>
  <c r="M243" s="1"/>
  <c r="I244"/>
  <c r="J244"/>
  <c r="K244" s="1"/>
  <c r="L244"/>
  <c r="M244"/>
  <c r="I245"/>
  <c r="J245"/>
  <c r="K245" s="1"/>
  <c r="L245"/>
  <c r="M245" s="1"/>
  <c r="I246"/>
  <c r="J246"/>
  <c r="K246"/>
  <c r="L246"/>
  <c r="M246" s="1"/>
  <c r="I247"/>
  <c r="J247"/>
  <c r="K247" s="1"/>
  <c r="L247"/>
  <c r="M247" s="1"/>
  <c r="I248"/>
  <c r="J248"/>
  <c r="K248" s="1"/>
  <c r="L248"/>
  <c r="M248"/>
  <c r="I249"/>
  <c r="J249"/>
  <c r="K249" s="1"/>
  <c r="L249"/>
  <c r="M249" s="1"/>
  <c r="I250"/>
  <c r="J250"/>
  <c r="K250"/>
  <c r="L250"/>
  <c r="M250"/>
  <c r="I251"/>
  <c r="J251"/>
  <c r="K251" s="1"/>
  <c r="L251"/>
  <c r="M251" s="1"/>
  <c r="I252"/>
  <c r="K252" s="1"/>
  <c r="J252"/>
  <c r="L252"/>
  <c r="M252"/>
  <c r="I253"/>
  <c r="J253"/>
  <c r="K253" s="1"/>
  <c r="L253"/>
  <c r="M253" s="1"/>
  <c r="I254"/>
  <c r="J254"/>
  <c r="K254"/>
  <c r="L254"/>
  <c r="M254" s="1"/>
  <c r="I255"/>
  <c r="J255"/>
  <c r="K255" s="1"/>
  <c r="L255"/>
  <c r="M255" s="1"/>
  <c r="I256"/>
  <c r="J256"/>
  <c r="K256" s="1"/>
  <c r="L256"/>
  <c r="M256"/>
  <c r="I257"/>
  <c r="J257"/>
  <c r="K257" s="1"/>
  <c r="L257"/>
  <c r="M257" s="1"/>
  <c r="I258"/>
  <c r="J258"/>
  <c r="K258"/>
  <c r="L258"/>
  <c r="M258"/>
  <c r="I259"/>
  <c r="J259"/>
  <c r="K259" s="1"/>
  <c r="L259"/>
  <c r="M259" s="1"/>
  <c r="I260"/>
  <c r="K260" s="1"/>
  <c r="J260"/>
  <c r="L260"/>
  <c r="M260"/>
  <c r="I261"/>
  <c r="J261"/>
  <c r="K261" s="1"/>
  <c r="L261"/>
  <c r="M261" s="1"/>
  <c r="I262"/>
  <c r="J262"/>
  <c r="K262"/>
  <c r="L262"/>
  <c r="M262"/>
  <c r="I263"/>
  <c r="J263"/>
  <c r="K263" s="1"/>
  <c r="L263"/>
  <c r="M263" s="1"/>
  <c r="I264"/>
  <c r="K264" s="1"/>
  <c r="J264"/>
  <c r="L264"/>
  <c r="M264"/>
  <c r="I265"/>
  <c r="J265"/>
  <c r="K265" s="1"/>
  <c r="L265"/>
  <c r="M265" s="1"/>
  <c r="I266"/>
  <c r="J266"/>
  <c r="K266"/>
  <c r="L266"/>
  <c r="M266"/>
  <c r="I267"/>
  <c r="J267"/>
  <c r="K267" s="1"/>
  <c r="L267"/>
  <c r="M267" s="1"/>
  <c r="I268"/>
  <c r="K268" s="1"/>
  <c r="J268"/>
  <c r="L268"/>
  <c r="M268"/>
  <c r="I269"/>
  <c r="J269"/>
  <c r="K269" s="1"/>
  <c r="L269"/>
  <c r="M269" s="1"/>
  <c r="I270"/>
  <c r="J270"/>
  <c r="K270"/>
  <c r="L270"/>
  <c r="M270"/>
  <c r="I271"/>
  <c r="J271"/>
  <c r="K271" s="1"/>
  <c r="L271"/>
  <c r="M271" s="1"/>
  <c r="I272"/>
  <c r="K272" s="1"/>
  <c r="J272"/>
  <c r="L272"/>
  <c r="M272"/>
  <c r="I273"/>
  <c r="J273"/>
  <c r="K273" s="1"/>
  <c r="L273"/>
  <c r="M273" s="1"/>
  <c r="I274"/>
  <c r="J274"/>
  <c r="K274"/>
  <c r="L274"/>
  <c r="M274"/>
  <c r="I275"/>
  <c r="J275"/>
  <c r="K275" s="1"/>
  <c r="L275"/>
  <c r="M275" s="1"/>
  <c r="I276"/>
  <c r="K276" s="1"/>
  <c r="J276"/>
  <c r="L276"/>
  <c r="M276"/>
  <c r="I277"/>
  <c r="J277"/>
  <c r="K277" s="1"/>
  <c r="L277"/>
  <c r="M277" s="1"/>
  <c r="I278"/>
  <c r="J278"/>
  <c r="K278"/>
  <c r="L278"/>
  <c r="M278"/>
  <c r="I279"/>
  <c r="J279"/>
  <c r="K279" s="1"/>
  <c r="L279"/>
  <c r="M279" s="1"/>
  <c r="I280"/>
  <c r="K280" s="1"/>
  <c r="J280"/>
  <c r="L280"/>
  <c r="M280"/>
  <c r="I281"/>
  <c r="J281"/>
  <c r="K281" s="1"/>
  <c r="L281"/>
  <c r="M281" s="1"/>
  <c r="I282"/>
  <c r="J282"/>
  <c r="K282"/>
  <c r="L282"/>
  <c r="M282" s="1"/>
  <c r="I283"/>
  <c r="J283"/>
  <c r="K283" s="1"/>
  <c r="L283"/>
  <c r="M283" s="1"/>
  <c r="I284"/>
  <c r="J284"/>
  <c r="K284" s="1"/>
  <c r="L284"/>
  <c r="M284"/>
  <c r="I285"/>
  <c r="J285"/>
  <c r="K285" s="1"/>
  <c r="L285"/>
  <c r="M285" s="1"/>
  <c r="I286"/>
  <c r="J286"/>
  <c r="K286"/>
  <c r="L286"/>
  <c r="M286" s="1"/>
  <c r="I287"/>
  <c r="J287"/>
  <c r="K287" s="1"/>
  <c r="L287"/>
  <c r="M287" s="1"/>
  <c r="I288"/>
  <c r="J288"/>
  <c r="K288" s="1"/>
  <c r="L288"/>
  <c r="M288"/>
  <c r="I289"/>
  <c r="J289"/>
  <c r="K289" s="1"/>
  <c r="L289"/>
  <c r="M289" s="1"/>
  <c r="I290"/>
  <c r="J290"/>
  <c r="K290"/>
  <c r="L290"/>
  <c r="M290" s="1"/>
  <c r="I291"/>
  <c r="J291"/>
  <c r="K291" s="1"/>
  <c r="L291"/>
  <c r="M291" s="1"/>
  <c r="I292"/>
  <c r="J292"/>
  <c r="K292" s="1"/>
  <c r="L292"/>
  <c r="M292"/>
  <c r="I293"/>
  <c r="J293"/>
  <c r="K293" s="1"/>
  <c r="L293"/>
  <c r="M293" s="1"/>
  <c r="I294"/>
  <c r="J294"/>
  <c r="K294"/>
  <c r="L294"/>
  <c r="M294" s="1"/>
  <c r="I295"/>
  <c r="J295"/>
  <c r="K295" s="1"/>
  <c r="L295"/>
  <c r="M295" s="1"/>
  <c r="I296"/>
  <c r="J296"/>
  <c r="K296" s="1"/>
  <c r="L296"/>
  <c r="M296"/>
  <c r="I297"/>
  <c r="J297"/>
  <c r="K297" s="1"/>
  <c r="L297"/>
  <c r="M297" s="1"/>
  <c r="I298"/>
  <c r="J298"/>
  <c r="K298"/>
  <c r="L298"/>
  <c r="M298" s="1"/>
  <c r="I299"/>
  <c r="J299"/>
  <c r="K299" s="1"/>
  <c r="L299"/>
  <c r="M299" s="1"/>
  <c r="I300"/>
  <c r="J300"/>
  <c r="K300" s="1"/>
  <c r="L300"/>
  <c r="M300"/>
  <c r="I301"/>
  <c r="J301"/>
  <c r="K301" s="1"/>
  <c r="L301"/>
  <c r="M301" s="1"/>
  <c r="I302"/>
  <c r="J302"/>
  <c r="K302"/>
  <c r="L302"/>
  <c r="M302" s="1"/>
  <c r="I303"/>
  <c r="J303"/>
  <c r="K303" s="1"/>
  <c r="L303"/>
  <c r="M303" s="1"/>
  <c r="I304"/>
  <c r="J304"/>
  <c r="K304" s="1"/>
  <c r="L304"/>
  <c r="M304"/>
  <c r="I305"/>
  <c r="J305"/>
  <c r="K305" s="1"/>
  <c r="L305"/>
  <c r="M305" s="1"/>
  <c r="I306"/>
  <c r="J306"/>
  <c r="K306"/>
  <c r="L306"/>
  <c r="M306" s="1"/>
  <c r="I307"/>
  <c r="J307"/>
  <c r="K307" s="1"/>
  <c r="L307"/>
  <c r="M307" s="1"/>
  <c r="I308"/>
  <c r="J308"/>
  <c r="K308" s="1"/>
  <c r="L308"/>
  <c r="M308"/>
  <c r="I309"/>
  <c r="J309"/>
  <c r="K309" s="1"/>
  <c r="L309"/>
  <c r="M309" s="1"/>
  <c r="I310"/>
  <c r="J310"/>
  <c r="K310"/>
  <c r="L310"/>
  <c r="M310" s="1"/>
  <c r="I311"/>
  <c r="J311"/>
  <c r="K311" s="1"/>
  <c r="L311"/>
  <c r="M311" s="1"/>
  <c r="I312"/>
  <c r="J312"/>
  <c r="K312" s="1"/>
  <c r="L312"/>
  <c r="M312"/>
  <c r="I313"/>
  <c r="J313"/>
  <c r="K313" s="1"/>
  <c r="L313"/>
  <c r="M313" s="1"/>
  <c r="I314"/>
  <c r="J314"/>
  <c r="K314"/>
  <c r="L314"/>
  <c r="M314" s="1"/>
  <c r="I315"/>
  <c r="J315"/>
  <c r="K315" s="1"/>
  <c r="L315"/>
  <c r="M315" s="1"/>
  <c r="I316"/>
  <c r="J316"/>
  <c r="K316" s="1"/>
  <c r="L316"/>
  <c r="M316"/>
  <c r="I317"/>
  <c r="J317"/>
  <c r="K317" s="1"/>
  <c r="L317"/>
  <c r="M317" s="1"/>
  <c r="I318"/>
  <c r="J318"/>
  <c r="K318"/>
  <c r="L318"/>
  <c r="M318" s="1"/>
  <c r="I319"/>
  <c r="J319"/>
  <c r="K319" s="1"/>
  <c r="L319"/>
  <c r="M319" s="1"/>
  <c r="I320"/>
  <c r="J320"/>
  <c r="K320" s="1"/>
  <c r="L320"/>
  <c r="M320"/>
  <c r="I321"/>
  <c r="J321"/>
  <c r="K321" s="1"/>
  <c r="L321"/>
  <c r="M321" s="1"/>
  <c r="I322"/>
  <c r="J322"/>
  <c r="K322"/>
  <c r="L322"/>
  <c r="M322" s="1"/>
  <c r="I323"/>
  <c r="J323"/>
  <c r="K323" s="1"/>
  <c r="L323"/>
  <c r="M323" s="1"/>
  <c r="I324"/>
  <c r="J324"/>
  <c r="K324" s="1"/>
  <c r="L324"/>
  <c r="M324"/>
  <c r="I325"/>
  <c r="J325"/>
  <c r="K325" s="1"/>
  <c r="L325"/>
  <c r="M325" s="1"/>
  <c r="I326"/>
  <c r="J326"/>
  <c r="K326"/>
  <c r="L326"/>
  <c r="M326" s="1"/>
  <c r="I327"/>
  <c r="J327"/>
  <c r="K327" s="1"/>
  <c r="L327"/>
  <c r="M327" s="1"/>
  <c r="I328"/>
  <c r="J328"/>
  <c r="K328" s="1"/>
  <c r="L328"/>
  <c r="M328"/>
  <c r="I329"/>
  <c r="J329"/>
  <c r="K329" s="1"/>
  <c r="L329"/>
  <c r="M329" s="1"/>
  <c r="I330"/>
  <c r="J330"/>
  <c r="K330"/>
  <c r="L330"/>
  <c r="M330" s="1"/>
  <c r="I331"/>
  <c r="J331"/>
  <c r="K331" s="1"/>
  <c r="L331"/>
  <c r="M331" s="1"/>
  <c r="I332"/>
  <c r="J332"/>
  <c r="K332" s="1"/>
  <c r="L332"/>
  <c r="M332"/>
  <c r="I333"/>
  <c r="J333"/>
  <c r="K333" s="1"/>
  <c r="L333"/>
  <c r="M333" s="1"/>
  <c r="I334"/>
  <c r="J334"/>
  <c r="K334"/>
  <c r="L334"/>
  <c r="M334" s="1"/>
  <c r="I335"/>
  <c r="J335"/>
  <c r="K335" s="1"/>
  <c r="L335"/>
  <c r="M335" s="1"/>
  <c r="I336"/>
  <c r="J336"/>
  <c r="K336" s="1"/>
  <c r="L336"/>
  <c r="M336"/>
  <c r="I337"/>
  <c r="J337"/>
  <c r="K337" s="1"/>
  <c r="L337"/>
  <c r="M337" s="1"/>
  <c r="I338"/>
  <c r="J338"/>
  <c r="K338"/>
  <c r="L338"/>
  <c r="M338"/>
  <c r="I339"/>
  <c r="J339"/>
  <c r="K339" s="1"/>
  <c r="L339"/>
  <c r="M339" s="1"/>
  <c r="I340"/>
  <c r="J340"/>
  <c r="K340" s="1"/>
  <c r="L340"/>
  <c r="M340"/>
  <c r="I341"/>
  <c r="J341"/>
  <c r="K341" s="1"/>
  <c r="L341"/>
  <c r="M341" s="1"/>
  <c r="I342"/>
  <c r="J342"/>
  <c r="K342"/>
  <c r="L342"/>
  <c r="M342"/>
  <c r="I343"/>
  <c r="J343"/>
  <c r="K343" s="1"/>
  <c r="L343"/>
  <c r="M343" s="1"/>
  <c r="I344"/>
  <c r="K344" s="1"/>
  <c r="J344"/>
  <c r="L344"/>
  <c r="M344"/>
  <c r="I345"/>
  <c r="J345"/>
  <c r="K345" s="1"/>
  <c r="L345"/>
  <c r="M345" s="1"/>
  <c r="I346"/>
  <c r="J346"/>
  <c r="K346"/>
  <c r="L346"/>
  <c r="M346"/>
  <c r="I347"/>
  <c r="J347"/>
  <c r="K347" s="1"/>
  <c r="L347"/>
  <c r="M347" s="1"/>
  <c r="I348"/>
  <c r="K348" s="1"/>
  <c r="J348"/>
  <c r="L348"/>
  <c r="M348"/>
  <c r="I349"/>
  <c r="J349"/>
  <c r="K349" s="1"/>
  <c r="L349"/>
  <c r="M349" s="1"/>
  <c r="I350"/>
  <c r="J350"/>
  <c r="K350"/>
  <c r="L350"/>
  <c r="M350"/>
  <c r="I351"/>
  <c r="J351"/>
  <c r="K351" s="1"/>
  <c r="L351"/>
  <c r="M351" s="1"/>
  <c r="I352"/>
  <c r="K352" s="1"/>
  <c r="J352"/>
  <c r="L352"/>
  <c r="M352"/>
  <c r="I353"/>
  <c r="J353"/>
  <c r="K353" s="1"/>
  <c r="L353"/>
  <c r="M353" s="1"/>
  <c r="I354"/>
  <c r="J354"/>
  <c r="K354"/>
  <c r="L354"/>
  <c r="M354"/>
  <c r="I355"/>
  <c r="J355"/>
  <c r="K355" s="1"/>
  <c r="L355"/>
  <c r="M355" s="1"/>
  <c r="I356"/>
  <c r="K356" s="1"/>
  <c r="J356"/>
  <c r="L356"/>
  <c r="M356"/>
  <c r="I357"/>
  <c r="J357"/>
  <c r="K357" s="1"/>
  <c r="L357"/>
  <c r="M357" s="1"/>
  <c r="I358"/>
  <c r="J358"/>
  <c r="K358"/>
  <c r="L358"/>
  <c r="M358"/>
  <c r="I359"/>
  <c r="J359"/>
  <c r="K359" s="1"/>
  <c r="L359"/>
  <c r="M359" s="1"/>
  <c r="I360"/>
  <c r="K360" s="1"/>
  <c r="J360"/>
  <c r="L360"/>
  <c r="M360"/>
  <c r="I361"/>
  <c r="J361"/>
  <c r="K361" s="1"/>
  <c r="L361"/>
  <c r="M361" s="1"/>
  <c r="I362"/>
  <c r="J362"/>
  <c r="K362"/>
  <c r="L362"/>
  <c r="M362"/>
  <c r="I363"/>
  <c r="J363"/>
  <c r="K363" s="1"/>
  <c r="L363"/>
  <c r="M363" s="1"/>
  <c r="I364"/>
  <c r="K364" s="1"/>
  <c r="J364"/>
  <c r="L364"/>
  <c r="M364"/>
  <c r="I365"/>
  <c r="J365"/>
  <c r="K365" s="1"/>
  <c r="L365"/>
  <c r="M365" s="1"/>
  <c r="I366"/>
  <c r="J366"/>
  <c r="K366"/>
  <c r="L366"/>
  <c r="M366"/>
  <c r="I367"/>
  <c r="J367"/>
  <c r="K367" s="1"/>
  <c r="L367"/>
  <c r="M367" s="1"/>
  <c r="I368"/>
  <c r="K368" s="1"/>
  <c r="J368"/>
  <c r="L368"/>
  <c r="M368"/>
  <c r="I369"/>
  <c r="J369"/>
  <c r="K369" s="1"/>
  <c r="L369"/>
  <c r="M369" s="1"/>
  <c r="I370"/>
  <c r="J370"/>
  <c r="K370"/>
  <c r="L370"/>
  <c r="M370"/>
  <c r="I371"/>
  <c r="J371"/>
  <c r="K371" s="1"/>
  <c r="L371"/>
  <c r="M371" s="1"/>
  <c r="I372"/>
  <c r="K372" s="1"/>
  <c r="J372"/>
  <c r="L372"/>
  <c r="M372"/>
  <c r="I373"/>
  <c r="J373"/>
  <c r="K373" s="1"/>
  <c r="L373"/>
  <c r="M373" s="1"/>
  <c r="I374"/>
  <c r="J374"/>
  <c r="K374"/>
  <c r="L374"/>
  <c r="M374"/>
  <c r="I375"/>
  <c r="J375"/>
  <c r="K375" s="1"/>
  <c r="L375"/>
  <c r="M375" s="1"/>
  <c r="I376"/>
  <c r="K376" s="1"/>
  <c r="J376"/>
  <c r="L376"/>
  <c r="M376"/>
  <c r="I377"/>
  <c r="J377"/>
  <c r="K377" s="1"/>
  <c r="L377"/>
  <c r="M377" s="1"/>
  <c r="I378"/>
  <c r="J378"/>
  <c r="K378"/>
  <c r="L378"/>
  <c r="M378"/>
  <c r="I379"/>
  <c r="J379"/>
  <c r="K379" s="1"/>
  <c r="L379"/>
  <c r="M379" s="1"/>
  <c r="I380"/>
  <c r="K380" s="1"/>
  <c r="J380"/>
  <c r="L380"/>
  <c r="M380"/>
  <c r="I381"/>
  <c r="J381"/>
  <c r="K381" s="1"/>
  <c r="L381"/>
  <c r="M381" s="1"/>
  <c r="I382"/>
  <c r="J382"/>
  <c r="K382"/>
  <c r="L382"/>
  <c r="M382" s="1"/>
  <c r="I383"/>
  <c r="J383"/>
  <c r="K383" s="1"/>
  <c r="L383"/>
  <c r="M383" s="1"/>
  <c r="I384"/>
  <c r="J384"/>
  <c r="K384" s="1"/>
  <c r="L384"/>
  <c r="M384"/>
  <c r="I385"/>
  <c r="J385"/>
  <c r="K385" s="1"/>
  <c r="L385"/>
  <c r="M385" s="1"/>
  <c r="I386"/>
  <c r="J386"/>
  <c r="K386"/>
  <c r="L386"/>
  <c r="M386" s="1"/>
  <c r="I387"/>
  <c r="J387"/>
  <c r="K387" s="1"/>
  <c r="L387"/>
  <c r="M387" s="1"/>
  <c r="I388"/>
  <c r="J388"/>
  <c r="K388" s="1"/>
  <c r="L388"/>
  <c r="M388"/>
  <c r="I389"/>
  <c r="J389"/>
  <c r="K389" s="1"/>
  <c r="L389"/>
  <c r="M389" s="1"/>
  <c r="I390"/>
  <c r="J390"/>
  <c r="K390"/>
  <c r="L390"/>
  <c r="M390" s="1"/>
  <c r="I391"/>
  <c r="J391"/>
  <c r="K391" s="1"/>
  <c r="L391"/>
  <c r="M391" s="1"/>
  <c r="I392"/>
  <c r="J392"/>
  <c r="K392" s="1"/>
  <c r="L392"/>
  <c r="M392"/>
  <c r="I393"/>
  <c r="J393"/>
  <c r="K393" s="1"/>
  <c r="L393"/>
  <c r="M393" s="1"/>
  <c r="I394"/>
  <c r="J394"/>
  <c r="K394"/>
  <c r="L394"/>
  <c r="M394"/>
  <c r="I395"/>
  <c r="J395"/>
  <c r="K395" s="1"/>
  <c r="L395"/>
  <c r="M395" s="1"/>
  <c r="I396"/>
  <c r="K396" s="1"/>
  <c r="J396"/>
  <c r="L396"/>
  <c r="M396"/>
  <c r="I397"/>
  <c r="J397"/>
  <c r="K397" s="1"/>
  <c r="L397"/>
  <c r="M397" s="1"/>
  <c r="I398"/>
  <c r="J398"/>
  <c r="K398"/>
  <c r="L398"/>
  <c r="M398"/>
  <c r="I399"/>
  <c r="J399"/>
  <c r="K399" s="1"/>
  <c r="L399"/>
  <c r="M399" s="1"/>
  <c r="I400"/>
  <c r="K400" s="1"/>
  <c r="J400"/>
  <c r="L400"/>
  <c r="M400"/>
  <c r="I401"/>
  <c r="J401"/>
  <c r="K401" s="1"/>
  <c r="L401"/>
  <c r="M401" s="1"/>
  <c r="I402"/>
  <c r="J402"/>
  <c r="K402"/>
  <c r="L402"/>
  <c r="M402"/>
  <c r="I403"/>
  <c r="J403"/>
  <c r="K403" s="1"/>
  <c r="L403"/>
  <c r="M403" s="1"/>
  <c r="I404"/>
  <c r="K404" s="1"/>
  <c r="J404"/>
  <c r="L404"/>
  <c r="M404"/>
  <c r="I405"/>
  <c r="J405"/>
  <c r="K405" s="1"/>
  <c r="L405"/>
  <c r="M405" s="1"/>
  <c r="I406"/>
  <c r="J406"/>
  <c r="K406"/>
  <c r="L406"/>
  <c r="M406"/>
  <c r="I407"/>
  <c r="J407"/>
  <c r="K407" s="1"/>
  <c r="L407"/>
  <c r="M407" s="1"/>
  <c r="I408"/>
  <c r="J408"/>
  <c r="K408" s="1"/>
  <c r="L408"/>
  <c r="M408"/>
  <c r="I409"/>
  <c r="J409"/>
  <c r="K409" s="1"/>
  <c r="L409"/>
  <c r="M409" s="1"/>
  <c r="I410"/>
  <c r="J410"/>
  <c r="K410"/>
  <c r="L410"/>
  <c r="M410" s="1"/>
  <c r="I411"/>
  <c r="J411"/>
  <c r="K411" s="1"/>
  <c r="L411"/>
  <c r="M411" s="1"/>
  <c r="I412"/>
  <c r="J412"/>
  <c r="K412" s="1"/>
  <c r="L412"/>
  <c r="M412"/>
  <c r="I413"/>
  <c r="J413"/>
  <c r="K413" s="1"/>
  <c r="L413"/>
  <c r="M413" s="1"/>
  <c r="I414"/>
  <c r="J414"/>
  <c r="K414"/>
  <c r="L414"/>
  <c r="M414" s="1"/>
  <c r="I415"/>
  <c r="J415"/>
  <c r="K415" s="1"/>
  <c r="L415"/>
  <c r="M415" s="1"/>
  <c r="I416"/>
  <c r="J416"/>
  <c r="K416" s="1"/>
  <c r="L416"/>
  <c r="M416"/>
  <c r="I417"/>
  <c r="J417"/>
  <c r="K417" s="1"/>
  <c r="L417"/>
  <c r="M417" s="1"/>
  <c r="I418"/>
  <c r="J418"/>
  <c r="K418"/>
  <c r="L418"/>
  <c r="M418" s="1"/>
  <c r="I419"/>
  <c r="J419"/>
  <c r="K419" s="1"/>
  <c r="L419"/>
  <c r="M419" s="1"/>
  <c r="I420"/>
  <c r="J420"/>
  <c r="K420" s="1"/>
  <c r="L420"/>
  <c r="M420"/>
  <c r="I421"/>
  <c r="J421"/>
  <c r="K421" s="1"/>
  <c r="L421"/>
  <c r="M421" s="1"/>
  <c r="I422"/>
  <c r="J422"/>
  <c r="K422"/>
  <c r="L422"/>
  <c r="M422" s="1"/>
  <c r="I423"/>
  <c r="J423"/>
  <c r="K423" s="1"/>
  <c r="L423"/>
  <c r="M423" s="1"/>
  <c r="I424"/>
  <c r="J424"/>
  <c r="K424" s="1"/>
  <c r="L424"/>
  <c r="M424"/>
  <c r="I425"/>
  <c r="J425"/>
  <c r="K425" s="1"/>
  <c r="L425"/>
  <c r="M425" s="1"/>
  <c r="I426"/>
  <c r="J426"/>
  <c r="K426"/>
  <c r="L426"/>
  <c r="M426" s="1"/>
  <c r="I427"/>
  <c r="J427"/>
  <c r="K427" s="1"/>
  <c r="L427"/>
  <c r="M427" s="1"/>
  <c r="I428"/>
  <c r="J428"/>
  <c r="K428" s="1"/>
  <c r="L428"/>
  <c r="M428"/>
  <c r="I429"/>
  <c r="J429"/>
  <c r="K429" s="1"/>
  <c r="L429"/>
  <c r="M429" s="1"/>
  <c r="I430"/>
  <c r="J430"/>
  <c r="K430"/>
  <c r="L430"/>
  <c r="M430" s="1"/>
  <c r="I431"/>
  <c r="J431"/>
  <c r="K431" s="1"/>
  <c r="L431"/>
  <c r="M431" s="1"/>
  <c r="I432"/>
  <c r="J432"/>
  <c r="K432" s="1"/>
  <c r="L432"/>
  <c r="M432"/>
  <c r="I433"/>
  <c r="J433"/>
  <c r="K433" s="1"/>
  <c r="L433"/>
  <c r="M433" s="1"/>
  <c r="I434"/>
  <c r="J434"/>
  <c r="K434"/>
  <c r="L434"/>
  <c r="M434" s="1"/>
  <c r="I435"/>
  <c r="J435"/>
  <c r="K435" s="1"/>
  <c r="L435"/>
  <c r="M435" s="1"/>
  <c r="I436"/>
  <c r="J436"/>
  <c r="K436" s="1"/>
  <c r="L436"/>
  <c r="M436"/>
  <c r="I437"/>
  <c r="J437"/>
  <c r="K437" s="1"/>
  <c r="L437"/>
  <c r="M437" s="1"/>
  <c r="I438"/>
  <c r="J438"/>
  <c r="K438"/>
  <c r="L438"/>
  <c r="M438" s="1"/>
  <c r="I439"/>
  <c r="J439"/>
  <c r="K439" s="1"/>
  <c r="L439"/>
  <c r="M439" s="1"/>
  <c r="I440"/>
  <c r="J440"/>
  <c r="K440" s="1"/>
  <c r="L440"/>
  <c r="M440"/>
  <c r="I441"/>
  <c r="J441"/>
  <c r="K441" s="1"/>
  <c r="L441"/>
  <c r="M441" s="1"/>
  <c r="I442"/>
  <c r="J442"/>
  <c r="K442"/>
  <c r="L442"/>
  <c r="M442" s="1"/>
  <c r="I443"/>
  <c r="J443"/>
  <c r="K443" s="1"/>
  <c r="L443"/>
  <c r="M443" s="1"/>
  <c r="I444"/>
  <c r="J444"/>
  <c r="K444" s="1"/>
  <c r="L444"/>
  <c r="M444"/>
  <c r="I445"/>
  <c r="J445"/>
  <c r="K445" s="1"/>
  <c r="L445"/>
  <c r="M445" s="1"/>
  <c r="I446"/>
  <c r="J446"/>
  <c r="K446"/>
  <c r="L446"/>
  <c r="M446" s="1"/>
  <c r="I447"/>
  <c r="J447"/>
  <c r="K447" s="1"/>
  <c r="L447"/>
  <c r="M447" s="1"/>
  <c r="I448"/>
  <c r="J448"/>
  <c r="K448" s="1"/>
  <c r="L448"/>
  <c r="M448"/>
  <c r="I449"/>
  <c r="J449"/>
  <c r="K449" s="1"/>
  <c r="L449"/>
  <c r="M449" s="1"/>
  <c r="I450"/>
  <c r="J450"/>
  <c r="K450"/>
  <c r="L450"/>
  <c r="M450" s="1"/>
  <c r="I451"/>
  <c r="J451"/>
  <c r="K451" s="1"/>
  <c r="L451"/>
  <c r="M451" s="1"/>
  <c r="I452"/>
  <c r="J452"/>
  <c r="K452" s="1"/>
  <c r="L452"/>
  <c r="M452"/>
  <c r="I453"/>
  <c r="J453"/>
  <c r="K453" s="1"/>
  <c r="L453"/>
  <c r="M453" s="1"/>
  <c r="I454"/>
  <c r="J454"/>
  <c r="K454"/>
  <c r="L454"/>
  <c r="M454" s="1"/>
  <c r="I455"/>
  <c r="J455"/>
  <c r="K455" s="1"/>
  <c r="L455"/>
  <c r="M455" s="1"/>
  <c r="I456"/>
  <c r="J456"/>
  <c r="K456" s="1"/>
  <c r="L456"/>
  <c r="M456"/>
  <c r="I457"/>
  <c r="J457"/>
  <c r="K457" s="1"/>
  <c r="L457"/>
  <c r="M457" s="1"/>
  <c r="I458"/>
  <c r="J458"/>
  <c r="K458"/>
  <c r="L458"/>
  <c r="M458" s="1"/>
  <c r="I459"/>
  <c r="J459"/>
  <c r="K459" s="1"/>
  <c r="L459"/>
  <c r="M459" s="1"/>
  <c r="I460"/>
  <c r="J460"/>
  <c r="K460" s="1"/>
  <c r="L460"/>
  <c r="M460"/>
  <c r="I461"/>
  <c r="J461"/>
  <c r="K461" s="1"/>
  <c r="L461"/>
  <c r="M461" s="1"/>
  <c r="I462"/>
  <c r="J462"/>
  <c r="K462"/>
  <c r="L462"/>
  <c r="M462" s="1"/>
  <c r="I463"/>
  <c r="J463"/>
  <c r="K463" s="1"/>
  <c r="L463"/>
  <c r="M463" s="1"/>
  <c r="I464"/>
  <c r="J464"/>
  <c r="K464" s="1"/>
  <c r="L464"/>
  <c r="M464"/>
  <c r="I465"/>
  <c r="J465"/>
  <c r="K465" s="1"/>
  <c r="L465"/>
  <c r="M465" s="1"/>
  <c r="I466"/>
  <c r="J466"/>
  <c r="K466"/>
  <c r="L466"/>
  <c r="M466" s="1"/>
  <c r="I467"/>
  <c r="J467"/>
  <c r="K467" s="1"/>
  <c r="L467"/>
  <c r="M467" s="1"/>
  <c r="I468"/>
  <c r="J468"/>
  <c r="K468" s="1"/>
  <c r="L468"/>
  <c r="M468"/>
  <c r="I469"/>
  <c r="J469"/>
  <c r="K469" s="1"/>
  <c r="L469"/>
  <c r="M469" s="1"/>
  <c r="I470"/>
  <c r="J470"/>
  <c r="K470"/>
  <c r="L470"/>
  <c r="M470" s="1"/>
  <c r="I471"/>
  <c r="J471"/>
  <c r="K471" s="1"/>
  <c r="L471"/>
  <c r="M471" s="1"/>
  <c r="I472"/>
  <c r="J472"/>
  <c r="K472" s="1"/>
  <c r="L472"/>
  <c r="M472"/>
  <c r="I473"/>
  <c r="J473"/>
  <c r="K473" s="1"/>
  <c r="L473"/>
  <c r="M473" s="1"/>
  <c r="I474"/>
  <c r="J474"/>
  <c r="K474"/>
  <c r="L474"/>
  <c r="M474" s="1"/>
  <c r="I475"/>
  <c r="J475"/>
  <c r="K475" s="1"/>
  <c r="L475"/>
  <c r="M475" s="1"/>
  <c r="I476"/>
  <c r="K476" s="1"/>
  <c r="J476"/>
  <c r="L476"/>
  <c r="M476"/>
  <c r="I477"/>
  <c r="J477"/>
  <c r="K477" s="1"/>
  <c r="L477"/>
  <c r="M477" s="1"/>
  <c r="I478"/>
  <c r="J478"/>
  <c r="K478"/>
  <c r="L478"/>
  <c r="M478" s="1"/>
  <c r="I479"/>
  <c r="J479"/>
  <c r="K479" s="1"/>
  <c r="L479"/>
  <c r="M479" s="1"/>
  <c r="I480"/>
  <c r="J480"/>
  <c r="K480" s="1"/>
  <c r="L480"/>
  <c r="M480"/>
  <c r="I481"/>
  <c r="J481"/>
  <c r="K481" s="1"/>
  <c r="L481"/>
  <c r="M481" s="1"/>
  <c r="I482"/>
  <c r="J482"/>
  <c r="K482"/>
  <c r="L482"/>
  <c r="M482" s="1"/>
  <c r="I483"/>
  <c r="J483"/>
  <c r="K483" s="1"/>
  <c r="L483"/>
  <c r="M483" s="1"/>
  <c r="I484"/>
  <c r="J484"/>
  <c r="K484" s="1"/>
  <c r="L484"/>
  <c r="M484"/>
  <c r="I485"/>
  <c r="J485"/>
  <c r="K485" s="1"/>
  <c r="L485"/>
  <c r="M485" s="1"/>
  <c r="I486"/>
  <c r="J486"/>
  <c r="K486"/>
  <c r="L486"/>
  <c r="M486" s="1"/>
  <c r="I487"/>
  <c r="J487"/>
  <c r="K487" s="1"/>
  <c r="L487"/>
  <c r="M487" s="1"/>
  <c r="I488"/>
  <c r="J488"/>
  <c r="K488" s="1"/>
  <c r="L488"/>
  <c r="M488"/>
  <c r="I489"/>
  <c r="J489"/>
  <c r="K489" s="1"/>
  <c r="L489"/>
  <c r="M489" s="1"/>
  <c r="I490"/>
  <c r="J490"/>
  <c r="K490"/>
  <c r="L490"/>
  <c r="M490" s="1"/>
  <c r="I491"/>
  <c r="J491"/>
  <c r="K491" s="1"/>
  <c r="L491"/>
  <c r="M491" s="1"/>
  <c r="I492"/>
  <c r="J492"/>
  <c r="K492" s="1"/>
  <c r="L492"/>
  <c r="M492"/>
  <c r="I493"/>
  <c r="J493"/>
  <c r="K493" s="1"/>
  <c r="L493"/>
  <c r="M493" s="1"/>
  <c r="I494"/>
  <c r="J494"/>
  <c r="K494"/>
  <c r="L494"/>
  <c r="M494" s="1"/>
  <c r="I495"/>
  <c r="J495"/>
  <c r="K495" s="1"/>
  <c r="L495"/>
  <c r="M495" s="1"/>
  <c r="I496"/>
  <c r="J496"/>
  <c r="K496" s="1"/>
  <c r="L496"/>
  <c r="M496"/>
  <c r="I497"/>
  <c r="J497"/>
  <c r="K497" s="1"/>
  <c r="L497"/>
  <c r="M497" s="1"/>
  <c r="I498"/>
  <c r="J498"/>
  <c r="K498"/>
  <c r="L498"/>
  <c r="M498" s="1"/>
  <c r="I499"/>
  <c r="J499"/>
  <c r="K499" s="1"/>
  <c r="L499"/>
  <c r="M499" s="1"/>
  <c r="I500"/>
  <c r="J500"/>
  <c r="K500" s="1"/>
  <c r="L500"/>
  <c r="M500"/>
  <c r="I501"/>
  <c r="J501"/>
  <c r="K501" s="1"/>
  <c r="L501"/>
  <c r="M501" s="1"/>
  <c r="I502"/>
  <c r="J502"/>
  <c r="K502"/>
  <c r="L502"/>
  <c r="M502" s="1"/>
  <c r="I503"/>
  <c r="J503"/>
  <c r="K503" s="1"/>
  <c r="L503"/>
  <c r="M503" s="1"/>
  <c r="I504"/>
  <c r="J504"/>
  <c r="K504" s="1"/>
  <c r="L504"/>
  <c r="M504"/>
  <c r="I505"/>
  <c r="J505"/>
  <c r="K505" s="1"/>
  <c r="L505"/>
  <c r="M505" s="1"/>
  <c r="I506"/>
  <c r="J506"/>
  <c r="K506"/>
  <c r="L506"/>
  <c r="M506" s="1"/>
  <c r="I507"/>
  <c r="J507"/>
  <c r="K507" s="1"/>
  <c r="L507"/>
  <c r="M507" s="1"/>
  <c r="I508"/>
  <c r="J508"/>
  <c r="K508" s="1"/>
  <c r="L508"/>
  <c r="M508"/>
  <c r="I509"/>
  <c r="J509"/>
  <c r="K509" s="1"/>
  <c r="L509"/>
  <c r="M509" s="1"/>
  <c r="I510"/>
  <c r="J510"/>
  <c r="K510"/>
  <c r="L510"/>
  <c r="M510" s="1"/>
  <c r="I511"/>
  <c r="J511"/>
  <c r="K511" s="1"/>
  <c r="L511"/>
  <c r="M511" s="1"/>
  <c r="I512"/>
  <c r="J512"/>
  <c r="K512" s="1"/>
  <c r="L512"/>
  <c r="M512"/>
  <c r="I513"/>
  <c r="J513"/>
  <c r="K513" s="1"/>
  <c r="L513"/>
  <c r="M513" s="1"/>
  <c r="I514"/>
  <c r="J514"/>
  <c r="K514"/>
  <c r="L514"/>
  <c r="M514" s="1"/>
  <c r="I515"/>
  <c r="J515"/>
  <c r="K515" s="1"/>
  <c r="L515"/>
  <c r="M515" s="1"/>
  <c r="I516"/>
  <c r="J516"/>
  <c r="K516" s="1"/>
  <c r="L516"/>
  <c r="M516"/>
  <c r="I517"/>
  <c r="J517"/>
  <c r="K517" s="1"/>
  <c r="L517"/>
  <c r="M517" s="1"/>
  <c r="I518"/>
  <c r="J518"/>
  <c r="K518"/>
  <c r="L518"/>
  <c r="M518" s="1"/>
  <c r="I519"/>
  <c r="J519"/>
  <c r="K519" s="1"/>
  <c r="L519"/>
  <c r="I520"/>
  <c r="J520"/>
  <c r="K520" s="1"/>
  <c r="L520"/>
  <c r="M520"/>
  <c r="I521"/>
  <c r="J521"/>
  <c r="K521" s="1"/>
  <c r="L521"/>
  <c r="M521" s="1"/>
  <c r="I522"/>
  <c r="J522"/>
  <c r="K522" s="1"/>
  <c r="L522"/>
  <c r="I523"/>
  <c r="J523"/>
  <c r="K523" s="1"/>
  <c r="L523"/>
  <c r="M523"/>
  <c r="I524"/>
  <c r="K524" s="1"/>
  <c r="J524"/>
  <c r="L524"/>
  <c r="M524" s="1"/>
  <c r="I525"/>
  <c r="J525"/>
  <c r="K525"/>
  <c r="L525"/>
  <c r="M525" s="1"/>
  <c r="I526"/>
  <c r="J526"/>
  <c r="K526" s="1"/>
  <c r="L526"/>
  <c r="I527"/>
  <c r="J527"/>
  <c r="K527" s="1"/>
  <c r="L527"/>
  <c r="M527"/>
  <c r="I528"/>
  <c r="K528" s="1"/>
  <c r="J528"/>
  <c r="L528"/>
  <c r="M528" s="1"/>
  <c r="I529"/>
  <c r="J529"/>
  <c r="K529"/>
  <c r="L529"/>
  <c r="M529" s="1"/>
  <c r="I530"/>
  <c r="J530"/>
  <c r="K530" s="1"/>
  <c r="L530"/>
  <c r="I531"/>
  <c r="J531"/>
  <c r="K531" s="1"/>
  <c r="L531"/>
  <c r="M531"/>
  <c r="I532"/>
  <c r="K532" s="1"/>
  <c r="J532"/>
  <c r="L532"/>
  <c r="M532" s="1"/>
  <c r="I533"/>
  <c r="J533"/>
  <c r="K533"/>
  <c r="L533"/>
  <c r="M533" s="1"/>
  <c r="I534"/>
  <c r="J534"/>
  <c r="K534" s="1"/>
  <c r="L534"/>
  <c r="I535"/>
  <c r="J535"/>
  <c r="K535" s="1"/>
  <c r="L535"/>
  <c r="M535"/>
  <c r="I536"/>
  <c r="K536" s="1"/>
  <c r="J536"/>
  <c r="L536"/>
  <c r="M536" s="1"/>
  <c r="I537"/>
  <c r="J537"/>
  <c r="K537"/>
  <c r="L537"/>
  <c r="M537" s="1"/>
  <c r="I538"/>
  <c r="J538"/>
  <c r="K538" s="1"/>
  <c r="L538"/>
  <c r="I539"/>
  <c r="J539"/>
  <c r="K539" s="1"/>
  <c r="L539"/>
  <c r="M539"/>
  <c r="I540"/>
  <c r="K540" s="1"/>
  <c r="J540"/>
  <c r="L540"/>
  <c r="M540" s="1"/>
  <c r="I541"/>
  <c r="J541"/>
  <c r="K541"/>
  <c r="L541"/>
  <c r="M541" s="1"/>
  <c r="I542"/>
  <c r="J542"/>
  <c r="K542" s="1"/>
  <c r="L542"/>
  <c r="I543"/>
  <c r="J543"/>
  <c r="K543" s="1"/>
  <c r="L543"/>
  <c r="M543"/>
  <c r="I544"/>
  <c r="K544" s="1"/>
  <c r="J544"/>
  <c r="L544"/>
  <c r="M544" s="1"/>
  <c r="I545"/>
  <c r="J545"/>
  <c r="K545"/>
  <c r="L545"/>
  <c r="M545" s="1"/>
  <c r="I546"/>
  <c r="J546"/>
  <c r="K546" s="1"/>
  <c r="L546"/>
  <c r="I547"/>
  <c r="J547"/>
  <c r="K547" s="1"/>
  <c r="L547"/>
  <c r="M547"/>
  <c r="I548"/>
  <c r="K548" s="1"/>
  <c r="J548"/>
  <c r="L548"/>
  <c r="M548" s="1"/>
  <c r="I549"/>
  <c r="J549"/>
  <c r="K549"/>
  <c r="L549"/>
  <c r="M549" s="1"/>
  <c r="I550"/>
  <c r="J550"/>
  <c r="K550" s="1"/>
  <c r="L550"/>
  <c r="I551"/>
  <c r="J551"/>
  <c r="K551" s="1"/>
  <c r="L551"/>
  <c r="M551"/>
  <c r="I552"/>
  <c r="K552" s="1"/>
  <c r="J552"/>
  <c r="L552"/>
  <c r="M552" s="1"/>
  <c r="I553"/>
  <c r="J553"/>
  <c r="K553"/>
  <c r="L553"/>
  <c r="M553" s="1"/>
  <c r="I554"/>
  <c r="J554"/>
  <c r="K554" s="1"/>
  <c r="L554"/>
  <c r="I555"/>
  <c r="J555"/>
  <c r="K555" s="1"/>
  <c r="L555"/>
  <c r="M555"/>
  <c r="I556"/>
  <c r="K556" s="1"/>
  <c r="J556"/>
  <c r="L556"/>
  <c r="M556" s="1"/>
  <c r="I557"/>
  <c r="J557"/>
  <c r="K557"/>
  <c r="L557"/>
  <c r="M557" s="1"/>
  <c r="I558"/>
  <c r="J558"/>
  <c r="K558" s="1"/>
  <c r="L558"/>
  <c r="I559"/>
  <c r="J559"/>
  <c r="K559" s="1"/>
  <c r="L559"/>
  <c r="M559"/>
  <c r="I560"/>
  <c r="K560" s="1"/>
  <c r="J560"/>
  <c r="L560"/>
  <c r="M560" s="1"/>
  <c r="I561"/>
  <c r="J561"/>
  <c r="K561"/>
  <c r="L561"/>
  <c r="M561" s="1"/>
  <c r="I562"/>
  <c r="J562"/>
  <c r="K562" s="1"/>
  <c r="L562"/>
  <c r="I563"/>
  <c r="J563"/>
  <c r="K563" s="1"/>
  <c r="L563"/>
  <c r="M563"/>
  <c r="I564"/>
  <c r="K564" s="1"/>
  <c r="J564"/>
  <c r="L564"/>
  <c r="M564" s="1"/>
  <c r="I565"/>
  <c r="J565"/>
  <c r="K565"/>
  <c r="L565"/>
  <c r="M565" s="1"/>
  <c r="I566"/>
  <c r="J566"/>
  <c r="K566" s="1"/>
  <c r="L566"/>
  <c r="I567"/>
  <c r="J567"/>
  <c r="K567" s="1"/>
  <c r="L567"/>
  <c r="M567"/>
  <c r="I568"/>
  <c r="K568" s="1"/>
  <c r="J568"/>
  <c r="L568"/>
  <c r="M568" s="1"/>
  <c r="I569"/>
  <c r="J569"/>
  <c r="K569"/>
  <c r="L569"/>
  <c r="M569" s="1"/>
  <c r="I570"/>
  <c r="J570"/>
  <c r="K570" s="1"/>
  <c r="L570"/>
  <c r="I571"/>
  <c r="J571"/>
  <c r="K571" s="1"/>
  <c r="L571"/>
  <c r="M571"/>
  <c r="I572"/>
  <c r="K572" s="1"/>
  <c r="J572"/>
  <c r="L572"/>
  <c r="M572" s="1"/>
  <c r="I573"/>
  <c r="J573"/>
  <c r="K573"/>
  <c r="L573"/>
  <c r="M573" s="1"/>
  <c r="I574"/>
  <c r="J574"/>
  <c r="K574" s="1"/>
  <c r="L574"/>
  <c r="I575"/>
  <c r="J575"/>
  <c r="K575" s="1"/>
  <c r="L575"/>
  <c r="M575"/>
  <c r="I576"/>
  <c r="K576" s="1"/>
  <c r="J576"/>
  <c r="L576"/>
  <c r="M576" s="1"/>
  <c r="I577"/>
  <c r="J577"/>
  <c r="K577"/>
  <c r="L577"/>
  <c r="M577" s="1"/>
  <c r="I578"/>
  <c r="J578"/>
  <c r="K578" s="1"/>
  <c r="L578"/>
  <c r="I579"/>
  <c r="J579"/>
  <c r="K579" s="1"/>
  <c r="L579"/>
  <c r="M579"/>
  <c r="I580"/>
  <c r="K580" s="1"/>
  <c r="J580"/>
  <c r="L580"/>
  <c r="M580" s="1"/>
  <c r="I581"/>
  <c r="J581"/>
  <c r="K581"/>
  <c r="L581"/>
  <c r="M581" s="1"/>
  <c r="I582"/>
  <c r="J582"/>
  <c r="K582" s="1"/>
  <c r="L582"/>
  <c r="I583"/>
  <c r="J583"/>
  <c r="K583" s="1"/>
  <c r="L583"/>
  <c r="M583"/>
  <c r="I584"/>
  <c r="K584" s="1"/>
  <c r="J584"/>
  <c r="L584"/>
  <c r="M584" s="1"/>
  <c r="I585"/>
  <c r="J585"/>
  <c r="K585"/>
  <c r="L585"/>
  <c r="M585" s="1"/>
  <c r="I586"/>
  <c r="J586"/>
  <c r="K586" s="1"/>
  <c r="L586"/>
  <c r="I587"/>
  <c r="J587"/>
  <c r="K587" s="1"/>
  <c r="L587"/>
  <c r="M587"/>
  <c r="I588"/>
  <c r="K588" s="1"/>
  <c r="J588"/>
  <c r="L588"/>
  <c r="M588" s="1"/>
  <c r="I589"/>
  <c r="J589"/>
  <c r="K589"/>
  <c r="L589"/>
  <c r="M589" s="1"/>
  <c r="I590"/>
  <c r="J590"/>
  <c r="K590" s="1"/>
  <c r="L590"/>
  <c r="I591"/>
  <c r="J591"/>
  <c r="K591" s="1"/>
  <c r="L591"/>
  <c r="M591"/>
  <c r="I592"/>
  <c r="K592" s="1"/>
  <c r="J592"/>
  <c r="L592"/>
  <c r="M592" s="1"/>
  <c r="I593"/>
  <c r="J593"/>
  <c r="K593"/>
  <c r="L593"/>
  <c r="M593" s="1"/>
  <c r="I594"/>
  <c r="J594"/>
  <c r="K594" s="1"/>
  <c r="L594"/>
  <c r="I595"/>
  <c r="J595"/>
  <c r="K595" s="1"/>
  <c r="L595"/>
  <c r="M595"/>
  <c r="I596"/>
  <c r="K596" s="1"/>
  <c r="J596"/>
  <c r="L596"/>
  <c r="M596" s="1"/>
  <c r="I597"/>
  <c r="J597"/>
  <c r="K597"/>
  <c r="L597"/>
  <c r="M597" s="1"/>
  <c r="I598"/>
  <c r="J598"/>
  <c r="K598" s="1"/>
  <c r="L598"/>
  <c r="I599"/>
  <c r="J599"/>
  <c r="K599" s="1"/>
  <c r="L599"/>
  <c r="M599"/>
  <c r="I600"/>
  <c r="K600" s="1"/>
  <c r="J600"/>
  <c r="L600"/>
  <c r="M600" s="1"/>
  <c r="I601"/>
  <c r="J601"/>
  <c r="K601"/>
  <c r="L601"/>
  <c r="M601" s="1"/>
  <c r="I602"/>
  <c r="J602"/>
  <c r="K602" s="1"/>
  <c r="L602"/>
  <c r="I603"/>
  <c r="J603"/>
  <c r="K603" s="1"/>
  <c r="L603"/>
  <c r="M603"/>
  <c r="I604"/>
  <c r="K604" s="1"/>
  <c r="J604"/>
  <c r="L604"/>
  <c r="M604" s="1"/>
  <c r="I605"/>
  <c r="J605"/>
  <c r="K605"/>
  <c r="L605"/>
  <c r="M605" s="1"/>
  <c r="I606"/>
  <c r="J606"/>
  <c r="K606" s="1"/>
  <c r="L606"/>
  <c r="I607"/>
  <c r="J607"/>
  <c r="K607" s="1"/>
  <c r="L607"/>
  <c r="M607"/>
  <c r="I608"/>
  <c r="K608" s="1"/>
  <c r="J608"/>
  <c r="L608"/>
  <c r="M608" s="1"/>
  <c r="I609"/>
  <c r="J609"/>
  <c r="K609"/>
  <c r="L609"/>
  <c r="M609" s="1"/>
  <c r="I610"/>
  <c r="J610"/>
  <c r="K610" s="1"/>
  <c r="L610"/>
  <c r="I611"/>
  <c r="J611"/>
  <c r="K611" s="1"/>
  <c r="L611"/>
  <c r="M611"/>
  <c r="I612"/>
  <c r="K612" s="1"/>
  <c r="J612"/>
  <c r="L612"/>
  <c r="M612" s="1"/>
  <c r="I613"/>
  <c r="J613"/>
  <c r="K613"/>
  <c r="L613"/>
  <c r="M613" s="1"/>
  <c r="I614"/>
  <c r="J614"/>
  <c r="K614" s="1"/>
  <c r="L614"/>
  <c r="I615"/>
  <c r="J615"/>
  <c r="K615" s="1"/>
  <c r="L615"/>
  <c r="M615"/>
  <c r="I616"/>
  <c r="K616" s="1"/>
  <c r="J616"/>
  <c r="L616"/>
  <c r="M616" s="1"/>
  <c r="I617"/>
  <c r="J617"/>
  <c r="K617"/>
  <c r="L617"/>
  <c r="M617" s="1"/>
  <c r="I618"/>
  <c r="J618"/>
  <c r="K618" s="1"/>
  <c r="L618"/>
  <c r="I619"/>
  <c r="J619"/>
  <c r="K619" s="1"/>
  <c r="L619"/>
  <c r="M619"/>
  <c r="I620"/>
  <c r="K620" s="1"/>
  <c r="J620"/>
  <c r="L620"/>
  <c r="M620" s="1"/>
  <c r="I621"/>
  <c r="J621"/>
  <c r="K621"/>
  <c r="L621"/>
  <c r="M621" s="1"/>
  <c r="I622"/>
  <c r="J622"/>
  <c r="K622" s="1"/>
  <c r="L622"/>
  <c r="I623"/>
  <c r="J623"/>
  <c r="K623" s="1"/>
  <c r="L623"/>
  <c r="M623"/>
  <c r="I624"/>
  <c r="K624" s="1"/>
  <c r="J624"/>
  <c r="L624"/>
  <c r="M624" s="1"/>
  <c r="I625"/>
  <c r="J625"/>
  <c r="K625"/>
  <c r="L625"/>
  <c r="M625" s="1"/>
  <c r="I626"/>
  <c r="J626"/>
  <c r="K626" s="1"/>
  <c r="L626"/>
  <c r="I627"/>
  <c r="J627"/>
  <c r="K627" s="1"/>
  <c r="L627"/>
  <c r="M627"/>
  <c r="I628"/>
  <c r="K628" s="1"/>
  <c r="J628"/>
  <c r="L628"/>
  <c r="M628" s="1"/>
  <c r="I629"/>
  <c r="J629"/>
  <c r="K629"/>
  <c r="L629"/>
  <c r="M629" s="1"/>
  <c r="I630"/>
  <c r="J630"/>
  <c r="K630" s="1"/>
  <c r="L630"/>
  <c r="I631"/>
  <c r="J631"/>
  <c r="K631" s="1"/>
  <c r="L631"/>
  <c r="M631"/>
  <c r="I632"/>
  <c r="K632" s="1"/>
  <c r="J632"/>
  <c r="L632"/>
  <c r="M632" s="1"/>
  <c r="I633"/>
  <c r="J633"/>
  <c r="K633"/>
  <c r="L633"/>
  <c r="M633" s="1"/>
  <c r="I634"/>
  <c r="J634"/>
  <c r="K634" s="1"/>
  <c r="L634"/>
  <c r="I635"/>
  <c r="J635"/>
  <c r="K635" s="1"/>
  <c r="L635"/>
  <c r="M635"/>
  <c r="I636"/>
  <c r="K636" s="1"/>
  <c r="J636"/>
  <c r="L636"/>
  <c r="M636" s="1"/>
  <c r="I637"/>
  <c r="J637"/>
  <c r="K637"/>
  <c r="L637"/>
  <c r="M637" s="1"/>
  <c r="I638"/>
  <c r="J638"/>
  <c r="K638" s="1"/>
  <c r="L638"/>
  <c r="I639"/>
  <c r="J639"/>
  <c r="K639" s="1"/>
  <c r="L639"/>
  <c r="M639"/>
  <c r="I640"/>
  <c r="K640" s="1"/>
  <c r="J640"/>
  <c r="L640"/>
  <c r="M640" s="1"/>
  <c r="I641"/>
  <c r="J641"/>
  <c r="K641"/>
  <c r="L641"/>
  <c r="M641" s="1"/>
  <c r="I642"/>
  <c r="J642"/>
  <c r="K642" s="1"/>
  <c r="L642"/>
  <c r="I643"/>
  <c r="J643"/>
  <c r="K643" s="1"/>
  <c r="L643"/>
  <c r="M643"/>
  <c r="I644"/>
  <c r="K644" s="1"/>
  <c r="J644"/>
  <c r="L644"/>
  <c r="M644" s="1"/>
  <c r="I645"/>
  <c r="J645"/>
  <c r="K645"/>
  <c r="L645"/>
  <c r="M645" s="1"/>
  <c r="I646"/>
  <c r="J646"/>
  <c r="K646" s="1"/>
  <c r="L646"/>
  <c r="I647"/>
  <c r="J647"/>
  <c r="K647" s="1"/>
  <c r="L647"/>
  <c r="M647"/>
  <c r="I648"/>
  <c r="K648" s="1"/>
  <c r="J648"/>
  <c r="L648"/>
  <c r="M648" s="1"/>
  <c r="I649"/>
  <c r="J649"/>
  <c r="K649"/>
  <c r="L649"/>
  <c r="M649" s="1"/>
  <c r="I650"/>
  <c r="J650"/>
  <c r="K650" s="1"/>
  <c r="L650"/>
  <c r="I651"/>
  <c r="J651"/>
  <c r="K651" s="1"/>
  <c r="L651"/>
  <c r="M651"/>
  <c r="I652"/>
  <c r="K652" s="1"/>
  <c r="J652"/>
  <c r="L652"/>
  <c r="M652" s="1"/>
  <c r="I653"/>
  <c r="J653"/>
  <c r="K653"/>
  <c r="L653"/>
  <c r="M653" s="1"/>
  <c r="I654"/>
  <c r="J654"/>
  <c r="K654" s="1"/>
  <c r="L654"/>
  <c r="I655"/>
  <c r="J655"/>
  <c r="K655" s="1"/>
  <c r="L655"/>
  <c r="M655"/>
  <c r="I656"/>
  <c r="K656" s="1"/>
  <c r="J656"/>
  <c r="L656"/>
  <c r="M656" s="1"/>
  <c r="I657"/>
  <c r="J657"/>
  <c r="K657"/>
  <c r="L657"/>
  <c r="M657" s="1"/>
  <c r="I658"/>
  <c r="J658"/>
  <c r="K658" s="1"/>
  <c r="L658"/>
  <c r="I659"/>
  <c r="J659"/>
  <c r="K659" s="1"/>
  <c r="L659"/>
  <c r="M659"/>
  <c r="I660"/>
  <c r="K660" s="1"/>
  <c r="J660"/>
  <c r="L660"/>
  <c r="M660" s="1"/>
  <c r="I661"/>
  <c r="J661"/>
  <c r="K661"/>
  <c r="L661"/>
  <c r="M661" s="1"/>
  <c r="I662"/>
  <c r="J662"/>
  <c r="K662" s="1"/>
  <c r="L662"/>
  <c r="I663"/>
  <c r="J663"/>
  <c r="K663" s="1"/>
  <c r="L663"/>
  <c r="M663"/>
  <c r="I664"/>
  <c r="K664" s="1"/>
  <c r="J664"/>
  <c r="L664"/>
  <c r="M664" s="1"/>
  <c r="I665"/>
  <c r="J665"/>
  <c r="K665"/>
  <c r="L665"/>
  <c r="M665" s="1"/>
  <c r="I666"/>
  <c r="J666"/>
  <c r="K666" s="1"/>
  <c r="L666"/>
  <c r="I667"/>
  <c r="J667"/>
  <c r="K667" s="1"/>
  <c r="L667"/>
  <c r="M667"/>
  <c r="I668"/>
  <c r="K668" s="1"/>
  <c r="J668"/>
  <c r="L668"/>
  <c r="M668" s="1"/>
  <c r="I669"/>
  <c r="J669"/>
  <c r="K669"/>
  <c r="L669"/>
  <c r="M669" s="1"/>
  <c r="I670"/>
  <c r="J670"/>
  <c r="K670" s="1"/>
  <c r="L670"/>
  <c r="I671"/>
  <c r="J671"/>
  <c r="K671" s="1"/>
  <c r="L671"/>
  <c r="M671"/>
  <c r="I672"/>
  <c r="K672" s="1"/>
  <c r="J672"/>
  <c r="L672"/>
  <c r="M672" s="1"/>
  <c r="I673"/>
  <c r="J673"/>
  <c r="K673"/>
  <c r="L673"/>
  <c r="M673" s="1"/>
  <c r="I674"/>
  <c r="J674"/>
  <c r="K674" s="1"/>
  <c r="L674"/>
  <c r="I675"/>
  <c r="J675"/>
  <c r="K675" s="1"/>
  <c r="L675"/>
  <c r="M675"/>
  <c r="I676"/>
  <c r="K676" s="1"/>
  <c r="J676"/>
  <c r="L676"/>
  <c r="M676" s="1"/>
  <c r="I677"/>
  <c r="J677"/>
  <c r="K677"/>
  <c r="L677"/>
  <c r="M677" s="1"/>
  <c r="I678"/>
  <c r="J678"/>
  <c r="K678" s="1"/>
  <c r="L678"/>
  <c r="I679"/>
  <c r="J679"/>
  <c r="K679" s="1"/>
  <c r="L679"/>
  <c r="M679"/>
  <c r="I680"/>
  <c r="K680" s="1"/>
  <c r="J680"/>
  <c r="L680"/>
  <c r="M680" s="1"/>
  <c r="I681"/>
  <c r="J681"/>
  <c r="K681"/>
  <c r="L681"/>
  <c r="M681" s="1"/>
  <c r="I682"/>
  <c r="J682"/>
  <c r="K682" s="1"/>
  <c r="L682"/>
  <c r="I683"/>
  <c r="J683"/>
  <c r="K683" s="1"/>
  <c r="L683"/>
  <c r="M683"/>
  <c r="I684"/>
  <c r="K684" s="1"/>
  <c r="J684"/>
  <c r="L684"/>
  <c r="M684" s="1"/>
  <c r="I685"/>
  <c r="J685"/>
  <c r="K685"/>
  <c r="L685"/>
  <c r="M685" s="1"/>
  <c r="I686"/>
  <c r="J686"/>
  <c r="K686" s="1"/>
  <c r="L686"/>
  <c r="I687"/>
  <c r="J687"/>
  <c r="K687" s="1"/>
  <c r="L687"/>
  <c r="M687"/>
  <c r="I688"/>
  <c r="K688" s="1"/>
  <c r="J688"/>
  <c r="L688"/>
  <c r="M688"/>
  <c r="I689"/>
  <c r="J689"/>
  <c r="K689"/>
  <c r="L689"/>
  <c r="M689" s="1"/>
  <c r="I690"/>
  <c r="J690"/>
  <c r="M690" s="1"/>
  <c r="K690"/>
  <c r="L690"/>
  <c r="I691"/>
  <c r="J691"/>
  <c r="M691" s="1"/>
  <c r="L691"/>
  <c r="I692"/>
  <c r="K692" s="1"/>
  <c r="J692"/>
  <c r="L692"/>
  <c r="M692" s="1"/>
  <c r="I693"/>
  <c r="J693"/>
  <c r="K693"/>
  <c r="L693"/>
  <c r="M693" s="1"/>
  <c r="I694"/>
  <c r="J694"/>
  <c r="K694" s="1"/>
  <c r="L694"/>
  <c r="I695"/>
  <c r="J695"/>
  <c r="K695" s="1"/>
  <c r="L695"/>
  <c r="M695"/>
  <c r="I696"/>
  <c r="J696"/>
  <c r="K696" s="1"/>
  <c r="L696"/>
  <c r="M696" s="1"/>
  <c r="I697"/>
  <c r="J697"/>
  <c r="K697"/>
  <c r="L697"/>
  <c r="M697" s="1"/>
  <c r="I698"/>
  <c r="J698"/>
  <c r="K698" s="1"/>
  <c r="L698"/>
  <c r="M698" s="1"/>
  <c r="I699"/>
  <c r="J699"/>
  <c r="K699" s="1"/>
  <c r="L699"/>
  <c r="M699"/>
  <c r="I700"/>
  <c r="J700"/>
  <c r="K700" s="1"/>
  <c r="L700"/>
  <c r="M700" s="1"/>
  <c r="I701"/>
  <c r="J701"/>
  <c r="K701"/>
  <c r="L701"/>
  <c r="M701" s="1"/>
  <c r="I702"/>
  <c r="J702"/>
  <c r="K702" s="1"/>
  <c r="L702"/>
  <c r="M702" s="1"/>
  <c r="I703"/>
  <c r="J703"/>
  <c r="K703" s="1"/>
  <c r="L703"/>
  <c r="M703"/>
  <c r="I704"/>
  <c r="J704"/>
  <c r="K704" s="1"/>
  <c r="L704"/>
  <c r="M704" s="1"/>
  <c r="I705"/>
  <c r="J705"/>
  <c r="K705"/>
  <c r="L705"/>
  <c r="M705" s="1"/>
  <c r="I706"/>
  <c r="J706"/>
  <c r="K706" s="1"/>
  <c r="L706"/>
  <c r="M706" s="1"/>
  <c r="I707"/>
  <c r="J707"/>
  <c r="K707" s="1"/>
  <c r="L707"/>
  <c r="M707"/>
  <c r="I708"/>
  <c r="J708"/>
  <c r="K708" s="1"/>
  <c r="L708"/>
  <c r="M708" s="1"/>
  <c r="I709"/>
  <c r="J709"/>
  <c r="K709"/>
  <c r="L709"/>
  <c r="M709" s="1"/>
  <c r="I710"/>
  <c r="J710"/>
  <c r="K710" s="1"/>
  <c r="L710"/>
  <c r="M710" s="1"/>
  <c r="I711"/>
  <c r="J711"/>
  <c r="K711" s="1"/>
  <c r="L711"/>
  <c r="M711"/>
  <c r="I712"/>
  <c r="J712"/>
  <c r="K712" s="1"/>
  <c r="L712"/>
  <c r="M712"/>
  <c r="I713"/>
  <c r="J713"/>
  <c r="K713"/>
  <c r="L713"/>
  <c r="M713" s="1"/>
  <c r="I714"/>
  <c r="J714"/>
  <c r="K714" s="1"/>
  <c r="L714"/>
  <c r="M714" s="1"/>
  <c r="I715"/>
  <c r="J715"/>
  <c r="K715" s="1"/>
  <c r="L715"/>
  <c r="M715"/>
  <c r="I716"/>
  <c r="J716"/>
  <c r="K716" s="1"/>
  <c r="L716"/>
  <c r="M716"/>
  <c r="I717"/>
  <c r="J717"/>
  <c r="K717"/>
  <c r="L717"/>
  <c r="M717" s="1"/>
  <c r="I718"/>
  <c r="J718"/>
  <c r="K718"/>
  <c r="L718"/>
  <c r="M718" s="1"/>
  <c r="I719"/>
  <c r="J719"/>
  <c r="M719" s="1"/>
  <c r="L719"/>
  <c r="I720"/>
  <c r="J720"/>
  <c r="K720" s="1"/>
  <c r="L720"/>
  <c r="M720" s="1"/>
  <c r="I721"/>
  <c r="J721"/>
  <c r="K721"/>
  <c r="L721"/>
  <c r="M721" s="1"/>
  <c r="I722"/>
  <c r="J722"/>
  <c r="K722" s="1"/>
  <c r="L722"/>
  <c r="M722" s="1"/>
  <c r="I723"/>
  <c r="J723"/>
  <c r="K723" s="1"/>
  <c r="L723"/>
  <c r="M723"/>
  <c r="I724"/>
  <c r="J724"/>
  <c r="K724" s="1"/>
  <c r="L724"/>
  <c r="M724" s="1"/>
  <c r="I725"/>
  <c r="J725"/>
  <c r="K725"/>
  <c r="L725"/>
  <c r="M725" s="1"/>
  <c r="I726"/>
  <c r="J726"/>
  <c r="K726" s="1"/>
  <c r="L726"/>
  <c r="M726" s="1"/>
  <c r="I727"/>
  <c r="J727"/>
  <c r="K727" s="1"/>
  <c r="L727"/>
  <c r="M727"/>
  <c r="I728"/>
  <c r="J728"/>
  <c r="K728" s="1"/>
  <c r="L728"/>
  <c r="M728" s="1"/>
  <c r="I729"/>
  <c r="J729"/>
  <c r="K729"/>
  <c r="L729"/>
  <c r="M729" s="1"/>
  <c r="I730"/>
  <c r="J730"/>
  <c r="K730" s="1"/>
  <c r="L730"/>
  <c r="M730" s="1"/>
  <c r="I731"/>
  <c r="J731"/>
  <c r="K731" s="1"/>
  <c r="L731"/>
  <c r="M731"/>
  <c r="I732"/>
  <c r="J732"/>
  <c r="K732" s="1"/>
  <c r="L732"/>
  <c r="M732" s="1"/>
  <c r="I733"/>
  <c r="J733"/>
  <c r="K733"/>
  <c r="L733"/>
  <c r="M733" s="1"/>
  <c r="I734"/>
  <c r="J734"/>
  <c r="K734" s="1"/>
  <c r="L734"/>
  <c r="M734" s="1"/>
  <c r="I735"/>
  <c r="J735"/>
  <c r="K735" s="1"/>
  <c r="L735"/>
  <c r="M735"/>
  <c r="I736"/>
  <c r="J736"/>
  <c r="K736" s="1"/>
  <c r="L736"/>
  <c r="M736"/>
  <c r="I737"/>
  <c r="J737"/>
  <c r="K737"/>
  <c r="L737"/>
  <c r="M737" s="1"/>
  <c r="I738"/>
  <c r="J738"/>
  <c r="K738"/>
  <c r="L738"/>
  <c r="M738" s="1"/>
  <c r="I739"/>
  <c r="J739"/>
  <c r="M739" s="1"/>
  <c r="L739"/>
  <c r="I740"/>
  <c r="J740"/>
  <c r="K740" s="1"/>
  <c r="L740"/>
  <c r="M740"/>
  <c r="I741"/>
  <c r="J741"/>
  <c r="K741"/>
  <c r="L741"/>
  <c r="M741" s="1"/>
  <c r="I742"/>
  <c r="J742"/>
  <c r="K742"/>
  <c r="L742"/>
  <c r="M742" s="1"/>
  <c r="I743"/>
  <c r="J743"/>
  <c r="M743" s="1"/>
  <c r="L743"/>
  <c r="I744"/>
  <c r="J744"/>
  <c r="K744" s="1"/>
  <c r="L744"/>
  <c r="M744"/>
  <c r="I745"/>
  <c r="J745"/>
  <c r="K745"/>
  <c r="L745"/>
  <c r="M745" s="1"/>
  <c r="I746"/>
  <c r="J746"/>
  <c r="K746"/>
  <c r="L746"/>
  <c r="M746" s="1"/>
  <c r="I747"/>
  <c r="J747"/>
  <c r="M747" s="1"/>
  <c r="L747"/>
  <c r="I748"/>
  <c r="J748"/>
  <c r="K748" s="1"/>
  <c r="L748"/>
  <c r="M748"/>
  <c r="I749"/>
  <c r="J749"/>
  <c r="K749"/>
  <c r="L749"/>
  <c r="M749" s="1"/>
  <c r="I750"/>
  <c r="J750"/>
  <c r="K750" s="1"/>
  <c r="L750"/>
  <c r="M750" s="1"/>
  <c r="I751"/>
  <c r="J751"/>
  <c r="K751" s="1"/>
  <c r="L751"/>
  <c r="M751"/>
  <c r="I752"/>
  <c r="J752"/>
  <c r="K752" s="1"/>
  <c r="L752"/>
  <c r="M752" s="1"/>
  <c r="I753"/>
  <c r="J753"/>
  <c r="K753"/>
  <c r="L753"/>
  <c r="M753" s="1"/>
  <c r="I754"/>
  <c r="J754"/>
  <c r="K754" s="1"/>
  <c r="L754"/>
  <c r="M754" s="1"/>
  <c r="I755"/>
  <c r="J755"/>
  <c r="K755" s="1"/>
  <c r="L755"/>
  <c r="M755"/>
  <c r="I756"/>
  <c r="J756"/>
  <c r="K756" s="1"/>
  <c r="L756"/>
  <c r="M756" s="1"/>
  <c r="I757"/>
  <c r="J757"/>
  <c r="K757"/>
  <c r="L757"/>
  <c r="M757" s="1"/>
  <c r="I758"/>
  <c r="J758"/>
  <c r="K758" s="1"/>
  <c r="L758"/>
  <c r="M758" s="1"/>
  <c r="I759"/>
  <c r="J759"/>
  <c r="K759" s="1"/>
  <c r="L759"/>
  <c r="M759"/>
  <c r="I760"/>
  <c r="J760"/>
  <c r="K760" s="1"/>
  <c r="L760"/>
  <c r="M760" s="1"/>
  <c r="I761"/>
  <c r="J761"/>
  <c r="K761"/>
  <c r="L761"/>
  <c r="M761" s="1"/>
  <c r="I762"/>
  <c r="J762"/>
  <c r="K762" s="1"/>
  <c r="L762"/>
  <c r="M762" s="1"/>
  <c r="I763"/>
  <c r="J763"/>
  <c r="K763" s="1"/>
  <c r="L763"/>
  <c r="M763"/>
  <c r="I764"/>
  <c r="J764"/>
  <c r="K764" s="1"/>
  <c r="L764"/>
  <c r="M764" s="1"/>
  <c r="I765"/>
  <c r="J765"/>
  <c r="K765"/>
  <c r="L765"/>
  <c r="M765" s="1"/>
  <c r="I766"/>
  <c r="J766"/>
  <c r="K766" s="1"/>
  <c r="L766"/>
  <c r="M766" s="1"/>
  <c r="I767"/>
  <c r="J767"/>
  <c r="K767" s="1"/>
  <c r="L767"/>
  <c r="M767"/>
  <c r="I768"/>
  <c r="J768"/>
  <c r="K768" s="1"/>
  <c r="L768"/>
  <c r="M768" s="1"/>
  <c r="I769"/>
  <c r="J769"/>
  <c r="K769"/>
  <c r="L769"/>
  <c r="M769" s="1"/>
  <c r="I770"/>
  <c r="J770"/>
  <c r="K770" s="1"/>
  <c r="L770"/>
  <c r="M770" s="1"/>
  <c r="I771"/>
  <c r="J771"/>
  <c r="K771" s="1"/>
  <c r="L771"/>
  <c r="M771"/>
  <c r="I772"/>
  <c r="J772"/>
  <c r="K772" s="1"/>
  <c r="L772"/>
  <c r="M772" s="1"/>
  <c r="I773"/>
  <c r="J773"/>
  <c r="K773"/>
  <c r="L773"/>
  <c r="M773" s="1"/>
  <c r="I774"/>
  <c r="J774"/>
  <c r="K774" s="1"/>
  <c r="L774"/>
  <c r="M774" s="1"/>
  <c r="I775"/>
  <c r="J775"/>
  <c r="K775" s="1"/>
  <c r="L775"/>
  <c r="M775"/>
  <c r="I776"/>
  <c r="J776"/>
  <c r="K776" s="1"/>
  <c r="L776"/>
  <c r="M776" s="1"/>
  <c r="I777"/>
  <c r="J777"/>
  <c r="K777"/>
  <c r="L777"/>
  <c r="M777" s="1"/>
  <c r="I778"/>
  <c r="J778"/>
  <c r="K778" s="1"/>
  <c r="L778"/>
  <c r="M778" s="1"/>
  <c r="I779"/>
  <c r="J779"/>
  <c r="K779" s="1"/>
  <c r="L779"/>
  <c r="M779"/>
  <c r="I780"/>
  <c r="J780"/>
  <c r="K780" s="1"/>
  <c r="L780"/>
  <c r="M780" s="1"/>
  <c r="I781"/>
  <c r="J781"/>
  <c r="K781"/>
  <c r="L781"/>
  <c r="M781" s="1"/>
  <c r="I782"/>
  <c r="J782"/>
  <c r="K782" s="1"/>
  <c r="L782"/>
  <c r="M782" s="1"/>
  <c r="I783"/>
  <c r="J783"/>
  <c r="K783" s="1"/>
  <c r="L783"/>
  <c r="M783"/>
  <c r="I784"/>
  <c r="J784"/>
  <c r="K784" s="1"/>
  <c r="L784"/>
  <c r="M784" s="1"/>
  <c r="I785"/>
  <c r="K785" s="1"/>
  <c r="J785"/>
  <c r="L785"/>
  <c r="M785"/>
  <c r="I786"/>
  <c r="J786"/>
  <c r="K786" s="1"/>
  <c r="L786"/>
  <c r="M786" s="1"/>
  <c r="I787"/>
  <c r="K787" s="1"/>
  <c r="J787"/>
  <c r="L787"/>
  <c r="M787"/>
  <c r="I788"/>
  <c r="J788"/>
  <c r="K788" s="1"/>
  <c r="L788"/>
  <c r="M788"/>
  <c r="I789"/>
  <c r="J789"/>
  <c r="K789" s="1"/>
  <c r="L789"/>
  <c r="M789" s="1"/>
  <c r="I790"/>
  <c r="J790"/>
  <c r="K790"/>
  <c r="L790"/>
  <c r="M790" s="1"/>
  <c r="I791"/>
  <c r="J791"/>
  <c r="K791"/>
  <c r="L791"/>
  <c r="M791" s="1"/>
  <c r="I792"/>
  <c r="J792"/>
  <c r="K792" s="1"/>
  <c r="L792"/>
  <c r="M792" s="1"/>
  <c r="I793"/>
  <c r="J793"/>
  <c r="K793" s="1"/>
  <c r="L793"/>
  <c r="M793"/>
  <c r="I794"/>
  <c r="J794"/>
  <c r="K794"/>
  <c r="L794"/>
  <c r="M794" s="1"/>
  <c r="I795"/>
  <c r="J795"/>
  <c r="M795" s="1"/>
  <c r="L795"/>
  <c r="I796"/>
  <c r="J796"/>
  <c r="K796" s="1"/>
  <c r="L796"/>
  <c r="M796" s="1"/>
  <c r="I797"/>
  <c r="K797" s="1"/>
  <c r="J797"/>
  <c r="L797"/>
  <c r="M797"/>
  <c r="I798"/>
  <c r="J798"/>
  <c r="K798" s="1"/>
  <c r="L798"/>
  <c r="M798" s="1"/>
  <c r="I799"/>
  <c r="J799"/>
  <c r="K799"/>
  <c r="L799"/>
  <c r="M799"/>
  <c r="I800"/>
  <c r="J800"/>
  <c r="K800" s="1"/>
  <c r="L800"/>
  <c r="M800" s="1"/>
  <c r="I801"/>
  <c r="K801" s="1"/>
  <c r="J801"/>
  <c r="L801"/>
  <c r="M801"/>
  <c r="I802"/>
  <c r="J802"/>
  <c r="K802" s="1"/>
  <c r="L802"/>
  <c r="M802" s="1"/>
  <c r="I803"/>
  <c r="J803"/>
  <c r="K803"/>
  <c r="L803"/>
  <c r="M803"/>
  <c r="I804"/>
  <c r="J804"/>
  <c r="K804" s="1"/>
  <c r="L804"/>
  <c r="M804" s="1"/>
  <c r="I805"/>
  <c r="K805" s="1"/>
  <c r="J805"/>
  <c r="L805"/>
  <c r="M805"/>
  <c r="I806"/>
  <c r="J806"/>
  <c r="K806" s="1"/>
  <c r="L806"/>
  <c r="M806" s="1"/>
  <c r="I807"/>
  <c r="J807"/>
  <c r="K807"/>
  <c r="L807"/>
  <c r="M807"/>
  <c r="I808"/>
  <c r="J808"/>
  <c r="K808" s="1"/>
  <c r="L808"/>
  <c r="M808" s="1"/>
  <c r="I809"/>
  <c r="K809" s="1"/>
  <c r="J809"/>
  <c r="L809"/>
  <c r="M809"/>
  <c r="I810"/>
  <c r="J810"/>
  <c r="K810" s="1"/>
  <c r="L810"/>
  <c r="M810" s="1"/>
  <c r="I811"/>
  <c r="K811" s="1"/>
  <c r="J811"/>
  <c r="L811"/>
  <c r="M811"/>
  <c r="I812"/>
  <c r="J812"/>
  <c r="K812" s="1"/>
  <c r="L812"/>
  <c r="M812" s="1"/>
  <c r="I813"/>
  <c r="K813" s="1"/>
  <c r="J813"/>
  <c r="L813"/>
  <c r="M813"/>
  <c r="I814"/>
  <c r="J814"/>
  <c r="K814" s="1"/>
  <c r="L814"/>
  <c r="M814" s="1"/>
  <c r="I815"/>
  <c r="K815" s="1"/>
  <c r="J815"/>
  <c r="L815"/>
  <c r="M815"/>
  <c r="I816"/>
  <c r="J816"/>
  <c r="K816" s="1"/>
  <c r="L816"/>
  <c r="M816" s="1"/>
  <c r="I817"/>
  <c r="K817" s="1"/>
  <c r="J817"/>
  <c r="L817"/>
  <c r="M817"/>
  <c r="I818"/>
  <c r="J818"/>
  <c r="K818" s="1"/>
  <c r="L818"/>
  <c r="M818" s="1"/>
  <c r="I819"/>
  <c r="K819" s="1"/>
  <c r="J819"/>
  <c r="L819"/>
  <c r="M819"/>
  <c r="I820"/>
  <c r="J820"/>
  <c r="K820" s="1"/>
  <c r="L820"/>
  <c r="M820" s="1"/>
  <c r="I821"/>
  <c r="K821" s="1"/>
  <c r="J821"/>
  <c r="L821"/>
  <c r="M821"/>
  <c r="I822"/>
  <c r="J822"/>
  <c r="K822" s="1"/>
  <c r="L822"/>
  <c r="M822" s="1"/>
  <c r="I823"/>
  <c r="K823" s="1"/>
  <c r="J823"/>
  <c r="L823"/>
  <c r="M823"/>
  <c r="I824"/>
  <c r="J824"/>
  <c r="K824" s="1"/>
  <c r="L824"/>
  <c r="M824" s="1"/>
  <c r="I825"/>
  <c r="K825" s="1"/>
  <c r="J825"/>
  <c r="L825"/>
  <c r="M825"/>
  <c r="I826"/>
  <c r="J826"/>
  <c r="K826" s="1"/>
  <c r="L826"/>
  <c r="M826" s="1"/>
  <c r="I827"/>
  <c r="K827" s="1"/>
  <c r="J827"/>
  <c r="L827"/>
  <c r="M827"/>
  <c r="I828"/>
  <c r="J828"/>
  <c r="K828" s="1"/>
  <c r="L828"/>
  <c r="M828" s="1"/>
  <c r="I829"/>
  <c r="J829"/>
  <c r="K829"/>
  <c r="L829"/>
  <c r="M829"/>
  <c r="I830"/>
  <c r="J830"/>
  <c r="K830" s="1"/>
  <c r="L830"/>
  <c r="M830" s="1"/>
  <c r="I831"/>
  <c r="K831" s="1"/>
  <c r="J831"/>
  <c r="L831"/>
  <c r="M831"/>
  <c r="I832"/>
  <c r="J832"/>
  <c r="K832" s="1"/>
  <c r="L832"/>
  <c r="M832" s="1"/>
  <c r="I833"/>
  <c r="J833"/>
  <c r="K833"/>
  <c r="L833"/>
  <c r="M833"/>
  <c r="I834"/>
  <c r="J834"/>
  <c r="K834" s="1"/>
  <c r="L834"/>
  <c r="M834" s="1"/>
  <c r="I835"/>
  <c r="K835" s="1"/>
  <c r="J835"/>
  <c r="L835"/>
  <c r="M835"/>
  <c r="I836"/>
  <c r="J836"/>
  <c r="K836" s="1"/>
  <c r="L836"/>
  <c r="M836" s="1"/>
  <c r="I837"/>
  <c r="J837"/>
  <c r="K837"/>
  <c r="L837"/>
  <c r="M837"/>
  <c r="I838"/>
  <c r="J838"/>
  <c r="K838" s="1"/>
  <c r="L838"/>
  <c r="M838" s="1"/>
  <c r="I839"/>
  <c r="K839" s="1"/>
  <c r="J839"/>
  <c r="L839"/>
  <c r="M839"/>
  <c r="L10"/>
  <c r="J10"/>
  <c r="I10"/>
  <c r="M10"/>
  <c r="H12"/>
  <c r="H11"/>
  <c r="H10"/>
  <c r="J890" i="16"/>
  <c r="I890"/>
  <c r="H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Y840" i="15"/>
  <c r="X840"/>
  <c r="W840"/>
  <c r="V840"/>
  <c r="U840"/>
  <c r="P840"/>
  <c r="O840"/>
  <c r="H840"/>
  <c r="Z839"/>
  <c r="Z838"/>
  <c r="Z837"/>
  <c r="Z836"/>
  <c r="Z835"/>
  <c r="Z834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810"/>
  <c r="Z809"/>
  <c r="Z808"/>
  <c r="Z807"/>
  <c r="Z806"/>
  <c r="Z805"/>
  <c r="Z804"/>
  <c r="Z803"/>
  <c r="Z802"/>
  <c r="Z801"/>
  <c r="Z800"/>
  <c r="Z799"/>
  <c r="Z798"/>
  <c r="Z797"/>
  <c r="Z796"/>
  <c r="Z795"/>
  <c r="Z794"/>
  <c r="Z793"/>
  <c r="Z792"/>
  <c r="Z791"/>
  <c r="Z790"/>
  <c r="Z789"/>
  <c r="Z788"/>
  <c r="Z787"/>
  <c r="Z786"/>
  <c r="Z785"/>
  <c r="Z784"/>
  <c r="Z783"/>
  <c r="Z782"/>
  <c r="Z781"/>
  <c r="Z780"/>
  <c r="Z779"/>
  <c r="Z778"/>
  <c r="Z777"/>
  <c r="Z776"/>
  <c r="Z775"/>
  <c r="Z774"/>
  <c r="Z773"/>
  <c r="Z772"/>
  <c r="Z771"/>
  <c r="Z770"/>
  <c r="Z769"/>
  <c r="Z768"/>
  <c r="Z767"/>
  <c r="Z766"/>
  <c r="Z765"/>
  <c r="Z764"/>
  <c r="Z763"/>
  <c r="Z762"/>
  <c r="Z761"/>
  <c r="Z760"/>
  <c r="Z759"/>
  <c r="Z758"/>
  <c r="Z757"/>
  <c r="Z756"/>
  <c r="Z755"/>
  <c r="Z754"/>
  <c r="Z753"/>
  <c r="Z752"/>
  <c r="Z751"/>
  <c r="Z750"/>
  <c r="Z749"/>
  <c r="Z748"/>
  <c r="Z747"/>
  <c r="Z746"/>
  <c r="Z745"/>
  <c r="Z744"/>
  <c r="Z743"/>
  <c r="Z742"/>
  <c r="Z741"/>
  <c r="Z740"/>
  <c r="Z739"/>
  <c r="Z738"/>
  <c r="Z737"/>
  <c r="Z736"/>
  <c r="Z735"/>
  <c r="Z734"/>
  <c r="Z733"/>
  <c r="Z732"/>
  <c r="Z731"/>
  <c r="Z730"/>
  <c r="Z729"/>
  <c r="Z728"/>
  <c r="Z727"/>
  <c r="Z726"/>
  <c r="Z725"/>
  <c r="Z724"/>
  <c r="Z723"/>
  <c r="Z722"/>
  <c r="Z721"/>
  <c r="Z720"/>
  <c r="Z719"/>
  <c r="Z718"/>
  <c r="Z717"/>
  <c r="Z716"/>
  <c r="Z715"/>
  <c r="Z714"/>
  <c r="Z713"/>
  <c r="Z712"/>
  <c r="Z711"/>
  <c r="Z710"/>
  <c r="Z709"/>
  <c r="Z708"/>
  <c r="Z707"/>
  <c r="Z706"/>
  <c r="Z705"/>
  <c r="Z704"/>
  <c r="Z703"/>
  <c r="Z702"/>
  <c r="Z701"/>
  <c r="Z700"/>
  <c r="Z699"/>
  <c r="Z698"/>
  <c r="Z697"/>
  <c r="Z696"/>
  <c r="Z695"/>
  <c r="Z694"/>
  <c r="Z693"/>
  <c r="Z692"/>
  <c r="Z691"/>
  <c r="Z690"/>
  <c r="Z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7"/>
  <c r="Z656"/>
  <c r="Z655"/>
  <c r="Z654"/>
  <c r="Z653"/>
  <c r="Z652"/>
  <c r="Z651"/>
  <c r="Z650"/>
  <c r="Z649"/>
  <c r="Z648"/>
  <c r="Z647"/>
  <c r="Z646"/>
  <c r="Z645"/>
  <c r="Z644"/>
  <c r="Z643"/>
  <c r="Z642"/>
  <c r="Z641"/>
  <c r="Z640"/>
  <c r="Z639"/>
  <c r="Z638"/>
  <c r="Z637"/>
  <c r="Z636"/>
  <c r="Z635"/>
  <c r="Z634"/>
  <c r="Z633"/>
  <c r="Z632"/>
  <c r="Z631"/>
  <c r="Z630"/>
  <c r="Z629"/>
  <c r="Z628"/>
  <c r="Z627"/>
  <c r="Z626"/>
  <c r="Z625"/>
  <c r="Z624"/>
  <c r="Z623"/>
  <c r="Z622"/>
  <c r="Z621"/>
  <c r="Z620"/>
  <c r="Z619"/>
  <c r="Z618"/>
  <c r="Z617"/>
  <c r="Z616"/>
  <c r="Z615"/>
  <c r="Z614"/>
  <c r="Z613"/>
  <c r="Z612"/>
  <c r="Z611"/>
  <c r="Z610"/>
  <c r="Z609"/>
  <c r="Z608"/>
  <c r="Z607"/>
  <c r="Z606"/>
  <c r="Z605"/>
  <c r="Z604"/>
  <c r="Z603"/>
  <c r="Z602"/>
  <c r="Z601"/>
  <c r="Z600"/>
  <c r="Z599"/>
  <c r="Z598"/>
  <c r="Z597"/>
  <c r="Z596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Z566"/>
  <c r="Z565"/>
  <c r="Z564"/>
  <c r="Z563"/>
  <c r="Z562"/>
  <c r="Z561"/>
  <c r="Z560"/>
  <c r="Z559"/>
  <c r="Z558"/>
  <c r="Z557"/>
  <c r="Z556"/>
  <c r="Z555"/>
  <c r="Z554"/>
  <c r="Z553"/>
  <c r="Z552"/>
  <c r="Z551"/>
  <c r="Z550"/>
  <c r="Z549"/>
  <c r="Z548"/>
  <c r="Z547"/>
  <c r="Z546"/>
  <c r="Z545"/>
  <c r="Z544"/>
  <c r="Z543"/>
  <c r="Z542"/>
  <c r="Z541"/>
  <c r="Z540"/>
  <c r="Z539"/>
  <c r="Z538"/>
  <c r="Z537"/>
  <c r="Z536"/>
  <c r="Z535"/>
  <c r="Z534"/>
  <c r="Z533"/>
  <c r="Z532"/>
  <c r="Z531"/>
  <c r="Z530"/>
  <c r="Z529"/>
  <c r="Z528"/>
  <c r="Z527"/>
  <c r="Z526"/>
  <c r="Z525"/>
  <c r="Z524"/>
  <c r="Z523"/>
  <c r="Z522"/>
  <c r="Z521"/>
  <c r="Z520"/>
  <c r="Z519"/>
  <c r="Z518"/>
  <c r="Z517"/>
  <c r="Z516"/>
  <c r="Z515"/>
  <c r="Z514"/>
  <c r="Z513"/>
  <c r="Z512"/>
  <c r="Z511"/>
  <c r="Z510"/>
  <c r="Z509"/>
  <c r="Z508"/>
  <c r="Z507"/>
  <c r="Z506"/>
  <c r="Z505"/>
  <c r="Z504"/>
  <c r="Z503"/>
  <c r="Z502"/>
  <c r="Z501"/>
  <c r="Z500"/>
  <c r="Z499"/>
  <c r="Z498"/>
  <c r="Z497"/>
  <c r="Z496"/>
  <c r="Z495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472"/>
  <c r="Z471"/>
  <c r="Z470"/>
  <c r="Z469"/>
  <c r="Z468"/>
  <c r="Z467"/>
  <c r="Z466"/>
  <c r="Z465"/>
  <c r="Z464"/>
  <c r="Z463"/>
  <c r="Z462"/>
  <c r="Z461"/>
  <c r="Z460"/>
  <c r="Z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Z419"/>
  <c r="Z418"/>
  <c r="Z417"/>
  <c r="Z416"/>
  <c r="Z415"/>
  <c r="Z414"/>
  <c r="Z413"/>
  <c r="Z412"/>
  <c r="Z411"/>
  <c r="Z410"/>
  <c r="Z409"/>
  <c r="Z408"/>
  <c r="Z407"/>
  <c r="Z406"/>
  <c r="Z405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K795" i="14" l="1"/>
  <c r="K747"/>
  <c r="K743"/>
  <c r="K739"/>
  <c r="K719"/>
  <c r="K691"/>
  <c r="M519"/>
  <c r="M694"/>
  <c r="M686"/>
  <c r="M682"/>
  <c r="M678"/>
  <c r="M674"/>
  <c r="M670"/>
  <c r="M666"/>
  <c r="M662"/>
  <c r="M658"/>
  <c r="M654"/>
  <c r="M650"/>
  <c r="M646"/>
  <c r="M642"/>
  <c r="M638"/>
  <c r="M634"/>
  <c r="M630"/>
  <c r="M626"/>
  <c r="M622"/>
  <c r="M618"/>
  <c r="M614"/>
  <c r="M610"/>
  <c r="M606"/>
  <c r="M602"/>
  <c r="M598"/>
  <c r="M594"/>
  <c r="M590"/>
  <c r="M586"/>
  <c r="M582"/>
  <c r="M578"/>
  <c r="M574"/>
  <c r="M570"/>
  <c r="M566"/>
  <c r="M562"/>
  <c r="M558"/>
  <c r="M554"/>
  <c r="M550"/>
  <c r="M546"/>
  <c r="M542"/>
  <c r="M538"/>
  <c r="M534"/>
  <c r="M530"/>
  <c r="M526"/>
  <c r="M522"/>
  <c r="M208"/>
  <c r="M204"/>
  <c r="M200"/>
  <c r="M196"/>
  <c r="M192"/>
  <c r="M176"/>
  <c r="M172"/>
  <c r="M152"/>
  <c r="M148"/>
  <c r="M144"/>
  <c r="M104"/>
  <c r="M96"/>
  <c r="M92"/>
  <c r="M88"/>
  <c r="M84"/>
  <c r="M76"/>
  <c r="M72"/>
  <c r="M68"/>
  <c r="M64"/>
  <c r="M60"/>
  <c r="M56"/>
  <c r="M52"/>
  <c r="M48"/>
  <c r="M40"/>
  <c r="M36"/>
  <c r="M32"/>
  <c r="M16"/>
  <c r="K10"/>
  <c r="H13" l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Z11" i="13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10"/>
  <c r="H840" i="14" l="1"/>
  <c r="P840" i="13" l="1"/>
  <c r="O840"/>
  <c r="X840"/>
  <c r="W840"/>
  <c r="V840"/>
  <c r="U840"/>
  <c r="Y840"/>
  <c r="H840"/>
  <c r="P11" i="11" l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15"/>
  <c r="P816"/>
  <c r="P817"/>
  <c r="P804"/>
  <c r="P805"/>
  <c r="P806"/>
  <c r="P807"/>
  <c r="P808"/>
  <c r="P809"/>
  <c r="P810"/>
  <c r="P811"/>
  <c r="P812"/>
  <c r="P813"/>
  <c r="P814"/>
  <c r="P10"/>
  <c r="J818"/>
  <c r="I818"/>
  <c r="H818"/>
</calcChain>
</file>

<file path=xl/sharedStrings.xml><?xml version="1.0" encoding="utf-8"?>
<sst xmlns="http://schemas.openxmlformats.org/spreadsheetml/2006/main" count="16907" uniqueCount="391">
  <si>
    <t>Cha Lea</t>
  </si>
  <si>
    <t>Campus Lea</t>
  </si>
  <si>
    <t>Send Lea</t>
  </si>
  <si>
    <t>FTE</t>
  </si>
  <si>
    <t>Foundation
Base 
Rate</t>
  </si>
  <si>
    <t>Above Foundation Spending Rate</t>
  </si>
  <si>
    <t>Facilities
Aid
Rate</t>
  </si>
  <si>
    <t>Trans-
porta-
tion Rate</t>
  </si>
  <si>
    <t>ALMA DEL MAR</t>
  </si>
  <si>
    <t>NEW BEDFORD</t>
  </si>
  <si>
    <t>EXCEL ACADEMY</t>
  </si>
  <si>
    <t>BOSTON</t>
  </si>
  <si>
    <t>BROCKTON</t>
  </si>
  <si>
    <t>CHELSEA</t>
  </si>
  <si>
    <t>EVERETT</t>
  </si>
  <si>
    <t>LEXINGTON</t>
  </si>
  <si>
    <t>LYNN</t>
  </si>
  <si>
    <t>MALDEN</t>
  </si>
  <si>
    <t>REVERE</t>
  </si>
  <si>
    <t>SAUGUS</t>
  </si>
  <si>
    <t>WALTHAM</t>
  </si>
  <si>
    <t>WINTHROP</t>
  </si>
  <si>
    <t>ACADEMY OF THE PACIFIC RIM</t>
  </si>
  <si>
    <t>DEDHAM</t>
  </si>
  <si>
    <t>MILTON</t>
  </si>
  <si>
    <t>NEWTON</t>
  </si>
  <si>
    <t>NORWOOD</t>
  </si>
  <si>
    <t>RANDOLPH</t>
  </si>
  <si>
    <t>STOUGHTON</t>
  </si>
  <si>
    <t>WATERTOWN</t>
  </si>
  <si>
    <t>WEYMOUTH</t>
  </si>
  <si>
    <t>FOUR RIVERS</t>
  </si>
  <si>
    <t>GREENFIELD</t>
  </si>
  <si>
    <t>BELCHERTOWN</t>
  </si>
  <si>
    <t>ERVING</t>
  </si>
  <si>
    <t>HADLEY</t>
  </si>
  <si>
    <t>ROWE</t>
  </si>
  <si>
    <t>FRONTIER</t>
  </si>
  <si>
    <t>GILL MONTAGUE</t>
  </si>
  <si>
    <t>HAMPSHIRE</t>
  </si>
  <si>
    <t>MOHAWK TRAIL</t>
  </si>
  <si>
    <t>PIONEER</t>
  </si>
  <si>
    <t>RALPH C MAHAR</t>
  </si>
  <si>
    <t>BERKSHIRE ARTS AND TECHNOLOGY</t>
  </si>
  <si>
    <t>ADAMS CHESHIRE</t>
  </si>
  <si>
    <t>CLARKSBURG</t>
  </si>
  <si>
    <t>FLORIDA</t>
  </si>
  <si>
    <t>LANESBOROUGH</t>
  </si>
  <si>
    <t>NORTH ADAMS</t>
  </si>
  <si>
    <t>PITTSFIELD</t>
  </si>
  <si>
    <t>SAVOY</t>
  </si>
  <si>
    <t>WILLIAMSTOWN</t>
  </si>
  <si>
    <t>CENTRAL BERKSHIRE</t>
  </si>
  <si>
    <t>GATEWAY</t>
  </si>
  <si>
    <t>MOUNT GREYLOCK</t>
  </si>
  <si>
    <t>BOSTON PREPARATORY</t>
  </si>
  <si>
    <t>BRIDGE BOSTON</t>
  </si>
  <si>
    <t>ABINGTON</t>
  </si>
  <si>
    <t>FRAMINGHAM</t>
  </si>
  <si>
    <t>HOLBROOK</t>
  </si>
  <si>
    <t>SOMERVILLE</t>
  </si>
  <si>
    <t>CHRISTA MCAULIFFE</t>
  </si>
  <si>
    <t>ASHLAND</t>
  </si>
  <si>
    <t>HOLLISTON</t>
  </si>
  <si>
    <t>HOPKINTON</t>
  </si>
  <si>
    <t>MARLBOROUGH</t>
  </si>
  <si>
    <t>NATICK</t>
  </si>
  <si>
    <t>SOUTHBOROUGH</t>
  </si>
  <si>
    <t>SUDBURY</t>
  </si>
  <si>
    <t>UXBRIDGE</t>
  </si>
  <si>
    <t>MENDON UPTON</t>
  </si>
  <si>
    <t>HELEN Y. DAVIS LEADERSHIP ACADEMY</t>
  </si>
  <si>
    <t>BENJAMIN BANNEKER</t>
  </si>
  <si>
    <t>CAMBRIDGE</t>
  </si>
  <si>
    <t>ARLINGTON</t>
  </si>
  <si>
    <t>BELMONT</t>
  </si>
  <si>
    <t>BILLERICA</t>
  </si>
  <si>
    <t>LAWRENCE</t>
  </si>
  <si>
    <t>MEDFORD</t>
  </si>
  <si>
    <t>METHUEN</t>
  </si>
  <si>
    <t>QUINCY</t>
  </si>
  <si>
    <t>WINCHESTER</t>
  </si>
  <si>
    <t>WOBURN</t>
  </si>
  <si>
    <t>AYER SHIRLEY</t>
  </si>
  <si>
    <t>COMMUNITY DAY - GATEWAY</t>
  </si>
  <si>
    <t>ANDOVER</t>
  </si>
  <si>
    <t>DRACUT</t>
  </si>
  <si>
    <t>NORTH ANDOVER</t>
  </si>
  <si>
    <t>BRAINTREE</t>
  </si>
  <si>
    <t>BROOKLINE</t>
  </si>
  <si>
    <t>CANTON</t>
  </si>
  <si>
    <t>EASTON</t>
  </si>
  <si>
    <t>BRIDGEWATER RAYNHAM</t>
  </si>
  <si>
    <t>KIPP ACADEMY LYNN</t>
  </si>
  <si>
    <t>BEVERLY</t>
  </si>
  <si>
    <t>LYNNFIELD</t>
  </si>
  <si>
    <t>MARBLEHEAD</t>
  </si>
  <si>
    <t>PEABODY</t>
  </si>
  <si>
    <t>SALEM</t>
  </si>
  <si>
    <t>SWAMPSCOTT</t>
  </si>
  <si>
    <t>WORCESTER</t>
  </si>
  <si>
    <t>ADVANCED MATH AND SCIENCE ACADEMY</t>
  </si>
  <si>
    <t>CLINTON</t>
  </si>
  <si>
    <t>FRANKLIN</t>
  </si>
  <si>
    <t>GRAFTON</t>
  </si>
  <si>
    <t>HARVARD</t>
  </si>
  <si>
    <t>HUDSON</t>
  </si>
  <si>
    <t>LEOMINSTER</t>
  </si>
  <si>
    <t>LITTLETON</t>
  </si>
  <si>
    <t>MAYNARD</t>
  </si>
  <si>
    <t>MEDWAY</t>
  </si>
  <si>
    <t>SHREWSBURY</t>
  </si>
  <si>
    <t>WESTBOROUGH</t>
  </si>
  <si>
    <t>WEST BOYLSTON</t>
  </si>
  <si>
    <t>WESTFORD</t>
  </si>
  <si>
    <t>BERLIN BOYLSTON</t>
  </si>
  <si>
    <t>LINCOLN SUDBURY</t>
  </si>
  <si>
    <t>NASHOBA</t>
  </si>
  <si>
    <t>NORTHBORO SOUTHBORO</t>
  </si>
  <si>
    <t>NORTH MIDDLESEX</t>
  </si>
  <si>
    <t>WACHUSETT</t>
  </si>
  <si>
    <t>COMMUNITY DAY - R. KINGMAN WEBSTER</t>
  </si>
  <si>
    <t>HAVERHILL</t>
  </si>
  <si>
    <t>CAPE COD LIGHTHOUSE</t>
  </si>
  <si>
    <t>MONOMOY</t>
  </si>
  <si>
    <t>BARNSTABLE</t>
  </si>
  <si>
    <t>BOURNE</t>
  </si>
  <si>
    <t>SANDWICH</t>
  </si>
  <si>
    <t>TRURO</t>
  </si>
  <si>
    <t>DENNIS YARMOUTH</t>
  </si>
  <si>
    <t>NAUSET</t>
  </si>
  <si>
    <t>INNOVATION ACADEMY</t>
  </si>
  <si>
    <t>TYNGSBOROUGH</t>
  </si>
  <si>
    <t>CHELMSFORD</t>
  </si>
  <si>
    <t>LOWELL</t>
  </si>
  <si>
    <t>TEWKSBURY</t>
  </si>
  <si>
    <t>ACTON BOXBOROUGH</t>
  </si>
  <si>
    <t>GROTON DUNSTABLE</t>
  </si>
  <si>
    <t>COMMUNITY CS OF CAMBRIDGE</t>
  </si>
  <si>
    <t>NEEDHAM</t>
  </si>
  <si>
    <t>STONEHAM</t>
  </si>
  <si>
    <t>CITY ON A HILL - CIRCUIT ST</t>
  </si>
  <si>
    <t>CODMAN ACADEMY</t>
  </si>
  <si>
    <t>CONSERVATORY LAB</t>
  </si>
  <si>
    <t>COMMUNITY DAY - PROSPECT</t>
  </si>
  <si>
    <t>SABIS INTERNATIONAL</t>
  </si>
  <si>
    <t>SPRINGFIELD</t>
  </si>
  <si>
    <t>AGAWAM</t>
  </si>
  <si>
    <t>CHICOPEE</t>
  </si>
  <si>
    <t>EAST LONGMEADOW</t>
  </si>
  <si>
    <t>LONGMEADOW</t>
  </si>
  <si>
    <t>LUDLOW</t>
  </si>
  <si>
    <t>HAMPDEN WILBRAHAM</t>
  </si>
  <si>
    <t>NEIGHBORHOOD HOUSE</t>
  </si>
  <si>
    <t>ABBY KELLEY FOSTER</t>
  </si>
  <si>
    <t>AUBURN</t>
  </si>
  <si>
    <t>LEICESTER</t>
  </si>
  <si>
    <t>MILLBURY</t>
  </si>
  <si>
    <t>OXFORD</t>
  </si>
  <si>
    <t>WEBSTER</t>
  </si>
  <si>
    <t>FOXBOROUGH REGIONAL</t>
  </si>
  <si>
    <t>FOXBOROUGH</t>
  </si>
  <si>
    <t>ATTLEBORO</t>
  </si>
  <si>
    <t>AVON</t>
  </si>
  <si>
    <t>MANSFIELD</t>
  </si>
  <si>
    <t>MEDFIELD</t>
  </si>
  <si>
    <t>NORFOLK</t>
  </si>
  <si>
    <t>NORTH ATTLEBOROUGH</t>
  </si>
  <si>
    <t>NORTON</t>
  </si>
  <si>
    <t>PLAINVILLE</t>
  </si>
  <si>
    <t>SHARON</t>
  </si>
  <si>
    <t>TAUNTON</t>
  </si>
  <si>
    <t>WALPOLE</t>
  </si>
  <si>
    <t>WEST BRIDGEWATER</t>
  </si>
  <si>
    <t>WRENTHAM</t>
  </si>
  <si>
    <t>DIGHTON REHOBOTH</t>
  </si>
  <si>
    <t>KING PHILIP</t>
  </si>
  <si>
    <t>BENJAMIN FRANKLIN CLASSICAL</t>
  </si>
  <si>
    <t>BELLINGHAM</t>
  </si>
  <si>
    <t>HOPEDALE</t>
  </si>
  <si>
    <t>MILFORD</t>
  </si>
  <si>
    <t>MILLIS</t>
  </si>
  <si>
    <t>BLACKSTONE MILLVILLE</t>
  </si>
  <si>
    <t>BOSTON COLLEGIATE</t>
  </si>
  <si>
    <t>HILLTOWN COOPERATIVE</t>
  </si>
  <si>
    <t>EASTHAMPTON</t>
  </si>
  <si>
    <t>AMHERST</t>
  </si>
  <si>
    <t>HATFIELD</t>
  </si>
  <si>
    <t>NORTHAMPTON</t>
  </si>
  <si>
    <t>SOUTHAMPTON</t>
  </si>
  <si>
    <t>SOUTH HADLEY</t>
  </si>
  <si>
    <t>WESTHAMPTON</t>
  </si>
  <si>
    <t>WILLIAMSBURG</t>
  </si>
  <si>
    <t>AMHERST PELHAM</t>
  </si>
  <si>
    <t>CHESTERFIELD GOSHEN</t>
  </si>
  <si>
    <t>HOLYOKE COMMUNITY</t>
  </si>
  <si>
    <t>HOLYOKE</t>
  </si>
  <si>
    <t>WARE</t>
  </si>
  <si>
    <t>WESTFIELD</t>
  </si>
  <si>
    <t>WEST SPRINGFIELD</t>
  </si>
  <si>
    <t>LAWRENCE FAMILY DEVELOPMENT</t>
  </si>
  <si>
    <t>HILL VIEW MONTESSORI</t>
  </si>
  <si>
    <t>AMESBURY</t>
  </si>
  <si>
    <t>LOWELL COMMUNITY</t>
  </si>
  <si>
    <t>LOWELL MIDDLESEX ACADEMY</t>
  </si>
  <si>
    <t>KIPP ACADEMY BOSTON</t>
  </si>
  <si>
    <t>MARBLEHEAD COMMUNITY</t>
  </si>
  <si>
    <t>NAHANT</t>
  </si>
  <si>
    <t>MARTHA'S VINEYARD</t>
  </si>
  <si>
    <t>MARTHAS VINEYARD</t>
  </si>
  <si>
    <t>FALMOUTH</t>
  </si>
  <si>
    <t>UPISLAND</t>
  </si>
  <si>
    <t>EDGARTOWN</t>
  </si>
  <si>
    <t>OAK BLUFFS</t>
  </si>
  <si>
    <t>TISBURY</t>
  </si>
  <si>
    <t>MATCH</t>
  </si>
  <si>
    <t>MYSTIC VALLEY REGIONAL</t>
  </si>
  <si>
    <t>BURLINGTON</t>
  </si>
  <si>
    <t>DANVERS</t>
  </si>
  <si>
    <t>MELROSE</t>
  </si>
  <si>
    <t>READING</t>
  </si>
  <si>
    <t>WAKEFIELD</t>
  </si>
  <si>
    <t>WILMINGTON</t>
  </si>
  <si>
    <t>SIZER SCHOOL, A NORTH CENTRAL CHARTER ESSENTIAL SCHOOL</t>
  </si>
  <si>
    <t>FITCHBURG</t>
  </si>
  <si>
    <t>GARDNER</t>
  </si>
  <si>
    <t>LUNENBURG</t>
  </si>
  <si>
    <t>WINCHENDON</t>
  </si>
  <si>
    <t>ASHBURNHAM WESTMINSTER</t>
  </si>
  <si>
    <t>ATHOL ROYALSTON</t>
  </si>
  <si>
    <t>NARRAGANSETT</t>
  </si>
  <si>
    <t>QUABBIN</t>
  </si>
  <si>
    <t>FRANCIS W. PARKER CHARTER ESSENTIAL</t>
  </si>
  <si>
    <t>DEVENS</t>
  </si>
  <si>
    <t>CONCORD</t>
  </si>
  <si>
    <t>CONCORD CARLISLE</t>
  </si>
  <si>
    <t>PIONEER VALLEY PERFORMING ARTS</t>
  </si>
  <si>
    <t>GRANBY</t>
  </si>
  <si>
    <t>MONSON</t>
  </si>
  <si>
    <t>PALMER</t>
  </si>
  <si>
    <t>SOUTHWICK TOLLAND GRANVILLE</t>
  </si>
  <si>
    <t>BOSTON RENAISSANCE</t>
  </si>
  <si>
    <t>ROCKLAND</t>
  </si>
  <si>
    <t>WHITMAN HANSON</t>
  </si>
  <si>
    <t>RIVER VALLEY</t>
  </si>
  <si>
    <t>NEWBURYPORT</t>
  </si>
  <si>
    <t>GEORGETOWN</t>
  </si>
  <si>
    <t>PENTUCKET</t>
  </si>
  <si>
    <t>TRITON</t>
  </si>
  <si>
    <t>RISING TIDE</t>
  </si>
  <si>
    <t>PLYMOUTH</t>
  </si>
  <si>
    <t>CARVER</t>
  </si>
  <si>
    <t>DUXBURY</t>
  </si>
  <si>
    <t>EAST BRIDGEWATER</t>
  </si>
  <si>
    <t>KINGSTON</t>
  </si>
  <si>
    <t>MARSHFIELD</t>
  </si>
  <si>
    <t>MASHPEE</t>
  </si>
  <si>
    <t>MIDDLEBOROUGH</t>
  </si>
  <si>
    <t>PEMBROKE</t>
  </si>
  <si>
    <t>WAREHAM</t>
  </si>
  <si>
    <t>FREETOWN LAKEVILLE</t>
  </si>
  <si>
    <t>OLD ROCHESTER</t>
  </si>
  <si>
    <t>SILVER LAKE</t>
  </si>
  <si>
    <t>ROXBURY PREPARATORY</t>
  </si>
  <si>
    <t>SALEM ACADEMY</t>
  </si>
  <si>
    <t>SEVEN HILLS</t>
  </si>
  <si>
    <t>NORTHBRIDGE</t>
  </si>
  <si>
    <t>SPENCER EAST BROOKFIELD</t>
  </si>
  <si>
    <t>PROSPECT HILL ACADEMY</t>
  </si>
  <si>
    <t>SOUTH SHORE</t>
  </si>
  <si>
    <t>NORWELL</t>
  </si>
  <si>
    <t>COHASSET</t>
  </si>
  <si>
    <t>HANOVER</t>
  </si>
  <si>
    <t>HINGHAM</t>
  </si>
  <si>
    <t>HULL</t>
  </si>
  <si>
    <t>SCITUATE</t>
  </si>
  <si>
    <t>STURGIS</t>
  </si>
  <si>
    <t>PROVINCETOWN</t>
  </si>
  <si>
    <t>ATLANTIS</t>
  </si>
  <si>
    <t>FALL RIVER</t>
  </si>
  <si>
    <t>DARTMOUTH</t>
  </si>
  <si>
    <t>SOMERSET</t>
  </si>
  <si>
    <t>SWANSEA</t>
  </si>
  <si>
    <t>WESTPORT</t>
  </si>
  <si>
    <t>SOMERSET BERKLEY</t>
  </si>
  <si>
    <t>MARTIN LUTHER KING JR CS OF EXCELLENCE</t>
  </si>
  <si>
    <t>PHOENIX CHARTER ACADEMY</t>
  </si>
  <si>
    <t>PIONEER CS OF SCIENCE</t>
  </si>
  <si>
    <t>GLOBAL LEARNING</t>
  </si>
  <si>
    <t>FAIRHAVEN</t>
  </si>
  <si>
    <t>PIONEER VALLEY CHINESE IMMERSION</t>
  </si>
  <si>
    <t>CONWAY</t>
  </si>
  <si>
    <t>DEERFIELD</t>
  </si>
  <si>
    <t>LEVERETT</t>
  </si>
  <si>
    <t>ORANGE</t>
  </si>
  <si>
    <t>SHUTESBURY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</si>
  <si>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</si>
  <si>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</si>
  <si>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</si>
  <si>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</si>
  <si>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</si>
  <si>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</si>
  <si>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</si>
  <si>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</si>
  <si>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</si>
  <si>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</si>
  <si>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</si>
  <si>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</si>
  <si>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--</t>
  </si>
  <si>
    <t>HAMILTON WENHAM</t>
  </si>
  <si>
    <t>WORTHINGTON</t>
  </si>
  <si>
    <t>WHATELY</t>
  </si>
  <si>
    <t>WESTWOOD</t>
  </si>
  <si>
    <t>SEEKONK</t>
  </si>
  <si>
    <t>PLYMPTON</t>
  </si>
  <si>
    <t>HALIFAX</t>
  </si>
  <si>
    <t>CARLISLE</t>
  </si>
  <si>
    <t>ACUSHNET</t>
  </si>
  <si>
    <t>BROOKE</t>
  </si>
  <si>
    <r>
      <t xml:space="preserve">Chalocsend
</t>
    </r>
    <r>
      <rPr>
        <sz val="8"/>
        <rFont val="Calibri"/>
        <family val="2"/>
        <scheme val="minor"/>
      </rPr>
      <t>(charter school,  district where school is located, sending district)</t>
    </r>
  </si>
  <si>
    <t>TOTAL
Tuition Rate</t>
  </si>
  <si>
    <t>Campus
Location</t>
  </si>
  <si>
    <t>Sending
District</t>
  </si>
  <si>
    <t>Charter
School</t>
  </si>
  <si>
    <t>Capped
FTE</t>
  </si>
  <si>
    <t>Transp FTE</t>
  </si>
  <si>
    <t>All District Tuition as  a Percent of NSS</t>
  </si>
  <si>
    <t>ECODIS - district rate</t>
  </si>
  <si>
    <t>RATE SOURCE
Low Income</t>
  </si>
  <si>
    <t>ECODIS - not HH</t>
  </si>
  <si>
    <t>ECODIS - FY16 lower</t>
  </si>
  <si>
    <t>Hold Harmless - FY16</t>
  </si>
  <si>
    <t>LIBERTAS ACADEMY</t>
  </si>
  <si>
    <t>MAP ACADEMY CHARTER SCHOOL</t>
  </si>
  <si>
    <t xml:space="preserve">OLD STURBRUDGE ACADEMY </t>
  </si>
  <si>
    <t>STURBRIDGE</t>
  </si>
  <si>
    <t>BRIMFIELD</t>
  </si>
  <si>
    <t>BROOKFIELD</t>
  </si>
  <si>
    <t>HOLLAND</t>
  </si>
  <si>
    <t>NORTH BROOKFIELD</t>
  </si>
  <si>
    <t>SOUTHBRIDGE</t>
  </si>
  <si>
    <t>WALES</t>
  </si>
  <si>
    <t>PP NSS Cap</t>
  </si>
  <si>
    <t>RICHMOND</t>
  </si>
  <si>
    <t>NORTHBOROUGH</t>
  </si>
  <si>
    <t>DUDLEY CHARLTON</t>
  </si>
  <si>
    <t>MASCONOMET</t>
  </si>
  <si>
    <t>PELHAM</t>
  </si>
  <si>
    <t>SUNDERLAND</t>
  </si>
  <si>
    <t>NEW SALEM WENDELL</t>
  </si>
  <si>
    <t>Transportion Rate 
(Avg per FTE)</t>
  </si>
  <si>
    <t>Charter School</t>
  </si>
  <si>
    <t>Campus Location</t>
  </si>
  <si>
    <t>Sending District</t>
  </si>
  <si>
    <t>Above Found Spend Rate</t>
  </si>
  <si>
    <t>Fac Aid Rate</t>
  </si>
  <si>
    <t>Total Tuition Rate</t>
  </si>
  <si>
    <t>Pre Enro FTE Cap</t>
  </si>
  <si>
    <t>Total District Tuiton as a Pct of NSS</t>
  </si>
  <si>
    <t>Foundation Tuition</t>
  </si>
  <si>
    <t>Net School Spending Tuition Cap</t>
  </si>
  <si>
    <t>Facilities</t>
  </si>
  <si>
    <t>Found-
ation
Rate</t>
  </si>
  <si>
    <t>Transp-
ortation
Tuition</t>
  </si>
  <si>
    <t>District
NSS
Cap</t>
  </si>
  <si>
    <t>Transp
FTE</t>
  </si>
  <si>
    <t>FY18Q1d Foundation Rate</t>
  </si>
  <si>
    <t>Total
Tuition for chalocsend</t>
  </si>
  <si>
    <t>Total
Tuition for LEA</t>
  </si>
  <si>
    <t>Massachusetts Department of Elementary and Secondary Education</t>
  </si>
  <si>
    <t>Per Pupil NSS Cap Rate</t>
  </si>
  <si>
    <t>Projected FY18 Foundation Rates by Charter School and Sending District (PROJ)(b)</t>
  </si>
  <si>
    <t>ms only</t>
  </si>
  <si>
    <t>PK only</t>
  </si>
  <si>
    <t>pk only</t>
  </si>
  <si>
    <t>Projected  FY18 Rates by Charter School and Sending District (Q1)(d)</t>
  </si>
  <si>
    <t xml:space="preserve"> </t>
  </si>
  <si>
    <t>COLLEGIATE CS OF LOWELL</t>
  </si>
  <si>
    <t xml:space="preserve">OLD STURBRIDGE ACADEMY </t>
  </si>
  <si>
    <t>Final FY17 Rates by Charter School and Sending District (Q4)</t>
  </si>
  <si>
    <t>Trans-portion
Rate (Avg
per FTE)</t>
  </si>
  <si>
    <t xml:space="preserve">Fac-
ilities
Rate
</t>
  </si>
  <si>
    <t>NORTH READING</t>
  </si>
  <si>
    <t>Compare Foundation Rates</t>
  </si>
  <si>
    <t>Chalocsend
(charter school,  district where school is located, sending district)</t>
  </si>
  <si>
    <t>FY18
FTE
(Q1g)</t>
  </si>
  <si>
    <t>FY17Q4 Foundation Rate</t>
  </si>
  <si>
    <t>FY18Q1g Foundation Rate</t>
  </si>
  <si>
    <t>FY diff</t>
  </si>
  <si>
    <t>Proj diff</t>
  </si>
  <si>
    <t>Projected  FY18 Rates by Charter School and Sending District (Q1)(G)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</si>
</sst>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"/>
    <numFmt numFmtId="166" formatCode="0.0%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b/>
      <sz val="9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28"/>
      <name val="Calibri"/>
      <family val="2"/>
    </font>
    <font>
      <b/>
      <sz val="24"/>
      <name val="Calibri"/>
      <family val="2"/>
      <scheme val="minor"/>
    </font>
    <font>
      <sz val="1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0C3"/>
        <bgColor indexed="64"/>
      </patternFill>
    </fill>
    <fill>
      <patternFill patternType="solid">
        <fgColor rgb="FFDDD9C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>
      <protection locked="0"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0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21" fillId="0" borderId="0"/>
    <xf numFmtId="0" fontId="22" fillId="5" borderId="9" applyNumberFormat="0" applyFont="0" applyAlignment="0" applyProtection="0"/>
    <xf numFmtId="0" fontId="23" fillId="17" borderId="10" applyNumberFormat="0" applyAlignment="0" applyProtection="0"/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0" fillId="0" borderId="0" xfId="43"/>
    <xf numFmtId="0" fontId="28" fillId="0" borderId="13" xfId="43" applyFont="1" applyBorder="1" applyAlignment="1">
      <alignment horizontal="left" vertical="center"/>
    </xf>
    <xf numFmtId="0" fontId="29" fillId="0" borderId="0" xfId="43" applyFont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1" fillId="19" borderId="12" xfId="0" applyFont="1" applyFill="1" applyBorder="1" applyAlignment="1">
      <alignment horizontal="center" vertical="center" wrapText="1"/>
    </xf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Fill="1" applyBorder="1"/>
    <xf numFmtId="0" fontId="33" fillId="0" borderId="0" xfId="1" applyFont="1"/>
    <xf numFmtId="0" fontId="34" fillId="0" borderId="0" xfId="1" applyFont="1"/>
    <xf numFmtId="0" fontId="34" fillId="0" borderId="0" xfId="1" applyFont="1" applyAlignment="1">
      <alignment horizontal="center"/>
    </xf>
    <xf numFmtId="0" fontId="35" fillId="0" borderId="0" xfId="1" applyFont="1"/>
    <xf numFmtId="0" fontId="32" fillId="0" borderId="0" xfId="1" applyFont="1"/>
    <xf numFmtId="0" fontId="34" fillId="0" borderId="0" xfId="1" applyFont="1" applyFill="1"/>
    <xf numFmtId="0" fontId="34" fillId="0" borderId="0" xfId="1" applyFont="1" applyFill="1" applyAlignment="1">
      <alignment horizontal="center"/>
    </xf>
    <xf numFmtId="0" fontId="36" fillId="2" borderId="1" xfId="1" applyFont="1" applyFill="1" applyBorder="1" applyAlignment="1">
      <alignment horizontal="center" wrapText="1"/>
    </xf>
    <xf numFmtId="0" fontId="26" fillId="2" borderId="1" xfId="1" applyFont="1" applyFill="1" applyBorder="1" applyAlignment="1">
      <alignment horizontal="center" wrapText="1"/>
    </xf>
    <xf numFmtId="0" fontId="36" fillId="2" borderId="1" xfId="1" applyFont="1" applyFill="1" applyBorder="1" applyAlignment="1">
      <alignment horizontal="left" wrapText="1"/>
    </xf>
    <xf numFmtId="0" fontId="37" fillId="0" borderId="0" xfId="1" applyFont="1" applyFill="1" applyAlignment="1">
      <alignment horizontal="center"/>
    </xf>
    <xf numFmtId="3" fontId="32" fillId="0" borderId="0" xfId="1" applyNumberFormat="1" applyFont="1" applyAlignment="1">
      <alignment horizontal="center"/>
    </xf>
    <xf numFmtId="0" fontId="32" fillId="0" borderId="0" xfId="1" applyFont="1" applyAlignment="1">
      <alignment horizontal="center"/>
    </xf>
    <xf numFmtId="0" fontId="38" fillId="0" borderId="0" xfId="1" applyFont="1"/>
    <xf numFmtId="0" fontId="35" fillId="2" borderId="0" xfId="1" applyFont="1" applyFill="1" applyBorder="1" applyAlignment="1">
      <alignment horizontal="center" wrapText="1"/>
    </xf>
    <xf numFmtId="0" fontId="35" fillId="2" borderId="0" xfId="1" applyFont="1" applyFill="1" applyBorder="1" applyAlignment="1">
      <alignment horizontal="left" wrapText="1"/>
    </xf>
    <xf numFmtId="0" fontId="39" fillId="19" borderId="14" xfId="0" applyFont="1" applyFill="1" applyBorder="1" applyAlignment="1">
      <alignment horizontal="center" vertical="center" wrapText="1"/>
    </xf>
    <xf numFmtId="0" fontId="34" fillId="0" borderId="0" xfId="1" applyFont="1" applyBorder="1" applyAlignment="1">
      <alignment horizontal="center"/>
    </xf>
    <xf numFmtId="0" fontId="34" fillId="0" borderId="0" xfId="1" applyFont="1" applyBorder="1" applyAlignment="1">
      <alignment horizontal="left"/>
    </xf>
    <xf numFmtId="164" fontId="34" fillId="0" borderId="0" xfId="1" applyNumberFormat="1" applyFont="1" applyBorder="1" applyAlignment="1">
      <alignment horizontal="center"/>
    </xf>
    <xf numFmtId="3" fontId="34" fillId="0" borderId="0" xfId="1" applyNumberFormat="1" applyFont="1" applyFill="1" applyBorder="1" applyAlignment="1">
      <alignment horizontal="center"/>
    </xf>
    <xf numFmtId="3" fontId="34" fillId="2" borderId="0" xfId="1" applyNumberFormat="1" applyFont="1" applyFill="1" applyBorder="1" applyAlignment="1">
      <alignment horizontal="center"/>
    </xf>
    <xf numFmtId="3" fontId="34" fillId="2" borderId="2" xfId="1" quotePrefix="1" applyNumberFormat="1" applyFont="1" applyFill="1" applyBorder="1" applyAlignment="1">
      <alignment horizontal="center"/>
    </xf>
    <xf numFmtId="0" fontId="35" fillId="2" borderId="0" xfId="1" applyFont="1" applyFill="1" applyBorder="1" applyAlignment="1">
      <alignment horizontal="left" wrapText="1" indent="2"/>
    </xf>
    <xf numFmtId="165" fontId="34" fillId="2" borderId="2" xfId="1" applyNumberFormat="1" applyFont="1" applyFill="1" applyBorder="1" applyAlignment="1">
      <alignment horizontal="center"/>
    </xf>
    <xf numFmtId="38" fontId="34" fillId="0" borderId="0" xfId="0" applyNumberFormat="1" applyFont="1" applyAlignment="1">
      <alignment horizontal="left" indent="2"/>
    </xf>
    <xf numFmtId="37" fontId="32" fillId="0" borderId="0" xfId="1" applyNumberFormat="1" applyFont="1" applyAlignment="1">
      <alignment horizontal="center"/>
    </xf>
    <xf numFmtId="37" fontId="32" fillId="0" borderId="0" xfId="1" applyNumberFormat="1" applyFont="1"/>
    <xf numFmtId="0" fontId="28" fillId="0" borderId="13" xfId="4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43" applyFont="1" applyAlignment="1">
      <alignment horizontal="left" vertical="center"/>
    </xf>
    <xf numFmtId="0" fontId="41" fillId="0" borderId="0" xfId="1" applyFont="1"/>
    <xf numFmtId="0" fontId="35" fillId="20" borderId="0" xfId="1" applyFont="1" applyFill="1" applyBorder="1" applyAlignment="1">
      <alignment horizontal="center" wrapText="1"/>
    </xf>
    <xf numFmtId="0" fontId="35" fillId="20" borderId="0" xfId="1" applyFont="1" applyFill="1" applyBorder="1" applyAlignment="1">
      <alignment horizontal="left" wrapText="1" indent="2"/>
    </xf>
    <xf numFmtId="0" fontId="35" fillId="20" borderId="0" xfId="1" applyFont="1" applyFill="1" applyBorder="1" applyAlignment="1">
      <alignment horizontal="left" wrapText="1"/>
    </xf>
    <xf numFmtId="0" fontId="36" fillId="20" borderId="1" xfId="1" applyFont="1" applyFill="1" applyBorder="1" applyAlignment="1">
      <alignment horizontal="center" wrapText="1"/>
    </xf>
    <xf numFmtId="0" fontId="26" fillId="20" borderId="1" xfId="1" applyFont="1" applyFill="1" applyBorder="1" applyAlignment="1">
      <alignment horizontal="center" wrapText="1"/>
    </xf>
    <xf numFmtId="0" fontId="36" fillId="20" borderId="1" xfId="1" applyFont="1" applyFill="1" applyBorder="1" applyAlignment="1">
      <alignment horizontal="left" wrapText="1"/>
    </xf>
    <xf numFmtId="3" fontId="34" fillId="20" borderId="2" xfId="1" quotePrefix="1" applyNumberFormat="1" applyFont="1" applyFill="1" applyBorder="1" applyAlignment="1">
      <alignment horizontal="center"/>
    </xf>
    <xf numFmtId="165" fontId="34" fillId="20" borderId="2" xfId="1" applyNumberFormat="1" applyFont="1" applyFill="1" applyBorder="1" applyAlignment="1">
      <alignment horizontal="center"/>
    </xf>
    <xf numFmtId="0" fontId="0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0" fontId="20" fillId="0" borderId="0" xfId="0" applyNumberFormat="1" applyFont="1" applyAlignment="1">
      <alignment horizontal="center"/>
    </xf>
    <xf numFmtId="38" fontId="20" fillId="0" borderId="0" xfId="0" applyNumberFormat="1" applyFont="1" applyAlignment="1">
      <alignment horizontal="center"/>
    </xf>
    <xf numFmtId="38" fontId="0" fillId="0" borderId="0" xfId="0" quotePrefix="1" applyNumberFormat="1" applyAlignment="1">
      <alignment horizontal="center"/>
    </xf>
    <xf numFmtId="9" fontId="20" fillId="0" borderId="0" xfId="55" applyFont="1" applyAlignment="1">
      <alignment horizontal="center"/>
    </xf>
    <xf numFmtId="166" fontId="20" fillId="0" borderId="0" xfId="55" applyNumberFormat="1" applyFont="1" applyAlignment="1">
      <alignment horizontal="center"/>
    </xf>
    <xf numFmtId="38" fontId="0" fillId="0" borderId="0" xfId="0" applyNumberFormat="1" applyFill="1" applyAlignment="1">
      <alignment horizontal="center"/>
    </xf>
    <xf numFmtId="38" fontId="34" fillId="20" borderId="2" xfId="1" quotePrefix="1" applyNumberFormat="1" applyFont="1" applyFill="1" applyBorder="1" applyAlignment="1">
      <alignment horizontal="center"/>
    </xf>
    <xf numFmtId="0" fontId="39" fillId="19" borderId="1" xfId="0" applyFont="1" applyFill="1" applyBorder="1" applyAlignment="1">
      <alignment horizontal="center" vertical="center" wrapText="1"/>
    </xf>
    <xf numFmtId="38" fontId="0" fillId="0" borderId="0" xfId="0" applyNumberFormat="1"/>
    <xf numFmtId="37" fontId="2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39" fillId="21" borderId="1" xfId="0" applyFont="1" applyFill="1" applyBorder="1" applyAlignment="1">
      <alignment horizontal="center" vertical="center" wrapText="1"/>
    </xf>
    <xf numFmtId="3" fontId="34" fillId="21" borderId="2" xfId="1" quotePrefix="1" applyNumberFormat="1" applyFont="1" applyFill="1" applyBorder="1" applyAlignment="1">
      <alignment horizontal="center"/>
    </xf>
    <xf numFmtId="0" fontId="42" fillId="0" borderId="0" xfId="1" applyFont="1"/>
    <xf numFmtId="0" fontId="3" fillId="0" borderId="0" xfId="1" applyFont="1"/>
    <xf numFmtId="0" fontId="39" fillId="19" borderId="0" xfId="0" applyFont="1" applyFill="1" applyBorder="1" applyAlignment="1">
      <alignment horizontal="center" wrapText="1"/>
    </xf>
    <xf numFmtId="0" fontId="28" fillId="0" borderId="0" xfId="43" applyFont="1" applyBorder="1" applyAlignment="1">
      <alignment horizontal="left" vertical="center"/>
    </xf>
    <xf numFmtId="3" fontId="34" fillId="2" borderId="2" xfId="1" applyNumberFormat="1" applyFont="1" applyFill="1" applyBorder="1" applyAlignment="1">
      <alignment horizontal="center"/>
    </xf>
    <xf numFmtId="0" fontId="35" fillId="0" borderId="0" xfId="1" applyFont="1" applyFill="1" applyBorder="1" applyAlignment="1">
      <alignment horizontal="center" wrapText="1"/>
    </xf>
    <xf numFmtId="0" fontId="27" fillId="0" borderId="0" xfId="1" applyFont="1" applyFill="1" applyBorder="1" applyAlignment="1">
      <alignment horizontal="center"/>
    </xf>
    <xf numFmtId="0" fontId="28" fillId="0" borderId="0" xfId="43" applyFont="1" applyFill="1" applyBorder="1" applyAlignment="1">
      <alignment horizontal="left" vertical="center"/>
    </xf>
    <xf numFmtId="0" fontId="34" fillId="0" borderId="0" xfId="1" applyFont="1" applyFill="1" applyBorder="1"/>
    <xf numFmtId="0" fontId="34" fillId="0" borderId="0" xfId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/>
    </xf>
    <xf numFmtId="38" fontId="34" fillId="0" borderId="0" xfId="0" applyNumberFormat="1" applyFont="1" applyFill="1" applyBorder="1" applyAlignment="1">
      <alignment horizontal="left" indent="2"/>
    </xf>
    <xf numFmtId="3" fontId="32" fillId="0" borderId="0" xfId="1" applyNumberFormat="1" applyFont="1" applyFill="1" applyBorder="1" applyAlignment="1">
      <alignment horizontal="center"/>
    </xf>
    <xf numFmtId="37" fontId="32" fillId="0" borderId="0" xfId="1" applyNumberFormat="1" applyFont="1" applyFill="1" applyBorder="1" applyAlignment="1">
      <alignment horizontal="center"/>
    </xf>
    <xf numFmtId="3" fontId="34" fillId="0" borderId="0" xfId="1" quotePrefix="1" applyNumberFormat="1" applyFont="1" applyFill="1" applyBorder="1" applyAlignment="1">
      <alignment horizontal="center"/>
    </xf>
    <xf numFmtId="0" fontId="32" fillId="0" borderId="0" xfId="1" applyFont="1" applyFill="1" applyBorder="1"/>
    <xf numFmtId="0" fontId="32" fillId="0" borderId="0" xfId="1" applyFont="1" applyFill="1" applyBorder="1" applyAlignment="1">
      <alignment horizontal="center"/>
    </xf>
    <xf numFmtId="0" fontId="0" fillId="0" borderId="0" xfId="0" applyFill="1" applyBorder="1"/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Comma 3 2" xfId="31"/>
    <cellStyle name="Currency 2" xfId="32"/>
    <cellStyle name="Default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1"/>
    <cellStyle name="Normal 5" xfId="46"/>
    <cellStyle name="Normal 6" xfId="47"/>
    <cellStyle name="Normal 7" xfId="48"/>
    <cellStyle name="Note 2" xfId="49"/>
    <cellStyle name="Output 2" xfId="50"/>
    <cellStyle name="Percent" xfId="55" builtinId="5"/>
    <cellStyle name="Percen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colors>
    <mruColors>
      <color rgb="FFF2F0C3"/>
      <color rgb="FFE7FF99"/>
      <color rgb="FFDDD9C3"/>
      <color rgb="FFEAEAB6"/>
      <color rgb="FFEBF0B0"/>
      <color rgb="FFFFFF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7FF99"/>
    <pageSetUpPr autoPageBreaks="0" fitToPage="1"/>
  </sheetPr>
  <dimension ref="A1:U890"/>
  <sheetViews>
    <sheetView showGridLines="0" zoomScale="80" zoomScaleNormal="80" workbookViewId="0">
      <pane ySplit="9" topLeftCell="A10" activePane="bottomLeft" state="frozen"/>
      <selection activeCell="A8" sqref="A8"/>
      <selection pane="bottomLeft" activeCell="A8" sqref="A8"/>
    </sheetView>
  </sheetViews>
  <sheetFormatPr defaultColWidth="9.140625" defaultRowHeight="12"/>
  <cols>
    <col min="1" max="1" width="11.85546875" style="13" customWidth="1"/>
    <col min="2" max="2" width="4.85546875" style="13" customWidth="1"/>
    <col min="3" max="3" width="28.140625" style="13" customWidth="1"/>
    <col min="4" max="4" width="7.5703125" style="21" bestFit="1" customWidth="1"/>
    <col min="5" max="5" width="15.140625" style="21" customWidth="1"/>
    <col min="6" max="6" width="8" style="13" customWidth="1"/>
    <col min="7" max="7" width="15.140625" style="13" customWidth="1"/>
    <col min="8" max="11" width="8.85546875" style="13" customWidth="1"/>
    <col min="12" max="12" width="11.140625" style="13" customWidth="1"/>
    <col min="13" max="13" width="11.42578125" style="22" customWidth="1"/>
    <col min="14" max="14" width="7.85546875" style="13" customWidth="1"/>
    <col min="15" max="15" width="7.42578125" style="13" customWidth="1"/>
    <col min="16" max="16" width="11.42578125" style="13" customWidth="1"/>
    <col min="17" max="17" width="21.5703125" style="13" customWidth="1"/>
    <col min="18" max="18" width="10.5703125" style="13" customWidth="1"/>
    <col min="19" max="19" width="13" style="21" customWidth="1"/>
    <col min="20" max="259" width="9.140625" style="13"/>
    <col min="260" max="260" width="11.42578125" style="13" customWidth="1"/>
    <col min="261" max="261" width="4.85546875" style="13" customWidth="1"/>
    <col min="262" max="262" width="30.42578125" style="13" customWidth="1"/>
    <col min="263" max="263" width="7.5703125" style="13" bestFit="1" customWidth="1"/>
    <col min="264" max="264" width="18.140625" style="13" bestFit="1" customWidth="1"/>
    <col min="265" max="265" width="5" style="13" bestFit="1" customWidth="1"/>
    <col min="266" max="266" width="22.140625" style="13" customWidth="1"/>
    <col min="267" max="267" width="8.85546875" style="13" customWidth="1"/>
    <col min="268" max="268" width="9.5703125" style="13" customWidth="1"/>
    <col min="269" max="269" width="9.85546875" style="13" customWidth="1"/>
    <col min="270" max="271" width="8.5703125" style="13" customWidth="1"/>
    <col min="272" max="272" width="11" style="13" customWidth="1"/>
    <col min="273" max="274" width="10.5703125" style="13" customWidth="1"/>
    <col min="275" max="275" width="13" style="13" customWidth="1"/>
    <col min="276" max="515" width="9.140625" style="13"/>
    <col min="516" max="516" width="11.42578125" style="13" customWidth="1"/>
    <col min="517" max="517" width="4.85546875" style="13" customWidth="1"/>
    <col min="518" max="518" width="30.42578125" style="13" customWidth="1"/>
    <col min="519" max="519" width="7.5703125" style="13" bestFit="1" customWidth="1"/>
    <col min="520" max="520" width="18.140625" style="13" bestFit="1" customWidth="1"/>
    <col min="521" max="521" width="5" style="13" bestFit="1" customWidth="1"/>
    <col min="522" max="522" width="22.140625" style="13" customWidth="1"/>
    <col min="523" max="523" width="8.85546875" style="13" customWidth="1"/>
    <col min="524" max="524" width="9.5703125" style="13" customWidth="1"/>
    <col min="525" max="525" width="9.85546875" style="13" customWidth="1"/>
    <col min="526" max="527" width="8.5703125" style="13" customWidth="1"/>
    <col min="528" max="528" width="11" style="13" customWidth="1"/>
    <col min="529" max="530" width="10.5703125" style="13" customWidth="1"/>
    <col min="531" max="531" width="13" style="13" customWidth="1"/>
    <col min="532" max="771" width="9.140625" style="13"/>
    <col min="772" max="772" width="11.42578125" style="13" customWidth="1"/>
    <col min="773" max="773" width="4.85546875" style="13" customWidth="1"/>
    <col min="774" max="774" width="30.42578125" style="13" customWidth="1"/>
    <col min="775" max="775" width="7.5703125" style="13" bestFit="1" customWidth="1"/>
    <col min="776" max="776" width="18.140625" style="13" bestFit="1" customWidth="1"/>
    <col min="777" max="777" width="5" style="13" bestFit="1" customWidth="1"/>
    <col min="778" max="778" width="22.140625" style="13" customWidth="1"/>
    <col min="779" max="779" width="8.85546875" style="13" customWidth="1"/>
    <col min="780" max="780" width="9.5703125" style="13" customWidth="1"/>
    <col min="781" max="781" width="9.85546875" style="13" customWidth="1"/>
    <col min="782" max="783" width="8.5703125" style="13" customWidth="1"/>
    <col min="784" max="784" width="11" style="13" customWidth="1"/>
    <col min="785" max="786" width="10.5703125" style="13" customWidth="1"/>
    <col min="787" max="787" width="13" style="13" customWidth="1"/>
    <col min="788" max="1027" width="9.140625" style="13"/>
    <col min="1028" max="1028" width="11.42578125" style="13" customWidth="1"/>
    <col min="1029" max="1029" width="4.85546875" style="13" customWidth="1"/>
    <col min="1030" max="1030" width="30.42578125" style="13" customWidth="1"/>
    <col min="1031" max="1031" width="7.5703125" style="13" bestFit="1" customWidth="1"/>
    <col min="1032" max="1032" width="18.140625" style="13" bestFit="1" customWidth="1"/>
    <col min="1033" max="1033" width="5" style="13" bestFit="1" customWidth="1"/>
    <col min="1034" max="1034" width="22.140625" style="13" customWidth="1"/>
    <col min="1035" max="1035" width="8.85546875" style="13" customWidth="1"/>
    <col min="1036" max="1036" width="9.5703125" style="13" customWidth="1"/>
    <col min="1037" max="1037" width="9.85546875" style="13" customWidth="1"/>
    <col min="1038" max="1039" width="8.5703125" style="13" customWidth="1"/>
    <col min="1040" max="1040" width="11" style="13" customWidth="1"/>
    <col min="1041" max="1042" width="10.5703125" style="13" customWidth="1"/>
    <col min="1043" max="1043" width="13" style="13" customWidth="1"/>
    <col min="1044" max="1283" width="9.140625" style="13"/>
    <col min="1284" max="1284" width="11.42578125" style="13" customWidth="1"/>
    <col min="1285" max="1285" width="4.85546875" style="13" customWidth="1"/>
    <col min="1286" max="1286" width="30.42578125" style="13" customWidth="1"/>
    <col min="1287" max="1287" width="7.5703125" style="13" bestFit="1" customWidth="1"/>
    <col min="1288" max="1288" width="18.140625" style="13" bestFit="1" customWidth="1"/>
    <col min="1289" max="1289" width="5" style="13" bestFit="1" customWidth="1"/>
    <col min="1290" max="1290" width="22.140625" style="13" customWidth="1"/>
    <col min="1291" max="1291" width="8.85546875" style="13" customWidth="1"/>
    <col min="1292" max="1292" width="9.5703125" style="13" customWidth="1"/>
    <col min="1293" max="1293" width="9.85546875" style="13" customWidth="1"/>
    <col min="1294" max="1295" width="8.5703125" style="13" customWidth="1"/>
    <col min="1296" max="1296" width="11" style="13" customWidth="1"/>
    <col min="1297" max="1298" width="10.5703125" style="13" customWidth="1"/>
    <col min="1299" max="1299" width="13" style="13" customWidth="1"/>
    <col min="1300" max="1539" width="9.140625" style="13"/>
    <col min="1540" max="1540" width="11.42578125" style="13" customWidth="1"/>
    <col min="1541" max="1541" width="4.85546875" style="13" customWidth="1"/>
    <col min="1542" max="1542" width="30.42578125" style="13" customWidth="1"/>
    <col min="1543" max="1543" width="7.5703125" style="13" bestFit="1" customWidth="1"/>
    <col min="1544" max="1544" width="18.140625" style="13" bestFit="1" customWidth="1"/>
    <col min="1545" max="1545" width="5" style="13" bestFit="1" customWidth="1"/>
    <col min="1546" max="1546" width="22.140625" style="13" customWidth="1"/>
    <col min="1547" max="1547" width="8.85546875" style="13" customWidth="1"/>
    <col min="1548" max="1548" width="9.5703125" style="13" customWidth="1"/>
    <col min="1549" max="1549" width="9.85546875" style="13" customWidth="1"/>
    <col min="1550" max="1551" width="8.5703125" style="13" customWidth="1"/>
    <col min="1552" max="1552" width="11" style="13" customWidth="1"/>
    <col min="1553" max="1554" width="10.5703125" style="13" customWidth="1"/>
    <col min="1555" max="1555" width="13" style="13" customWidth="1"/>
    <col min="1556" max="1795" width="9.140625" style="13"/>
    <col min="1796" max="1796" width="11.42578125" style="13" customWidth="1"/>
    <col min="1797" max="1797" width="4.85546875" style="13" customWidth="1"/>
    <col min="1798" max="1798" width="30.42578125" style="13" customWidth="1"/>
    <col min="1799" max="1799" width="7.5703125" style="13" bestFit="1" customWidth="1"/>
    <col min="1800" max="1800" width="18.140625" style="13" bestFit="1" customWidth="1"/>
    <col min="1801" max="1801" width="5" style="13" bestFit="1" customWidth="1"/>
    <col min="1802" max="1802" width="22.140625" style="13" customWidth="1"/>
    <col min="1803" max="1803" width="8.85546875" style="13" customWidth="1"/>
    <col min="1804" max="1804" width="9.5703125" style="13" customWidth="1"/>
    <col min="1805" max="1805" width="9.85546875" style="13" customWidth="1"/>
    <col min="1806" max="1807" width="8.5703125" style="13" customWidth="1"/>
    <col min="1808" max="1808" width="11" style="13" customWidth="1"/>
    <col min="1809" max="1810" width="10.5703125" style="13" customWidth="1"/>
    <col min="1811" max="1811" width="13" style="13" customWidth="1"/>
    <col min="1812" max="2051" width="9.140625" style="13"/>
    <col min="2052" max="2052" width="11.42578125" style="13" customWidth="1"/>
    <col min="2053" max="2053" width="4.85546875" style="13" customWidth="1"/>
    <col min="2054" max="2054" width="30.42578125" style="13" customWidth="1"/>
    <col min="2055" max="2055" width="7.5703125" style="13" bestFit="1" customWidth="1"/>
    <col min="2056" max="2056" width="18.140625" style="13" bestFit="1" customWidth="1"/>
    <col min="2057" max="2057" width="5" style="13" bestFit="1" customWidth="1"/>
    <col min="2058" max="2058" width="22.140625" style="13" customWidth="1"/>
    <col min="2059" max="2059" width="8.85546875" style="13" customWidth="1"/>
    <col min="2060" max="2060" width="9.5703125" style="13" customWidth="1"/>
    <col min="2061" max="2061" width="9.85546875" style="13" customWidth="1"/>
    <col min="2062" max="2063" width="8.5703125" style="13" customWidth="1"/>
    <col min="2064" max="2064" width="11" style="13" customWidth="1"/>
    <col min="2065" max="2066" width="10.5703125" style="13" customWidth="1"/>
    <col min="2067" max="2067" width="13" style="13" customWidth="1"/>
    <col min="2068" max="2307" width="9.140625" style="13"/>
    <col min="2308" max="2308" width="11.42578125" style="13" customWidth="1"/>
    <col min="2309" max="2309" width="4.85546875" style="13" customWidth="1"/>
    <col min="2310" max="2310" width="30.42578125" style="13" customWidth="1"/>
    <col min="2311" max="2311" width="7.5703125" style="13" bestFit="1" customWidth="1"/>
    <col min="2312" max="2312" width="18.140625" style="13" bestFit="1" customWidth="1"/>
    <col min="2313" max="2313" width="5" style="13" bestFit="1" customWidth="1"/>
    <col min="2314" max="2314" width="22.140625" style="13" customWidth="1"/>
    <col min="2315" max="2315" width="8.85546875" style="13" customWidth="1"/>
    <col min="2316" max="2316" width="9.5703125" style="13" customWidth="1"/>
    <col min="2317" max="2317" width="9.85546875" style="13" customWidth="1"/>
    <col min="2318" max="2319" width="8.5703125" style="13" customWidth="1"/>
    <col min="2320" max="2320" width="11" style="13" customWidth="1"/>
    <col min="2321" max="2322" width="10.5703125" style="13" customWidth="1"/>
    <col min="2323" max="2323" width="13" style="13" customWidth="1"/>
    <col min="2324" max="2563" width="9.140625" style="13"/>
    <col min="2564" max="2564" width="11.42578125" style="13" customWidth="1"/>
    <col min="2565" max="2565" width="4.85546875" style="13" customWidth="1"/>
    <col min="2566" max="2566" width="30.42578125" style="13" customWidth="1"/>
    <col min="2567" max="2567" width="7.5703125" style="13" bestFit="1" customWidth="1"/>
    <col min="2568" max="2568" width="18.140625" style="13" bestFit="1" customWidth="1"/>
    <col min="2569" max="2569" width="5" style="13" bestFit="1" customWidth="1"/>
    <col min="2570" max="2570" width="22.140625" style="13" customWidth="1"/>
    <col min="2571" max="2571" width="8.85546875" style="13" customWidth="1"/>
    <col min="2572" max="2572" width="9.5703125" style="13" customWidth="1"/>
    <col min="2573" max="2573" width="9.85546875" style="13" customWidth="1"/>
    <col min="2574" max="2575" width="8.5703125" style="13" customWidth="1"/>
    <col min="2576" max="2576" width="11" style="13" customWidth="1"/>
    <col min="2577" max="2578" width="10.5703125" style="13" customWidth="1"/>
    <col min="2579" max="2579" width="13" style="13" customWidth="1"/>
    <col min="2580" max="2819" width="9.140625" style="13"/>
    <col min="2820" max="2820" width="11.42578125" style="13" customWidth="1"/>
    <col min="2821" max="2821" width="4.85546875" style="13" customWidth="1"/>
    <col min="2822" max="2822" width="30.42578125" style="13" customWidth="1"/>
    <col min="2823" max="2823" width="7.5703125" style="13" bestFit="1" customWidth="1"/>
    <col min="2824" max="2824" width="18.140625" style="13" bestFit="1" customWidth="1"/>
    <col min="2825" max="2825" width="5" style="13" bestFit="1" customWidth="1"/>
    <col min="2826" max="2826" width="22.140625" style="13" customWidth="1"/>
    <col min="2827" max="2827" width="8.85546875" style="13" customWidth="1"/>
    <col min="2828" max="2828" width="9.5703125" style="13" customWidth="1"/>
    <col min="2829" max="2829" width="9.85546875" style="13" customWidth="1"/>
    <col min="2830" max="2831" width="8.5703125" style="13" customWidth="1"/>
    <col min="2832" max="2832" width="11" style="13" customWidth="1"/>
    <col min="2833" max="2834" width="10.5703125" style="13" customWidth="1"/>
    <col min="2835" max="2835" width="13" style="13" customWidth="1"/>
    <col min="2836" max="3075" width="9.140625" style="13"/>
    <col min="3076" max="3076" width="11.42578125" style="13" customWidth="1"/>
    <col min="3077" max="3077" width="4.85546875" style="13" customWidth="1"/>
    <col min="3078" max="3078" width="30.42578125" style="13" customWidth="1"/>
    <col min="3079" max="3079" width="7.5703125" style="13" bestFit="1" customWidth="1"/>
    <col min="3080" max="3080" width="18.140625" style="13" bestFit="1" customWidth="1"/>
    <col min="3081" max="3081" width="5" style="13" bestFit="1" customWidth="1"/>
    <col min="3082" max="3082" width="22.140625" style="13" customWidth="1"/>
    <col min="3083" max="3083" width="8.85546875" style="13" customWidth="1"/>
    <col min="3084" max="3084" width="9.5703125" style="13" customWidth="1"/>
    <col min="3085" max="3085" width="9.85546875" style="13" customWidth="1"/>
    <col min="3086" max="3087" width="8.5703125" style="13" customWidth="1"/>
    <col min="3088" max="3088" width="11" style="13" customWidth="1"/>
    <col min="3089" max="3090" width="10.5703125" style="13" customWidth="1"/>
    <col min="3091" max="3091" width="13" style="13" customWidth="1"/>
    <col min="3092" max="3331" width="9.140625" style="13"/>
    <col min="3332" max="3332" width="11.42578125" style="13" customWidth="1"/>
    <col min="3333" max="3333" width="4.85546875" style="13" customWidth="1"/>
    <col min="3334" max="3334" width="30.42578125" style="13" customWidth="1"/>
    <col min="3335" max="3335" width="7.5703125" style="13" bestFit="1" customWidth="1"/>
    <col min="3336" max="3336" width="18.140625" style="13" bestFit="1" customWidth="1"/>
    <col min="3337" max="3337" width="5" style="13" bestFit="1" customWidth="1"/>
    <col min="3338" max="3338" width="22.140625" style="13" customWidth="1"/>
    <col min="3339" max="3339" width="8.85546875" style="13" customWidth="1"/>
    <col min="3340" max="3340" width="9.5703125" style="13" customWidth="1"/>
    <col min="3341" max="3341" width="9.85546875" style="13" customWidth="1"/>
    <col min="3342" max="3343" width="8.5703125" style="13" customWidth="1"/>
    <col min="3344" max="3344" width="11" style="13" customWidth="1"/>
    <col min="3345" max="3346" width="10.5703125" style="13" customWidth="1"/>
    <col min="3347" max="3347" width="13" style="13" customWidth="1"/>
    <col min="3348" max="3587" width="9.140625" style="13"/>
    <col min="3588" max="3588" width="11.42578125" style="13" customWidth="1"/>
    <col min="3589" max="3589" width="4.85546875" style="13" customWidth="1"/>
    <col min="3590" max="3590" width="30.42578125" style="13" customWidth="1"/>
    <col min="3591" max="3591" width="7.5703125" style="13" bestFit="1" customWidth="1"/>
    <col min="3592" max="3592" width="18.140625" style="13" bestFit="1" customWidth="1"/>
    <col min="3593" max="3593" width="5" style="13" bestFit="1" customWidth="1"/>
    <col min="3594" max="3594" width="22.140625" style="13" customWidth="1"/>
    <col min="3595" max="3595" width="8.85546875" style="13" customWidth="1"/>
    <col min="3596" max="3596" width="9.5703125" style="13" customWidth="1"/>
    <col min="3597" max="3597" width="9.85546875" style="13" customWidth="1"/>
    <col min="3598" max="3599" width="8.5703125" style="13" customWidth="1"/>
    <col min="3600" max="3600" width="11" style="13" customWidth="1"/>
    <col min="3601" max="3602" width="10.5703125" style="13" customWidth="1"/>
    <col min="3603" max="3603" width="13" style="13" customWidth="1"/>
    <col min="3604" max="3843" width="9.140625" style="13"/>
    <col min="3844" max="3844" width="11.42578125" style="13" customWidth="1"/>
    <col min="3845" max="3845" width="4.85546875" style="13" customWidth="1"/>
    <col min="3846" max="3846" width="30.42578125" style="13" customWidth="1"/>
    <col min="3847" max="3847" width="7.5703125" style="13" bestFit="1" customWidth="1"/>
    <col min="3848" max="3848" width="18.140625" style="13" bestFit="1" customWidth="1"/>
    <col min="3849" max="3849" width="5" style="13" bestFit="1" customWidth="1"/>
    <col min="3850" max="3850" width="22.140625" style="13" customWidth="1"/>
    <col min="3851" max="3851" width="8.85546875" style="13" customWidth="1"/>
    <col min="3852" max="3852" width="9.5703125" style="13" customWidth="1"/>
    <col min="3853" max="3853" width="9.85546875" style="13" customWidth="1"/>
    <col min="3854" max="3855" width="8.5703125" style="13" customWidth="1"/>
    <col min="3856" max="3856" width="11" style="13" customWidth="1"/>
    <col min="3857" max="3858" width="10.5703125" style="13" customWidth="1"/>
    <col min="3859" max="3859" width="13" style="13" customWidth="1"/>
    <col min="3860" max="4099" width="9.140625" style="13"/>
    <col min="4100" max="4100" width="11.42578125" style="13" customWidth="1"/>
    <col min="4101" max="4101" width="4.85546875" style="13" customWidth="1"/>
    <col min="4102" max="4102" width="30.42578125" style="13" customWidth="1"/>
    <col min="4103" max="4103" width="7.5703125" style="13" bestFit="1" customWidth="1"/>
    <col min="4104" max="4104" width="18.140625" style="13" bestFit="1" customWidth="1"/>
    <col min="4105" max="4105" width="5" style="13" bestFit="1" customWidth="1"/>
    <col min="4106" max="4106" width="22.140625" style="13" customWidth="1"/>
    <col min="4107" max="4107" width="8.85546875" style="13" customWidth="1"/>
    <col min="4108" max="4108" width="9.5703125" style="13" customWidth="1"/>
    <col min="4109" max="4109" width="9.85546875" style="13" customWidth="1"/>
    <col min="4110" max="4111" width="8.5703125" style="13" customWidth="1"/>
    <col min="4112" max="4112" width="11" style="13" customWidth="1"/>
    <col min="4113" max="4114" width="10.5703125" style="13" customWidth="1"/>
    <col min="4115" max="4115" width="13" style="13" customWidth="1"/>
    <col min="4116" max="4355" width="9.140625" style="13"/>
    <col min="4356" max="4356" width="11.42578125" style="13" customWidth="1"/>
    <col min="4357" max="4357" width="4.85546875" style="13" customWidth="1"/>
    <col min="4358" max="4358" width="30.42578125" style="13" customWidth="1"/>
    <col min="4359" max="4359" width="7.5703125" style="13" bestFit="1" customWidth="1"/>
    <col min="4360" max="4360" width="18.140625" style="13" bestFit="1" customWidth="1"/>
    <col min="4361" max="4361" width="5" style="13" bestFit="1" customWidth="1"/>
    <col min="4362" max="4362" width="22.140625" style="13" customWidth="1"/>
    <col min="4363" max="4363" width="8.85546875" style="13" customWidth="1"/>
    <col min="4364" max="4364" width="9.5703125" style="13" customWidth="1"/>
    <col min="4365" max="4365" width="9.85546875" style="13" customWidth="1"/>
    <col min="4366" max="4367" width="8.5703125" style="13" customWidth="1"/>
    <col min="4368" max="4368" width="11" style="13" customWidth="1"/>
    <col min="4369" max="4370" width="10.5703125" style="13" customWidth="1"/>
    <col min="4371" max="4371" width="13" style="13" customWidth="1"/>
    <col min="4372" max="4611" width="9.140625" style="13"/>
    <col min="4612" max="4612" width="11.42578125" style="13" customWidth="1"/>
    <col min="4613" max="4613" width="4.85546875" style="13" customWidth="1"/>
    <col min="4614" max="4614" width="30.42578125" style="13" customWidth="1"/>
    <col min="4615" max="4615" width="7.5703125" style="13" bestFit="1" customWidth="1"/>
    <col min="4616" max="4616" width="18.140625" style="13" bestFit="1" customWidth="1"/>
    <col min="4617" max="4617" width="5" style="13" bestFit="1" customWidth="1"/>
    <col min="4618" max="4618" width="22.140625" style="13" customWidth="1"/>
    <col min="4619" max="4619" width="8.85546875" style="13" customWidth="1"/>
    <col min="4620" max="4620" width="9.5703125" style="13" customWidth="1"/>
    <col min="4621" max="4621" width="9.85546875" style="13" customWidth="1"/>
    <col min="4622" max="4623" width="8.5703125" style="13" customWidth="1"/>
    <col min="4624" max="4624" width="11" style="13" customWidth="1"/>
    <col min="4625" max="4626" width="10.5703125" style="13" customWidth="1"/>
    <col min="4627" max="4627" width="13" style="13" customWidth="1"/>
    <col min="4628" max="4867" width="9.140625" style="13"/>
    <col min="4868" max="4868" width="11.42578125" style="13" customWidth="1"/>
    <col min="4869" max="4869" width="4.85546875" style="13" customWidth="1"/>
    <col min="4870" max="4870" width="30.42578125" style="13" customWidth="1"/>
    <col min="4871" max="4871" width="7.5703125" style="13" bestFit="1" customWidth="1"/>
    <col min="4872" max="4872" width="18.140625" style="13" bestFit="1" customWidth="1"/>
    <col min="4873" max="4873" width="5" style="13" bestFit="1" customWidth="1"/>
    <col min="4874" max="4874" width="22.140625" style="13" customWidth="1"/>
    <col min="4875" max="4875" width="8.85546875" style="13" customWidth="1"/>
    <col min="4876" max="4876" width="9.5703125" style="13" customWidth="1"/>
    <col min="4877" max="4877" width="9.85546875" style="13" customWidth="1"/>
    <col min="4878" max="4879" width="8.5703125" style="13" customWidth="1"/>
    <col min="4880" max="4880" width="11" style="13" customWidth="1"/>
    <col min="4881" max="4882" width="10.5703125" style="13" customWidth="1"/>
    <col min="4883" max="4883" width="13" style="13" customWidth="1"/>
    <col min="4884" max="5123" width="9.140625" style="13"/>
    <col min="5124" max="5124" width="11.42578125" style="13" customWidth="1"/>
    <col min="5125" max="5125" width="4.85546875" style="13" customWidth="1"/>
    <col min="5126" max="5126" width="30.42578125" style="13" customWidth="1"/>
    <col min="5127" max="5127" width="7.5703125" style="13" bestFit="1" customWidth="1"/>
    <col min="5128" max="5128" width="18.140625" style="13" bestFit="1" customWidth="1"/>
    <col min="5129" max="5129" width="5" style="13" bestFit="1" customWidth="1"/>
    <col min="5130" max="5130" width="22.140625" style="13" customWidth="1"/>
    <col min="5131" max="5131" width="8.85546875" style="13" customWidth="1"/>
    <col min="5132" max="5132" width="9.5703125" style="13" customWidth="1"/>
    <col min="5133" max="5133" width="9.85546875" style="13" customWidth="1"/>
    <col min="5134" max="5135" width="8.5703125" style="13" customWidth="1"/>
    <col min="5136" max="5136" width="11" style="13" customWidth="1"/>
    <col min="5137" max="5138" width="10.5703125" style="13" customWidth="1"/>
    <col min="5139" max="5139" width="13" style="13" customWidth="1"/>
    <col min="5140" max="5379" width="9.140625" style="13"/>
    <col min="5380" max="5380" width="11.42578125" style="13" customWidth="1"/>
    <col min="5381" max="5381" width="4.85546875" style="13" customWidth="1"/>
    <col min="5382" max="5382" width="30.42578125" style="13" customWidth="1"/>
    <col min="5383" max="5383" width="7.5703125" style="13" bestFit="1" customWidth="1"/>
    <col min="5384" max="5384" width="18.140625" style="13" bestFit="1" customWidth="1"/>
    <col min="5385" max="5385" width="5" style="13" bestFit="1" customWidth="1"/>
    <col min="5386" max="5386" width="22.140625" style="13" customWidth="1"/>
    <col min="5387" max="5387" width="8.85546875" style="13" customWidth="1"/>
    <col min="5388" max="5388" width="9.5703125" style="13" customWidth="1"/>
    <col min="5389" max="5389" width="9.85546875" style="13" customWidth="1"/>
    <col min="5390" max="5391" width="8.5703125" style="13" customWidth="1"/>
    <col min="5392" max="5392" width="11" style="13" customWidth="1"/>
    <col min="5393" max="5394" width="10.5703125" style="13" customWidth="1"/>
    <col min="5395" max="5395" width="13" style="13" customWidth="1"/>
    <col min="5396" max="5635" width="9.140625" style="13"/>
    <col min="5636" max="5636" width="11.42578125" style="13" customWidth="1"/>
    <col min="5637" max="5637" width="4.85546875" style="13" customWidth="1"/>
    <col min="5638" max="5638" width="30.42578125" style="13" customWidth="1"/>
    <col min="5639" max="5639" width="7.5703125" style="13" bestFit="1" customWidth="1"/>
    <col min="5640" max="5640" width="18.140625" style="13" bestFit="1" customWidth="1"/>
    <col min="5641" max="5641" width="5" style="13" bestFit="1" customWidth="1"/>
    <col min="5642" max="5642" width="22.140625" style="13" customWidth="1"/>
    <col min="5643" max="5643" width="8.85546875" style="13" customWidth="1"/>
    <col min="5644" max="5644" width="9.5703125" style="13" customWidth="1"/>
    <col min="5645" max="5645" width="9.85546875" style="13" customWidth="1"/>
    <col min="5646" max="5647" width="8.5703125" style="13" customWidth="1"/>
    <col min="5648" max="5648" width="11" style="13" customWidth="1"/>
    <col min="5649" max="5650" width="10.5703125" style="13" customWidth="1"/>
    <col min="5651" max="5651" width="13" style="13" customWidth="1"/>
    <col min="5652" max="5891" width="9.140625" style="13"/>
    <col min="5892" max="5892" width="11.42578125" style="13" customWidth="1"/>
    <col min="5893" max="5893" width="4.85546875" style="13" customWidth="1"/>
    <col min="5894" max="5894" width="30.42578125" style="13" customWidth="1"/>
    <col min="5895" max="5895" width="7.5703125" style="13" bestFit="1" customWidth="1"/>
    <col min="5896" max="5896" width="18.140625" style="13" bestFit="1" customWidth="1"/>
    <col min="5897" max="5897" width="5" style="13" bestFit="1" customWidth="1"/>
    <col min="5898" max="5898" width="22.140625" style="13" customWidth="1"/>
    <col min="5899" max="5899" width="8.85546875" style="13" customWidth="1"/>
    <col min="5900" max="5900" width="9.5703125" style="13" customWidth="1"/>
    <col min="5901" max="5901" width="9.85546875" style="13" customWidth="1"/>
    <col min="5902" max="5903" width="8.5703125" style="13" customWidth="1"/>
    <col min="5904" max="5904" width="11" style="13" customWidth="1"/>
    <col min="5905" max="5906" width="10.5703125" style="13" customWidth="1"/>
    <col min="5907" max="5907" width="13" style="13" customWidth="1"/>
    <col min="5908" max="6147" width="9.140625" style="13"/>
    <col min="6148" max="6148" width="11.42578125" style="13" customWidth="1"/>
    <col min="6149" max="6149" width="4.85546875" style="13" customWidth="1"/>
    <col min="6150" max="6150" width="30.42578125" style="13" customWidth="1"/>
    <col min="6151" max="6151" width="7.5703125" style="13" bestFit="1" customWidth="1"/>
    <col min="6152" max="6152" width="18.140625" style="13" bestFit="1" customWidth="1"/>
    <col min="6153" max="6153" width="5" style="13" bestFit="1" customWidth="1"/>
    <col min="6154" max="6154" width="22.140625" style="13" customWidth="1"/>
    <col min="6155" max="6155" width="8.85546875" style="13" customWidth="1"/>
    <col min="6156" max="6156" width="9.5703125" style="13" customWidth="1"/>
    <col min="6157" max="6157" width="9.85546875" style="13" customWidth="1"/>
    <col min="6158" max="6159" width="8.5703125" style="13" customWidth="1"/>
    <col min="6160" max="6160" width="11" style="13" customWidth="1"/>
    <col min="6161" max="6162" width="10.5703125" style="13" customWidth="1"/>
    <col min="6163" max="6163" width="13" style="13" customWidth="1"/>
    <col min="6164" max="6403" width="9.140625" style="13"/>
    <col min="6404" max="6404" width="11.42578125" style="13" customWidth="1"/>
    <col min="6405" max="6405" width="4.85546875" style="13" customWidth="1"/>
    <col min="6406" max="6406" width="30.42578125" style="13" customWidth="1"/>
    <col min="6407" max="6407" width="7.5703125" style="13" bestFit="1" customWidth="1"/>
    <col min="6408" max="6408" width="18.140625" style="13" bestFit="1" customWidth="1"/>
    <col min="6409" max="6409" width="5" style="13" bestFit="1" customWidth="1"/>
    <col min="6410" max="6410" width="22.140625" style="13" customWidth="1"/>
    <col min="6411" max="6411" width="8.85546875" style="13" customWidth="1"/>
    <col min="6412" max="6412" width="9.5703125" style="13" customWidth="1"/>
    <col min="6413" max="6413" width="9.85546875" style="13" customWidth="1"/>
    <col min="6414" max="6415" width="8.5703125" style="13" customWidth="1"/>
    <col min="6416" max="6416" width="11" style="13" customWidth="1"/>
    <col min="6417" max="6418" width="10.5703125" style="13" customWidth="1"/>
    <col min="6419" max="6419" width="13" style="13" customWidth="1"/>
    <col min="6420" max="6659" width="9.140625" style="13"/>
    <col min="6660" max="6660" width="11.42578125" style="13" customWidth="1"/>
    <col min="6661" max="6661" width="4.85546875" style="13" customWidth="1"/>
    <col min="6662" max="6662" width="30.42578125" style="13" customWidth="1"/>
    <col min="6663" max="6663" width="7.5703125" style="13" bestFit="1" customWidth="1"/>
    <col min="6664" max="6664" width="18.140625" style="13" bestFit="1" customWidth="1"/>
    <col min="6665" max="6665" width="5" style="13" bestFit="1" customWidth="1"/>
    <col min="6666" max="6666" width="22.140625" style="13" customWidth="1"/>
    <col min="6667" max="6667" width="8.85546875" style="13" customWidth="1"/>
    <col min="6668" max="6668" width="9.5703125" style="13" customWidth="1"/>
    <col min="6669" max="6669" width="9.85546875" style="13" customWidth="1"/>
    <col min="6670" max="6671" width="8.5703125" style="13" customWidth="1"/>
    <col min="6672" max="6672" width="11" style="13" customWidth="1"/>
    <col min="6673" max="6674" width="10.5703125" style="13" customWidth="1"/>
    <col min="6675" max="6675" width="13" style="13" customWidth="1"/>
    <col min="6676" max="6915" width="9.140625" style="13"/>
    <col min="6916" max="6916" width="11.42578125" style="13" customWidth="1"/>
    <col min="6917" max="6917" width="4.85546875" style="13" customWidth="1"/>
    <col min="6918" max="6918" width="30.42578125" style="13" customWidth="1"/>
    <col min="6919" max="6919" width="7.5703125" style="13" bestFit="1" customWidth="1"/>
    <col min="6920" max="6920" width="18.140625" style="13" bestFit="1" customWidth="1"/>
    <col min="6921" max="6921" width="5" style="13" bestFit="1" customWidth="1"/>
    <col min="6922" max="6922" width="22.140625" style="13" customWidth="1"/>
    <col min="6923" max="6923" width="8.85546875" style="13" customWidth="1"/>
    <col min="6924" max="6924" width="9.5703125" style="13" customWidth="1"/>
    <col min="6925" max="6925" width="9.85546875" style="13" customWidth="1"/>
    <col min="6926" max="6927" width="8.5703125" style="13" customWidth="1"/>
    <col min="6928" max="6928" width="11" style="13" customWidth="1"/>
    <col min="6929" max="6930" width="10.5703125" style="13" customWidth="1"/>
    <col min="6931" max="6931" width="13" style="13" customWidth="1"/>
    <col min="6932" max="7171" width="9.140625" style="13"/>
    <col min="7172" max="7172" width="11.42578125" style="13" customWidth="1"/>
    <col min="7173" max="7173" width="4.85546875" style="13" customWidth="1"/>
    <col min="7174" max="7174" width="30.42578125" style="13" customWidth="1"/>
    <col min="7175" max="7175" width="7.5703125" style="13" bestFit="1" customWidth="1"/>
    <col min="7176" max="7176" width="18.140625" style="13" bestFit="1" customWidth="1"/>
    <col min="7177" max="7177" width="5" style="13" bestFit="1" customWidth="1"/>
    <col min="7178" max="7178" width="22.140625" style="13" customWidth="1"/>
    <col min="7179" max="7179" width="8.85546875" style="13" customWidth="1"/>
    <col min="7180" max="7180" width="9.5703125" style="13" customWidth="1"/>
    <col min="7181" max="7181" width="9.85546875" style="13" customWidth="1"/>
    <col min="7182" max="7183" width="8.5703125" style="13" customWidth="1"/>
    <col min="7184" max="7184" width="11" style="13" customWidth="1"/>
    <col min="7185" max="7186" width="10.5703125" style="13" customWidth="1"/>
    <col min="7187" max="7187" width="13" style="13" customWidth="1"/>
    <col min="7188" max="7427" width="9.140625" style="13"/>
    <col min="7428" max="7428" width="11.42578125" style="13" customWidth="1"/>
    <col min="7429" max="7429" width="4.85546875" style="13" customWidth="1"/>
    <col min="7430" max="7430" width="30.42578125" style="13" customWidth="1"/>
    <col min="7431" max="7431" width="7.5703125" style="13" bestFit="1" customWidth="1"/>
    <col min="7432" max="7432" width="18.140625" style="13" bestFit="1" customWidth="1"/>
    <col min="7433" max="7433" width="5" style="13" bestFit="1" customWidth="1"/>
    <col min="7434" max="7434" width="22.140625" style="13" customWidth="1"/>
    <col min="7435" max="7435" width="8.85546875" style="13" customWidth="1"/>
    <col min="7436" max="7436" width="9.5703125" style="13" customWidth="1"/>
    <col min="7437" max="7437" width="9.85546875" style="13" customWidth="1"/>
    <col min="7438" max="7439" width="8.5703125" style="13" customWidth="1"/>
    <col min="7440" max="7440" width="11" style="13" customWidth="1"/>
    <col min="7441" max="7442" width="10.5703125" style="13" customWidth="1"/>
    <col min="7443" max="7443" width="13" style="13" customWidth="1"/>
    <col min="7444" max="7683" width="9.140625" style="13"/>
    <col min="7684" max="7684" width="11.42578125" style="13" customWidth="1"/>
    <col min="7685" max="7685" width="4.85546875" style="13" customWidth="1"/>
    <col min="7686" max="7686" width="30.42578125" style="13" customWidth="1"/>
    <col min="7687" max="7687" width="7.5703125" style="13" bestFit="1" customWidth="1"/>
    <col min="7688" max="7688" width="18.140625" style="13" bestFit="1" customWidth="1"/>
    <col min="7689" max="7689" width="5" style="13" bestFit="1" customWidth="1"/>
    <col min="7690" max="7690" width="22.140625" style="13" customWidth="1"/>
    <col min="7691" max="7691" width="8.85546875" style="13" customWidth="1"/>
    <col min="7692" max="7692" width="9.5703125" style="13" customWidth="1"/>
    <col min="7693" max="7693" width="9.85546875" style="13" customWidth="1"/>
    <col min="7694" max="7695" width="8.5703125" style="13" customWidth="1"/>
    <col min="7696" max="7696" width="11" style="13" customWidth="1"/>
    <col min="7697" max="7698" width="10.5703125" style="13" customWidth="1"/>
    <col min="7699" max="7699" width="13" style="13" customWidth="1"/>
    <col min="7700" max="7939" width="9.140625" style="13"/>
    <col min="7940" max="7940" width="11.42578125" style="13" customWidth="1"/>
    <col min="7941" max="7941" width="4.85546875" style="13" customWidth="1"/>
    <col min="7942" max="7942" width="30.42578125" style="13" customWidth="1"/>
    <col min="7943" max="7943" width="7.5703125" style="13" bestFit="1" customWidth="1"/>
    <col min="7944" max="7944" width="18.140625" style="13" bestFit="1" customWidth="1"/>
    <col min="7945" max="7945" width="5" style="13" bestFit="1" customWidth="1"/>
    <col min="7946" max="7946" width="22.140625" style="13" customWidth="1"/>
    <col min="7947" max="7947" width="8.85546875" style="13" customWidth="1"/>
    <col min="7948" max="7948" width="9.5703125" style="13" customWidth="1"/>
    <col min="7949" max="7949" width="9.85546875" style="13" customWidth="1"/>
    <col min="7950" max="7951" width="8.5703125" style="13" customWidth="1"/>
    <col min="7952" max="7952" width="11" style="13" customWidth="1"/>
    <col min="7953" max="7954" width="10.5703125" style="13" customWidth="1"/>
    <col min="7955" max="7955" width="13" style="13" customWidth="1"/>
    <col min="7956" max="8195" width="9.140625" style="13"/>
    <col min="8196" max="8196" width="11.42578125" style="13" customWidth="1"/>
    <col min="8197" max="8197" width="4.85546875" style="13" customWidth="1"/>
    <col min="8198" max="8198" width="30.42578125" style="13" customWidth="1"/>
    <col min="8199" max="8199" width="7.5703125" style="13" bestFit="1" customWidth="1"/>
    <col min="8200" max="8200" width="18.140625" style="13" bestFit="1" customWidth="1"/>
    <col min="8201" max="8201" width="5" style="13" bestFit="1" customWidth="1"/>
    <col min="8202" max="8202" width="22.140625" style="13" customWidth="1"/>
    <col min="8203" max="8203" width="8.85546875" style="13" customWidth="1"/>
    <col min="8204" max="8204" width="9.5703125" style="13" customWidth="1"/>
    <col min="8205" max="8205" width="9.85546875" style="13" customWidth="1"/>
    <col min="8206" max="8207" width="8.5703125" style="13" customWidth="1"/>
    <col min="8208" max="8208" width="11" style="13" customWidth="1"/>
    <col min="8209" max="8210" width="10.5703125" style="13" customWidth="1"/>
    <col min="8211" max="8211" width="13" style="13" customWidth="1"/>
    <col min="8212" max="8451" width="9.140625" style="13"/>
    <col min="8452" max="8452" width="11.42578125" style="13" customWidth="1"/>
    <col min="8453" max="8453" width="4.85546875" style="13" customWidth="1"/>
    <col min="8454" max="8454" width="30.42578125" style="13" customWidth="1"/>
    <col min="8455" max="8455" width="7.5703125" style="13" bestFit="1" customWidth="1"/>
    <col min="8456" max="8456" width="18.140625" style="13" bestFit="1" customWidth="1"/>
    <col min="8457" max="8457" width="5" style="13" bestFit="1" customWidth="1"/>
    <col min="8458" max="8458" width="22.140625" style="13" customWidth="1"/>
    <col min="8459" max="8459" width="8.85546875" style="13" customWidth="1"/>
    <col min="8460" max="8460" width="9.5703125" style="13" customWidth="1"/>
    <col min="8461" max="8461" width="9.85546875" style="13" customWidth="1"/>
    <col min="8462" max="8463" width="8.5703125" style="13" customWidth="1"/>
    <col min="8464" max="8464" width="11" style="13" customWidth="1"/>
    <col min="8465" max="8466" width="10.5703125" style="13" customWidth="1"/>
    <col min="8467" max="8467" width="13" style="13" customWidth="1"/>
    <col min="8468" max="8707" width="9.140625" style="13"/>
    <col min="8708" max="8708" width="11.42578125" style="13" customWidth="1"/>
    <col min="8709" max="8709" width="4.85546875" style="13" customWidth="1"/>
    <col min="8710" max="8710" width="30.42578125" style="13" customWidth="1"/>
    <col min="8711" max="8711" width="7.5703125" style="13" bestFit="1" customWidth="1"/>
    <col min="8712" max="8712" width="18.140625" style="13" bestFit="1" customWidth="1"/>
    <col min="8713" max="8713" width="5" style="13" bestFit="1" customWidth="1"/>
    <col min="8714" max="8714" width="22.140625" style="13" customWidth="1"/>
    <col min="8715" max="8715" width="8.85546875" style="13" customWidth="1"/>
    <col min="8716" max="8716" width="9.5703125" style="13" customWidth="1"/>
    <col min="8717" max="8717" width="9.85546875" style="13" customWidth="1"/>
    <col min="8718" max="8719" width="8.5703125" style="13" customWidth="1"/>
    <col min="8720" max="8720" width="11" style="13" customWidth="1"/>
    <col min="8721" max="8722" width="10.5703125" style="13" customWidth="1"/>
    <col min="8723" max="8723" width="13" style="13" customWidth="1"/>
    <col min="8724" max="8963" width="9.140625" style="13"/>
    <col min="8964" max="8964" width="11.42578125" style="13" customWidth="1"/>
    <col min="8965" max="8965" width="4.85546875" style="13" customWidth="1"/>
    <col min="8966" max="8966" width="30.42578125" style="13" customWidth="1"/>
    <col min="8967" max="8967" width="7.5703125" style="13" bestFit="1" customWidth="1"/>
    <col min="8968" max="8968" width="18.140625" style="13" bestFit="1" customWidth="1"/>
    <col min="8969" max="8969" width="5" style="13" bestFit="1" customWidth="1"/>
    <col min="8970" max="8970" width="22.140625" style="13" customWidth="1"/>
    <col min="8971" max="8971" width="8.85546875" style="13" customWidth="1"/>
    <col min="8972" max="8972" width="9.5703125" style="13" customWidth="1"/>
    <col min="8973" max="8973" width="9.85546875" style="13" customWidth="1"/>
    <col min="8974" max="8975" width="8.5703125" style="13" customWidth="1"/>
    <col min="8976" max="8976" width="11" style="13" customWidth="1"/>
    <col min="8977" max="8978" width="10.5703125" style="13" customWidth="1"/>
    <col min="8979" max="8979" width="13" style="13" customWidth="1"/>
    <col min="8980" max="9219" width="9.140625" style="13"/>
    <col min="9220" max="9220" width="11.42578125" style="13" customWidth="1"/>
    <col min="9221" max="9221" width="4.85546875" style="13" customWidth="1"/>
    <col min="9222" max="9222" width="30.42578125" style="13" customWidth="1"/>
    <col min="9223" max="9223" width="7.5703125" style="13" bestFit="1" customWidth="1"/>
    <col min="9224" max="9224" width="18.140625" style="13" bestFit="1" customWidth="1"/>
    <col min="9225" max="9225" width="5" style="13" bestFit="1" customWidth="1"/>
    <col min="9226" max="9226" width="22.140625" style="13" customWidth="1"/>
    <col min="9227" max="9227" width="8.85546875" style="13" customWidth="1"/>
    <col min="9228" max="9228" width="9.5703125" style="13" customWidth="1"/>
    <col min="9229" max="9229" width="9.85546875" style="13" customWidth="1"/>
    <col min="9230" max="9231" width="8.5703125" style="13" customWidth="1"/>
    <col min="9232" max="9232" width="11" style="13" customWidth="1"/>
    <col min="9233" max="9234" width="10.5703125" style="13" customWidth="1"/>
    <col min="9235" max="9235" width="13" style="13" customWidth="1"/>
    <col min="9236" max="9475" width="9.140625" style="13"/>
    <col min="9476" max="9476" width="11.42578125" style="13" customWidth="1"/>
    <col min="9477" max="9477" width="4.85546875" style="13" customWidth="1"/>
    <col min="9478" max="9478" width="30.42578125" style="13" customWidth="1"/>
    <col min="9479" max="9479" width="7.5703125" style="13" bestFit="1" customWidth="1"/>
    <col min="9480" max="9480" width="18.140625" style="13" bestFit="1" customWidth="1"/>
    <col min="9481" max="9481" width="5" style="13" bestFit="1" customWidth="1"/>
    <col min="9482" max="9482" width="22.140625" style="13" customWidth="1"/>
    <col min="9483" max="9483" width="8.85546875" style="13" customWidth="1"/>
    <col min="9484" max="9484" width="9.5703125" style="13" customWidth="1"/>
    <col min="9485" max="9485" width="9.85546875" style="13" customWidth="1"/>
    <col min="9486" max="9487" width="8.5703125" style="13" customWidth="1"/>
    <col min="9488" max="9488" width="11" style="13" customWidth="1"/>
    <col min="9489" max="9490" width="10.5703125" style="13" customWidth="1"/>
    <col min="9491" max="9491" width="13" style="13" customWidth="1"/>
    <col min="9492" max="9731" width="9.140625" style="13"/>
    <col min="9732" max="9732" width="11.42578125" style="13" customWidth="1"/>
    <col min="9733" max="9733" width="4.85546875" style="13" customWidth="1"/>
    <col min="9734" max="9734" width="30.42578125" style="13" customWidth="1"/>
    <col min="9735" max="9735" width="7.5703125" style="13" bestFit="1" customWidth="1"/>
    <col min="9736" max="9736" width="18.140625" style="13" bestFit="1" customWidth="1"/>
    <col min="9737" max="9737" width="5" style="13" bestFit="1" customWidth="1"/>
    <col min="9738" max="9738" width="22.140625" style="13" customWidth="1"/>
    <col min="9739" max="9739" width="8.85546875" style="13" customWidth="1"/>
    <col min="9740" max="9740" width="9.5703125" style="13" customWidth="1"/>
    <col min="9741" max="9741" width="9.85546875" style="13" customWidth="1"/>
    <col min="9742" max="9743" width="8.5703125" style="13" customWidth="1"/>
    <col min="9744" max="9744" width="11" style="13" customWidth="1"/>
    <col min="9745" max="9746" width="10.5703125" style="13" customWidth="1"/>
    <col min="9747" max="9747" width="13" style="13" customWidth="1"/>
    <col min="9748" max="9987" width="9.140625" style="13"/>
    <col min="9988" max="9988" width="11.42578125" style="13" customWidth="1"/>
    <col min="9989" max="9989" width="4.85546875" style="13" customWidth="1"/>
    <col min="9990" max="9990" width="30.42578125" style="13" customWidth="1"/>
    <col min="9991" max="9991" width="7.5703125" style="13" bestFit="1" customWidth="1"/>
    <col min="9992" max="9992" width="18.140625" style="13" bestFit="1" customWidth="1"/>
    <col min="9993" max="9993" width="5" style="13" bestFit="1" customWidth="1"/>
    <col min="9994" max="9994" width="22.140625" style="13" customWidth="1"/>
    <col min="9995" max="9995" width="8.85546875" style="13" customWidth="1"/>
    <col min="9996" max="9996" width="9.5703125" style="13" customWidth="1"/>
    <col min="9997" max="9997" width="9.85546875" style="13" customWidth="1"/>
    <col min="9998" max="9999" width="8.5703125" style="13" customWidth="1"/>
    <col min="10000" max="10000" width="11" style="13" customWidth="1"/>
    <col min="10001" max="10002" width="10.5703125" style="13" customWidth="1"/>
    <col min="10003" max="10003" width="13" style="13" customWidth="1"/>
    <col min="10004" max="10243" width="9.140625" style="13"/>
    <col min="10244" max="10244" width="11.42578125" style="13" customWidth="1"/>
    <col min="10245" max="10245" width="4.85546875" style="13" customWidth="1"/>
    <col min="10246" max="10246" width="30.42578125" style="13" customWidth="1"/>
    <col min="10247" max="10247" width="7.5703125" style="13" bestFit="1" customWidth="1"/>
    <col min="10248" max="10248" width="18.140625" style="13" bestFit="1" customWidth="1"/>
    <col min="10249" max="10249" width="5" style="13" bestFit="1" customWidth="1"/>
    <col min="10250" max="10250" width="22.140625" style="13" customWidth="1"/>
    <col min="10251" max="10251" width="8.85546875" style="13" customWidth="1"/>
    <col min="10252" max="10252" width="9.5703125" style="13" customWidth="1"/>
    <col min="10253" max="10253" width="9.85546875" style="13" customWidth="1"/>
    <col min="10254" max="10255" width="8.5703125" style="13" customWidth="1"/>
    <col min="10256" max="10256" width="11" style="13" customWidth="1"/>
    <col min="10257" max="10258" width="10.5703125" style="13" customWidth="1"/>
    <col min="10259" max="10259" width="13" style="13" customWidth="1"/>
    <col min="10260" max="10499" width="9.140625" style="13"/>
    <col min="10500" max="10500" width="11.42578125" style="13" customWidth="1"/>
    <col min="10501" max="10501" width="4.85546875" style="13" customWidth="1"/>
    <col min="10502" max="10502" width="30.42578125" style="13" customWidth="1"/>
    <col min="10503" max="10503" width="7.5703125" style="13" bestFit="1" customWidth="1"/>
    <col min="10504" max="10504" width="18.140625" style="13" bestFit="1" customWidth="1"/>
    <col min="10505" max="10505" width="5" style="13" bestFit="1" customWidth="1"/>
    <col min="10506" max="10506" width="22.140625" style="13" customWidth="1"/>
    <col min="10507" max="10507" width="8.85546875" style="13" customWidth="1"/>
    <col min="10508" max="10508" width="9.5703125" style="13" customWidth="1"/>
    <col min="10509" max="10509" width="9.85546875" style="13" customWidth="1"/>
    <col min="10510" max="10511" width="8.5703125" style="13" customWidth="1"/>
    <col min="10512" max="10512" width="11" style="13" customWidth="1"/>
    <col min="10513" max="10514" width="10.5703125" style="13" customWidth="1"/>
    <col min="10515" max="10515" width="13" style="13" customWidth="1"/>
    <col min="10516" max="10755" width="9.140625" style="13"/>
    <col min="10756" max="10756" width="11.42578125" style="13" customWidth="1"/>
    <col min="10757" max="10757" width="4.85546875" style="13" customWidth="1"/>
    <col min="10758" max="10758" width="30.42578125" style="13" customWidth="1"/>
    <col min="10759" max="10759" width="7.5703125" style="13" bestFit="1" customWidth="1"/>
    <col min="10760" max="10760" width="18.140625" style="13" bestFit="1" customWidth="1"/>
    <col min="10761" max="10761" width="5" style="13" bestFit="1" customWidth="1"/>
    <col min="10762" max="10762" width="22.140625" style="13" customWidth="1"/>
    <col min="10763" max="10763" width="8.85546875" style="13" customWidth="1"/>
    <col min="10764" max="10764" width="9.5703125" style="13" customWidth="1"/>
    <col min="10765" max="10765" width="9.85546875" style="13" customWidth="1"/>
    <col min="10766" max="10767" width="8.5703125" style="13" customWidth="1"/>
    <col min="10768" max="10768" width="11" style="13" customWidth="1"/>
    <col min="10769" max="10770" width="10.5703125" style="13" customWidth="1"/>
    <col min="10771" max="10771" width="13" style="13" customWidth="1"/>
    <col min="10772" max="11011" width="9.140625" style="13"/>
    <col min="11012" max="11012" width="11.42578125" style="13" customWidth="1"/>
    <col min="11013" max="11013" width="4.85546875" style="13" customWidth="1"/>
    <col min="11014" max="11014" width="30.42578125" style="13" customWidth="1"/>
    <col min="11015" max="11015" width="7.5703125" style="13" bestFit="1" customWidth="1"/>
    <col min="11016" max="11016" width="18.140625" style="13" bestFit="1" customWidth="1"/>
    <col min="11017" max="11017" width="5" style="13" bestFit="1" customWidth="1"/>
    <col min="11018" max="11018" width="22.140625" style="13" customWidth="1"/>
    <col min="11019" max="11019" width="8.85546875" style="13" customWidth="1"/>
    <col min="11020" max="11020" width="9.5703125" style="13" customWidth="1"/>
    <col min="11021" max="11021" width="9.85546875" style="13" customWidth="1"/>
    <col min="11022" max="11023" width="8.5703125" style="13" customWidth="1"/>
    <col min="11024" max="11024" width="11" style="13" customWidth="1"/>
    <col min="11025" max="11026" width="10.5703125" style="13" customWidth="1"/>
    <col min="11027" max="11027" width="13" style="13" customWidth="1"/>
    <col min="11028" max="11267" width="9.140625" style="13"/>
    <col min="11268" max="11268" width="11.42578125" style="13" customWidth="1"/>
    <col min="11269" max="11269" width="4.85546875" style="13" customWidth="1"/>
    <col min="11270" max="11270" width="30.42578125" style="13" customWidth="1"/>
    <col min="11271" max="11271" width="7.5703125" style="13" bestFit="1" customWidth="1"/>
    <col min="11272" max="11272" width="18.140625" style="13" bestFit="1" customWidth="1"/>
    <col min="11273" max="11273" width="5" style="13" bestFit="1" customWidth="1"/>
    <col min="11274" max="11274" width="22.140625" style="13" customWidth="1"/>
    <col min="11275" max="11275" width="8.85546875" style="13" customWidth="1"/>
    <col min="11276" max="11276" width="9.5703125" style="13" customWidth="1"/>
    <col min="11277" max="11277" width="9.85546875" style="13" customWidth="1"/>
    <col min="11278" max="11279" width="8.5703125" style="13" customWidth="1"/>
    <col min="11280" max="11280" width="11" style="13" customWidth="1"/>
    <col min="11281" max="11282" width="10.5703125" style="13" customWidth="1"/>
    <col min="11283" max="11283" width="13" style="13" customWidth="1"/>
    <col min="11284" max="11523" width="9.140625" style="13"/>
    <col min="11524" max="11524" width="11.42578125" style="13" customWidth="1"/>
    <col min="11525" max="11525" width="4.85546875" style="13" customWidth="1"/>
    <col min="11526" max="11526" width="30.42578125" style="13" customWidth="1"/>
    <col min="11527" max="11527" width="7.5703125" style="13" bestFit="1" customWidth="1"/>
    <col min="11528" max="11528" width="18.140625" style="13" bestFit="1" customWidth="1"/>
    <col min="11529" max="11529" width="5" style="13" bestFit="1" customWidth="1"/>
    <col min="11530" max="11530" width="22.140625" style="13" customWidth="1"/>
    <col min="11531" max="11531" width="8.85546875" style="13" customWidth="1"/>
    <col min="11532" max="11532" width="9.5703125" style="13" customWidth="1"/>
    <col min="11533" max="11533" width="9.85546875" style="13" customWidth="1"/>
    <col min="11534" max="11535" width="8.5703125" style="13" customWidth="1"/>
    <col min="11536" max="11536" width="11" style="13" customWidth="1"/>
    <col min="11537" max="11538" width="10.5703125" style="13" customWidth="1"/>
    <col min="11539" max="11539" width="13" style="13" customWidth="1"/>
    <col min="11540" max="11779" width="9.140625" style="13"/>
    <col min="11780" max="11780" width="11.42578125" style="13" customWidth="1"/>
    <col min="11781" max="11781" width="4.85546875" style="13" customWidth="1"/>
    <col min="11782" max="11782" width="30.42578125" style="13" customWidth="1"/>
    <col min="11783" max="11783" width="7.5703125" style="13" bestFit="1" customWidth="1"/>
    <col min="11784" max="11784" width="18.140625" style="13" bestFit="1" customWidth="1"/>
    <col min="11785" max="11785" width="5" style="13" bestFit="1" customWidth="1"/>
    <col min="11786" max="11786" width="22.140625" style="13" customWidth="1"/>
    <col min="11787" max="11787" width="8.85546875" style="13" customWidth="1"/>
    <col min="11788" max="11788" width="9.5703125" style="13" customWidth="1"/>
    <col min="11789" max="11789" width="9.85546875" style="13" customWidth="1"/>
    <col min="11790" max="11791" width="8.5703125" style="13" customWidth="1"/>
    <col min="11792" max="11792" width="11" style="13" customWidth="1"/>
    <col min="11793" max="11794" width="10.5703125" style="13" customWidth="1"/>
    <col min="11795" max="11795" width="13" style="13" customWidth="1"/>
    <col min="11796" max="12035" width="9.140625" style="13"/>
    <col min="12036" max="12036" width="11.42578125" style="13" customWidth="1"/>
    <col min="12037" max="12037" width="4.85546875" style="13" customWidth="1"/>
    <col min="12038" max="12038" width="30.42578125" style="13" customWidth="1"/>
    <col min="12039" max="12039" width="7.5703125" style="13" bestFit="1" customWidth="1"/>
    <col min="12040" max="12040" width="18.140625" style="13" bestFit="1" customWidth="1"/>
    <col min="12041" max="12041" width="5" style="13" bestFit="1" customWidth="1"/>
    <col min="12042" max="12042" width="22.140625" style="13" customWidth="1"/>
    <col min="12043" max="12043" width="8.85546875" style="13" customWidth="1"/>
    <col min="12044" max="12044" width="9.5703125" style="13" customWidth="1"/>
    <col min="12045" max="12045" width="9.85546875" style="13" customWidth="1"/>
    <col min="12046" max="12047" width="8.5703125" style="13" customWidth="1"/>
    <col min="12048" max="12048" width="11" style="13" customWidth="1"/>
    <col min="12049" max="12050" width="10.5703125" style="13" customWidth="1"/>
    <col min="12051" max="12051" width="13" style="13" customWidth="1"/>
    <col min="12052" max="12291" width="9.140625" style="13"/>
    <col min="12292" max="12292" width="11.42578125" style="13" customWidth="1"/>
    <col min="12293" max="12293" width="4.85546875" style="13" customWidth="1"/>
    <col min="12294" max="12294" width="30.42578125" style="13" customWidth="1"/>
    <col min="12295" max="12295" width="7.5703125" style="13" bestFit="1" customWidth="1"/>
    <col min="12296" max="12296" width="18.140625" style="13" bestFit="1" customWidth="1"/>
    <col min="12297" max="12297" width="5" style="13" bestFit="1" customWidth="1"/>
    <col min="12298" max="12298" width="22.140625" style="13" customWidth="1"/>
    <col min="12299" max="12299" width="8.85546875" style="13" customWidth="1"/>
    <col min="12300" max="12300" width="9.5703125" style="13" customWidth="1"/>
    <col min="12301" max="12301" width="9.85546875" style="13" customWidth="1"/>
    <col min="12302" max="12303" width="8.5703125" style="13" customWidth="1"/>
    <col min="12304" max="12304" width="11" style="13" customWidth="1"/>
    <col min="12305" max="12306" width="10.5703125" style="13" customWidth="1"/>
    <col min="12307" max="12307" width="13" style="13" customWidth="1"/>
    <col min="12308" max="12547" width="9.140625" style="13"/>
    <col min="12548" max="12548" width="11.42578125" style="13" customWidth="1"/>
    <col min="12549" max="12549" width="4.85546875" style="13" customWidth="1"/>
    <col min="12550" max="12550" width="30.42578125" style="13" customWidth="1"/>
    <col min="12551" max="12551" width="7.5703125" style="13" bestFit="1" customWidth="1"/>
    <col min="12552" max="12552" width="18.140625" style="13" bestFit="1" customWidth="1"/>
    <col min="12553" max="12553" width="5" style="13" bestFit="1" customWidth="1"/>
    <col min="12554" max="12554" width="22.140625" style="13" customWidth="1"/>
    <col min="12555" max="12555" width="8.85546875" style="13" customWidth="1"/>
    <col min="12556" max="12556" width="9.5703125" style="13" customWidth="1"/>
    <col min="12557" max="12557" width="9.85546875" style="13" customWidth="1"/>
    <col min="12558" max="12559" width="8.5703125" style="13" customWidth="1"/>
    <col min="12560" max="12560" width="11" style="13" customWidth="1"/>
    <col min="12561" max="12562" width="10.5703125" style="13" customWidth="1"/>
    <col min="12563" max="12563" width="13" style="13" customWidth="1"/>
    <col min="12564" max="12803" width="9.140625" style="13"/>
    <col min="12804" max="12804" width="11.42578125" style="13" customWidth="1"/>
    <col min="12805" max="12805" width="4.85546875" style="13" customWidth="1"/>
    <col min="12806" max="12806" width="30.42578125" style="13" customWidth="1"/>
    <col min="12807" max="12807" width="7.5703125" style="13" bestFit="1" customWidth="1"/>
    <col min="12808" max="12808" width="18.140625" style="13" bestFit="1" customWidth="1"/>
    <col min="12809" max="12809" width="5" style="13" bestFit="1" customWidth="1"/>
    <col min="12810" max="12810" width="22.140625" style="13" customWidth="1"/>
    <col min="12811" max="12811" width="8.85546875" style="13" customWidth="1"/>
    <col min="12812" max="12812" width="9.5703125" style="13" customWidth="1"/>
    <col min="12813" max="12813" width="9.85546875" style="13" customWidth="1"/>
    <col min="12814" max="12815" width="8.5703125" style="13" customWidth="1"/>
    <col min="12816" max="12816" width="11" style="13" customWidth="1"/>
    <col min="12817" max="12818" width="10.5703125" style="13" customWidth="1"/>
    <col min="12819" max="12819" width="13" style="13" customWidth="1"/>
    <col min="12820" max="13059" width="9.140625" style="13"/>
    <col min="13060" max="13060" width="11.42578125" style="13" customWidth="1"/>
    <col min="13061" max="13061" width="4.85546875" style="13" customWidth="1"/>
    <col min="13062" max="13062" width="30.42578125" style="13" customWidth="1"/>
    <col min="13063" max="13063" width="7.5703125" style="13" bestFit="1" customWidth="1"/>
    <col min="13064" max="13064" width="18.140625" style="13" bestFit="1" customWidth="1"/>
    <col min="13065" max="13065" width="5" style="13" bestFit="1" customWidth="1"/>
    <col min="13066" max="13066" width="22.140625" style="13" customWidth="1"/>
    <col min="13067" max="13067" width="8.85546875" style="13" customWidth="1"/>
    <col min="13068" max="13068" width="9.5703125" style="13" customWidth="1"/>
    <col min="13069" max="13069" width="9.85546875" style="13" customWidth="1"/>
    <col min="13070" max="13071" width="8.5703125" style="13" customWidth="1"/>
    <col min="13072" max="13072" width="11" style="13" customWidth="1"/>
    <col min="13073" max="13074" width="10.5703125" style="13" customWidth="1"/>
    <col min="13075" max="13075" width="13" style="13" customWidth="1"/>
    <col min="13076" max="13315" width="9.140625" style="13"/>
    <col min="13316" max="13316" width="11.42578125" style="13" customWidth="1"/>
    <col min="13317" max="13317" width="4.85546875" style="13" customWidth="1"/>
    <col min="13318" max="13318" width="30.42578125" style="13" customWidth="1"/>
    <col min="13319" max="13319" width="7.5703125" style="13" bestFit="1" customWidth="1"/>
    <col min="13320" max="13320" width="18.140625" style="13" bestFit="1" customWidth="1"/>
    <col min="13321" max="13321" width="5" style="13" bestFit="1" customWidth="1"/>
    <col min="13322" max="13322" width="22.140625" style="13" customWidth="1"/>
    <col min="13323" max="13323" width="8.85546875" style="13" customWidth="1"/>
    <col min="13324" max="13324" width="9.5703125" style="13" customWidth="1"/>
    <col min="13325" max="13325" width="9.85546875" style="13" customWidth="1"/>
    <col min="13326" max="13327" width="8.5703125" style="13" customWidth="1"/>
    <col min="13328" max="13328" width="11" style="13" customWidth="1"/>
    <col min="13329" max="13330" width="10.5703125" style="13" customWidth="1"/>
    <col min="13331" max="13331" width="13" style="13" customWidth="1"/>
    <col min="13332" max="13571" width="9.140625" style="13"/>
    <col min="13572" max="13572" width="11.42578125" style="13" customWidth="1"/>
    <col min="13573" max="13573" width="4.85546875" style="13" customWidth="1"/>
    <col min="13574" max="13574" width="30.42578125" style="13" customWidth="1"/>
    <col min="13575" max="13575" width="7.5703125" style="13" bestFit="1" customWidth="1"/>
    <col min="13576" max="13576" width="18.140625" style="13" bestFit="1" customWidth="1"/>
    <col min="13577" max="13577" width="5" style="13" bestFit="1" customWidth="1"/>
    <col min="13578" max="13578" width="22.140625" style="13" customWidth="1"/>
    <col min="13579" max="13579" width="8.85546875" style="13" customWidth="1"/>
    <col min="13580" max="13580" width="9.5703125" style="13" customWidth="1"/>
    <col min="13581" max="13581" width="9.85546875" style="13" customWidth="1"/>
    <col min="13582" max="13583" width="8.5703125" style="13" customWidth="1"/>
    <col min="13584" max="13584" width="11" style="13" customWidth="1"/>
    <col min="13585" max="13586" width="10.5703125" style="13" customWidth="1"/>
    <col min="13587" max="13587" width="13" style="13" customWidth="1"/>
    <col min="13588" max="13827" width="9.140625" style="13"/>
    <col min="13828" max="13828" width="11.42578125" style="13" customWidth="1"/>
    <col min="13829" max="13829" width="4.85546875" style="13" customWidth="1"/>
    <col min="13830" max="13830" width="30.42578125" style="13" customWidth="1"/>
    <col min="13831" max="13831" width="7.5703125" style="13" bestFit="1" customWidth="1"/>
    <col min="13832" max="13832" width="18.140625" style="13" bestFit="1" customWidth="1"/>
    <col min="13833" max="13833" width="5" style="13" bestFit="1" customWidth="1"/>
    <col min="13834" max="13834" width="22.140625" style="13" customWidth="1"/>
    <col min="13835" max="13835" width="8.85546875" style="13" customWidth="1"/>
    <col min="13836" max="13836" width="9.5703125" style="13" customWidth="1"/>
    <col min="13837" max="13837" width="9.85546875" style="13" customWidth="1"/>
    <col min="13838" max="13839" width="8.5703125" style="13" customWidth="1"/>
    <col min="13840" max="13840" width="11" style="13" customWidth="1"/>
    <col min="13841" max="13842" width="10.5703125" style="13" customWidth="1"/>
    <col min="13843" max="13843" width="13" style="13" customWidth="1"/>
    <col min="13844" max="14083" width="9.140625" style="13"/>
    <col min="14084" max="14084" width="11.42578125" style="13" customWidth="1"/>
    <col min="14085" max="14085" width="4.85546875" style="13" customWidth="1"/>
    <col min="14086" max="14086" width="30.42578125" style="13" customWidth="1"/>
    <col min="14087" max="14087" width="7.5703125" style="13" bestFit="1" customWidth="1"/>
    <col min="14088" max="14088" width="18.140625" style="13" bestFit="1" customWidth="1"/>
    <col min="14089" max="14089" width="5" style="13" bestFit="1" customWidth="1"/>
    <col min="14090" max="14090" width="22.140625" style="13" customWidth="1"/>
    <col min="14091" max="14091" width="8.85546875" style="13" customWidth="1"/>
    <col min="14092" max="14092" width="9.5703125" style="13" customWidth="1"/>
    <col min="14093" max="14093" width="9.85546875" style="13" customWidth="1"/>
    <col min="14094" max="14095" width="8.5703125" style="13" customWidth="1"/>
    <col min="14096" max="14096" width="11" style="13" customWidth="1"/>
    <col min="14097" max="14098" width="10.5703125" style="13" customWidth="1"/>
    <col min="14099" max="14099" width="13" style="13" customWidth="1"/>
    <col min="14100" max="14339" width="9.140625" style="13"/>
    <col min="14340" max="14340" width="11.42578125" style="13" customWidth="1"/>
    <col min="14341" max="14341" width="4.85546875" style="13" customWidth="1"/>
    <col min="14342" max="14342" width="30.42578125" style="13" customWidth="1"/>
    <col min="14343" max="14343" width="7.5703125" style="13" bestFit="1" customWidth="1"/>
    <col min="14344" max="14344" width="18.140625" style="13" bestFit="1" customWidth="1"/>
    <col min="14345" max="14345" width="5" style="13" bestFit="1" customWidth="1"/>
    <col min="14346" max="14346" width="22.140625" style="13" customWidth="1"/>
    <col min="14347" max="14347" width="8.85546875" style="13" customWidth="1"/>
    <col min="14348" max="14348" width="9.5703125" style="13" customWidth="1"/>
    <col min="14349" max="14349" width="9.85546875" style="13" customWidth="1"/>
    <col min="14350" max="14351" width="8.5703125" style="13" customWidth="1"/>
    <col min="14352" max="14352" width="11" style="13" customWidth="1"/>
    <col min="14353" max="14354" width="10.5703125" style="13" customWidth="1"/>
    <col min="14355" max="14355" width="13" style="13" customWidth="1"/>
    <col min="14356" max="14595" width="9.140625" style="13"/>
    <col min="14596" max="14596" width="11.42578125" style="13" customWidth="1"/>
    <col min="14597" max="14597" width="4.85546875" style="13" customWidth="1"/>
    <col min="14598" max="14598" width="30.42578125" style="13" customWidth="1"/>
    <col min="14599" max="14599" width="7.5703125" style="13" bestFit="1" customWidth="1"/>
    <col min="14600" max="14600" width="18.140625" style="13" bestFit="1" customWidth="1"/>
    <col min="14601" max="14601" width="5" style="13" bestFit="1" customWidth="1"/>
    <col min="14602" max="14602" width="22.140625" style="13" customWidth="1"/>
    <col min="14603" max="14603" width="8.85546875" style="13" customWidth="1"/>
    <col min="14604" max="14604" width="9.5703125" style="13" customWidth="1"/>
    <col min="14605" max="14605" width="9.85546875" style="13" customWidth="1"/>
    <col min="14606" max="14607" width="8.5703125" style="13" customWidth="1"/>
    <col min="14608" max="14608" width="11" style="13" customWidth="1"/>
    <col min="14609" max="14610" width="10.5703125" style="13" customWidth="1"/>
    <col min="14611" max="14611" width="13" style="13" customWidth="1"/>
    <col min="14612" max="14851" width="9.140625" style="13"/>
    <col min="14852" max="14852" width="11.42578125" style="13" customWidth="1"/>
    <col min="14853" max="14853" width="4.85546875" style="13" customWidth="1"/>
    <col min="14854" max="14854" width="30.42578125" style="13" customWidth="1"/>
    <col min="14855" max="14855" width="7.5703125" style="13" bestFit="1" customWidth="1"/>
    <col min="14856" max="14856" width="18.140625" style="13" bestFit="1" customWidth="1"/>
    <col min="14857" max="14857" width="5" style="13" bestFit="1" customWidth="1"/>
    <col min="14858" max="14858" width="22.140625" style="13" customWidth="1"/>
    <col min="14859" max="14859" width="8.85546875" style="13" customWidth="1"/>
    <col min="14860" max="14860" width="9.5703125" style="13" customWidth="1"/>
    <col min="14861" max="14861" width="9.85546875" style="13" customWidth="1"/>
    <col min="14862" max="14863" width="8.5703125" style="13" customWidth="1"/>
    <col min="14864" max="14864" width="11" style="13" customWidth="1"/>
    <col min="14865" max="14866" width="10.5703125" style="13" customWidth="1"/>
    <col min="14867" max="14867" width="13" style="13" customWidth="1"/>
    <col min="14868" max="15107" width="9.140625" style="13"/>
    <col min="15108" max="15108" width="11.42578125" style="13" customWidth="1"/>
    <col min="15109" max="15109" width="4.85546875" style="13" customWidth="1"/>
    <col min="15110" max="15110" width="30.42578125" style="13" customWidth="1"/>
    <col min="15111" max="15111" width="7.5703125" style="13" bestFit="1" customWidth="1"/>
    <col min="15112" max="15112" width="18.140625" style="13" bestFit="1" customWidth="1"/>
    <col min="15113" max="15113" width="5" style="13" bestFit="1" customWidth="1"/>
    <col min="15114" max="15114" width="22.140625" style="13" customWidth="1"/>
    <col min="15115" max="15115" width="8.85546875" style="13" customWidth="1"/>
    <col min="15116" max="15116" width="9.5703125" style="13" customWidth="1"/>
    <col min="15117" max="15117" width="9.85546875" style="13" customWidth="1"/>
    <col min="15118" max="15119" width="8.5703125" style="13" customWidth="1"/>
    <col min="15120" max="15120" width="11" style="13" customWidth="1"/>
    <col min="15121" max="15122" width="10.5703125" style="13" customWidth="1"/>
    <col min="15123" max="15123" width="13" style="13" customWidth="1"/>
    <col min="15124" max="15363" width="9.140625" style="13"/>
    <col min="15364" max="15364" width="11.42578125" style="13" customWidth="1"/>
    <col min="15365" max="15365" width="4.85546875" style="13" customWidth="1"/>
    <col min="15366" max="15366" width="30.42578125" style="13" customWidth="1"/>
    <col min="15367" max="15367" width="7.5703125" style="13" bestFit="1" customWidth="1"/>
    <col min="15368" max="15368" width="18.140625" style="13" bestFit="1" customWidth="1"/>
    <col min="15369" max="15369" width="5" style="13" bestFit="1" customWidth="1"/>
    <col min="15370" max="15370" width="22.140625" style="13" customWidth="1"/>
    <col min="15371" max="15371" width="8.85546875" style="13" customWidth="1"/>
    <col min="15372" max="15372" width="9.5703125" style="13" customWidth="1"/>
    <col min="15373" max="15373" width="9.85546875" style="13" customWidth="1"/>
    <col min="15374" max="15375" width="8.5703125" style="13" customWidth="1"/>
    <col min="15376" max="15376" width="11" style="13" customWidth="1"/>
    <col min="15377" max="15378" width="10.5703125" style="13" customWidth="1"/>
    <col min="15379" max="15379" width="13" style="13" customWidth="1"/>
    <col min="15380" max="15619" width="9.140625" style="13"/>
    <col min="15620" max="15620" width="11.42578125" style="13" customWidth="1"/>
    <col min="15621" max="15621" width="4.85546875" style="13" customWidth="1"/>
    <col min="15622" max="15622" width="30.42578125" style="13" customWidth="1"/>
    <col min="15623" max="15623" width="7.5703125" style="13" bestFit="1" customWidth="1"/>
    <col min="15624" max="15624" width="18.140625" style="13" bestFit="1" customWidth="1"/>
    <col min="15625" max="15625" width="5" style="13" bestFit="1" customWidth="1"/>
    <col min="15626" max="15626" width="22.140625" style="13" customWidth="1"/>
    <col min="15627" max="15627" width="8.85546875" style="13" customWidth="1"/>
    <col min="15628" max="15628" width="9.5703125" style="13" customWidth="1"/>
    <col min="15629" max="15629" width="9.85546875" style="13" customWidth="1"/>
    <col min="15630" max="15631" width="8.5703125" style="13" customWidth="1"/>
    <col min="15632" max="15632" width="11" style="13" customWidth="1"/>
    <col min="15633" max="15634" width="10.5703125" style="13" customWidth="1"/>
    <col min="15635" max="15635" width="13" style="13" customWidth="1"/>
    <col min="15636" max="15875" width="9.140625" style="13"/>
    <col min="15876" max="15876" width="11.42578125" style="13" customWidth="1"/>
    <col min="15877" max="15877" width="4.85546875" style="13" customWidth="1"/>
    <col min="15878" max="15878" width="30.42578125" style="13" customWidth="1"/>
    <col min="15879" max="15879" width="7.5703125" style="13" bestFit="1" customWidth="1"/>
    <col min="15880" max="15880" width="18.140625" style="13" bestFit="1" customWidth="1"/>
    <col min="15881" max="15881" width="5" style="13" bestFit="1" customWidth="1"/>
    <col min="15882" max="15882" width="22.140625" style="13" customWidth="1"/>
    <col min="15883" max="15883" width="8.85546875" style="13" customWidth="1"/>
    <col min="15884" max="15884" width="9.5703125" style="13" customWidth="1"/>
    <col min="15885" max="15885" width="9.85546875" style="13" customWidth="1"/>
    <col min="15886" max="15887" width="8.5703125" style="13" customWidth="1"/>
    <col min="15888" max="15888" width="11" style="13" customWidth="1"/>
    <col min="15889" max="15890" width="10.5703125" style="13" customWidth="1"/>
    <col min="15891" max="15891" width="13" style="13" customWidth="1"/>
    <col min="15892" max="16131" width="9.140625" style="13"/>
    <col min="16132" max="16132" width="11.42578125" style="13" customWidth="1"/>
    <col min="16133" max="16133" width="4.85546875" style="13" customWidth="1"/>
    <col min="16134" max="16134" width="30.42578125" style="13" customWidth="1"/>
    <col min="16135" max="16135" width="7.5703125" style="13" bestFit="1" customWidth="1"/>
    <col min="16136" max="16136" width="18.140625" style="13" bestFit="1" customWidth="1"/>
    <col min="16137" max="16137" width="5" style="13" bestFit="1" customWidth="1"/>
    <col min="16138" max="16138" width="22.140625" style="13" customWidth="1"/>
    <col min="16139" max="16139" width="8.85546875" style="13" customWidth="1"/>
    <col min="16140" max="16140" width="9.5703125" style="13" customWidth="1"/>
    <col min="16141" max="16141" width="9.85546875" style="13" customWidth="1"/>
    <col min="16142" max="16143" width="8.5703125" style="13" customWidth="1"/>
    <col min="16144" max="16144" width="11" style="13" customWidth="1"/>
    <col min="16145" max="16146" width="10.5703125" style="13" customWidth="1"/>
    <col min="16147" max="16147" width="13" style="13" customWidth="1"/>
    <col min="16148" max="16384" width="9.140625" style="13"/>
  </cols>
  <sheetData>
    <row r="1" spans="1:21" s="6" customFormat="1" ht="28.5">
      <c r="A1" s="4" t="s">
        <v>369</v>
      </c>
      <c r="D1" s="7"/>
      <c r="E1" s="7"/>
      <c r="S1" s="7"/>
      <c r="U1" s="8"/>
    </row>
    <row r="2" spans="1:21" s="6" customFormat="1" ht="23.25">
      <c r="A2" s="3" t="s">
        <v>379</v>
      </c>
      <c r="D2" s="7"/>
      <c r="E2" s="7"/>
      <c r="M2" s="9"/>
      <c r="S2" s="7"/>
    </row>
    <row r="3" spans="1:21" s="10" customFormat="1" ht="15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1"/>
    </row>
    <row r="4" spans="1:21" s="10" customFormat="1" ht="15" hidden="1">
      <c r="A4" s="1"/>
      <c r="D4" s="11"/>
      <c r="E4" s="11"/>
      <c r="M4" s="12"/>
      <c r="S4" s="11"/>
    </row>
    <row r="5" spans="1:21" s="10" customFormat="1" ht="15" hidden="1">
      <c r="A5" s="1"/>
      <c r="D5" s="11"/>
      <c r="E5" s="11"/>
      <c r="M5" s="12"/>
      <c r="S5" s="11"/>
    </row>
    <row r="6" spans="1:21" s="10" customFormat="1" ht="23.1" hidden="1" customHeight="1">
      <c r="D6" s="11"/>
      <c r="E6" s="11"/>
      <c r="M6" s="12"/>
      <c r="S6" s="11"/>
    </row>
    <row r="7" spans="1:21" s="10" customFormat="1" ht="17.100000000000001" customHeight="1">
      <c r="M7" s="12"/>
      <c r="N7" s="13"/>
      <c r="O7" s="13"/>
      <c r="P7" s="13"/>
      <c r="S7" s="11"/>
    </row>
    <row r="8" spans="1:21" s="14" customFormat="1" ht="54" customHeight="1">
      <c r="A8" s="23" t="s">
        <v>319</v>
      </c>
      <c r="B8" s="23" t="s">
        <v>0</v>
      </c>
      <c r="C8" s="32" t="s">
        <v>323</v>
      </c>
      <c r="D8" s="24" t="s">
        <v>1</v>
      </c>
      <c r="E8" s="32" t="s">
        <v>321</v>
      </c>
      <c r="F8" s="24" t="s">
        <v>2</v>
      </c>
      <c r="G8" s="32" t="s">
        <v>322</v>
      </c>
      <c r="H8" s="23" t="s">
        <v>3</v>
      </c>
      <c r="I8" s="23" t="s">
        <v>324</v>
      </c>
      <c r="J8" s="23" t="s">
        <v>325</v>
      </c>
      <c r="K8" s="23" t="s">
        <v>326</v>
      </c>
      <c r="L8" s="23" t="s">
        <v>4</v>
      </c>
      <c r="M8" s="23" t="s">
        <v>5</v>
      </c>
      <c r="N8" s="23" t="s">
        <v>380</v>
      </c>
      <c r="O8" s="23" t="s">
        <v>381</v>
      </c>
      <c r="P8" s="23" t="s">
        <v>320</v>
      </c>
      <c r="Q8" s="25" t="s">
        <v>328</v>
      </c>
      <c r="S8" s="15"/>
    </row>
    <row r="9" spans="1:21" s="14" customFormat="1" ht="12.75">
      <c r="A9" s="16"/>
      <c r="B9" s="17"/>
      <c r="C9" s="18"/>
      <c r="D9" s="16"/>
      <c r="E9" s="16"/>
      <c r="F9" s="16"/>
      <c r="G9" s="18"/>
      <c r="H9" s="18"/>
      <c r="I9" s="18"/>
      <c r="J9" s="18"/>
      <c r="K9" s="18"/>
      <c r="L9" s="16"/>
      <c r="M9" s="16"/>
      <c r="N9" s="16"/>
      <c r="O9" s="16"/>
      <c r="P9" s="16"/>
      <c r="Q9" s="5"/>
      <c r="R9" s="19"/>
      <c r="S9" s="15"/>
    </row>
    <row r="10" spans="1:21" ht="12.75">
      <c r="A10" s="26">
        <v>409201072</v>
      </c>
      <c r="B10" s="26">
        <v>409</v>
      </c>
      <c r="C10" s="27" t="s">
        <v>8</v>
      </c>
      <c r="D10" s="26">
        <v>201</v>
      </c>
      <c r="E10" s="27" t="s">
        <v>9</v>
      </c>
      <c r="F10" s="26">
        <v>72</v>
      </c>
      <c r="G10" s="27" t="s">
        <v>280</v>
      </c>
      <c r="H10" s="28">
        <v>1.4078947368421053</v>
      </c>
      <c r="I10" s="28">
        <v>0</v>
      </c>
      <c r="J10" s="28">
        <v>0</v>
      </c>
      <c r="K10" s="28">
        <v>3.2930660240273338E-3</v>
      </c>
      <c r="L10" s="29">
        <v>9742.9651335311573</v>
      </c>
      <c r="M10" s="29">
        <v>1982</v>
      </c>
      <c r="N10" s="29">
        <v>0</v>
      </c>
      <c r="O10" s="29">
        <v>893</v>
      </c>
      <c r="P10" s="30">
        <f>SUM(L10:N10)</f>
        <v>11724.965133531157</v>
      </c>
      <c r="Q10" s="34" t="s">
        <v>327</v>
      </c>
      <c r="R10" s="20"/>
    </row>
    <row r="11" spans="1:21" ht="12.75">
      <c r="A11" s="26">
        <v>409201094</v>
      </c>
      <c r="B11" s="26">
        <v>409</v>
      </c>
      <c r="C11" s="27" t="s">
        <v>8</v>
      </c>
      <c r="D11" s="26">
        <v>201</v>
      </c>
      <c r="E11" s="27" t="s">
        <v>9</v>
      </c>
      <c r="F11" s="26">
        <v>94</v>
      </c>
      <c r="G11" s="27" t="s">
        <v>289</v>
      </c>
      <c r="H11" s="28">
        <v>1</v>
      </c>
      <c r="I11" s="28">
        <v>0</v>
      </c>
      <c r="J11" s="28">
        <v>0</v>
      </c>
      <c r="K11" s="28">
        <v>1.4904882954340163E-3</v>
      </c>
      <c r="L11" s="29">
        <v>10206.05800445931</v>
      </c>
      <c r="M11" s="29">
        <v>802</v>
      </c>
      <c r="N11" s="29">
        <v>0</v>
      </c>
      <c r="O11" s="29">
        <v>893</v>
      </c>
      <c r="P11" s="30">
        <f t="shared" ref="P11:P74" si="0">SUM(L11:N11)</f>
        <v>11008.05800445931</v>
      </c>
      <c r="Q11" s="34" t="s">
        <v>327</v>
      </c>
      <c r="R11" s="20"/>
    </row>
    <row r="12" spans="1:21" ht="12.75">
      <c r="A12" s="26">
        <v>409201201</v>
      </c>
      <c r="B12" s="26">
        <v>409</v>
      </c>
      <c r="C12" s="27" t="s">
        <v>8</v>
      </c>
      <c r="D12" s="26">
        <v>201</v>
      </c>
      <c r="E12" s="27" t="s">
        <v>9</v>
      </c>
      <c r="F12" s="26">
        <v>201</v>
      </c>
      <c r="G12" s="27" t="s">
        <v>9</v>
      </c>
      <c r="H12" s="28">
        <v>319.00986842105254</v>
      </c>
      <c r="I12" s="28">
        <v>0</v>
      </c>
      <c r="J12" s="28">
        <v>0</v>
      </c>
      <c r="K12" s="28">
        <v>7.0588512130873998E-2</v>
      </c>
      <c r="L12" s="29">
        <v>10984</v>
      </c>
      <c r="M12" s="29">
        <v>155</v>
      </c>
      <c r="N12" s="29">
        <v>0</v>
      </c>
      <c r="O12" s="29">
        <v>893</v>
      </c>
      <c r="P12" s="30">
        <f t="shared" si="0"/>
        <v>11139</v>
      </c>
      <c r="Q12" s="34" t="s">
        <v>329</v>
      </c>
      <c r="R12" s="20"/>
    </row>
    <row r="13" spans="1:21" ht="12.75">
      <c r="A13" s="26">
        <v>409201331</v>
      </c>
      <c r="B13" s="26">
        <v>409</v>
      </c>
      <c r="C13" s="27" t="s">
        <v>8</v>
      </c>
      <c r="D13" s="26">
        <v>201</v>
      </c>
      <c r="E13" s="27" t="s">
        <v>9</v>
      </c>
      <c r="F13" s="26">
        <v>331</v>
      </c>
      <c r="G13" s="27" t="s">
        <v>283</v>
      </c>
      <c r="H13" s="28">
        <v>1</v>
      </c>
      <c r="I13" s="28">
        <v>0</v>
      </c>
      <c r="J13" s="28">
        <v>0</v>
      </c>
      <c r="K13" s="28">
        <v>1.0085884467959574E-2</v>
      </c>
      <c r="L13" s="29">
        <v>9797.1524310118275</v>
      </c>
      <c r="M13" s="29">
        <v>2939</v>
      </c>
      <c r="N13" s="29">
        <v>0</v>
      </c>
      <c r="O13" s="29">
        <v>893</v>
      </c>
      <c r="P13" s="30">
        <f t="shared" si="0"/>
        <v>12736.152431011828</v>
      </c>
      <c r="Q13" s="34" t="s">
        <v>327</v>
      </c>
      <c r="R13" s="20"/>
    </row>
    <row r="14" spans="1:21" ht="12.75">
      <c r="A14" s="26">
        <v>410035035</v>
      </c>
      <c r="B14" s="26">
        <v>410</v>
      </c>
      <c r="C14" s="27" t="s">
        <v>10</v>
      </c>
      <c r="D14" s="26">
        <v>35</v>
      </c>
      <c r="E14" s="27" t="s">
        <v>11</v>
      </c>
      <c r="F14" s="26">
        <v>35</v>
      </c>
      <c r="G14" s="27" t="s">
        <v>11</v>
      </c>
      <c r="H14" s="28">
        <v>313.55775577557756</v>
      </c>
      <c r="I14" s="28">
        <v>0</v>
      </c>
      <c r="J14" s="28">
        <v>0</v>
      </c>
      <c r="K14" s="28">
        <v>0.1368268691122993</v>
      </c>
      <c r="L14" s="29">
        <v>11226</v>
      </c>
      <c r="M14" s="29">
        <v>3317</v>
      </c>
      <c r="N14" s="29">
        <v>0</v>
      </c>
      <c r="O14" s="29">
        <v>893</v>
      </c>
      <c r="P14" s="30">
        <f t="shared" si="0"/>
        <v>14543</v>
      </c>
      <c r="Q14" s="34" t="s">
        <v>329</v>
      </c>
      <c r="R14" s="20"/>
    </row>
    <row r="15" spans="1:21" ht="12.75">
      <c r="A15" s="26">
        <v>410035057</v>
      </c>
      <c r="B15" s="26">
        <v>410</v>
      </c>
      <c r="C15" s="27" t="s">
        <v>10</v>
      </c>
      <c r="D15" s="26">
        <v>35</v>
      </c>
      <c r="E15" s="27" t="s">
        <v>11</v>
      </c>
      <c r="F15" s="26">
        <v>57</v>
      </c>
      <c r="G15" s="27" t="s">
        <v>13</v>
      </c>
      <c r="H15" s="28">
        <v>368.53795379537956</v>
      </c>
      <c r="I15" s="28">
        <v>0</v>
      </c>
      <c r="J15" s="28">
        <v>0</v>
      </c>
      <c r="K15" s="28">
        <v>0.11302470517786611</v>
      </c>
      <c r="L15" s="29">
        <v>12006</v>
      </c>
      <c r="M15" s="29">
        <v>633</v>
      </c>
      <c r="N15" s="29">
        <v>0</v>
      </c>
      <c r="O15" s="29">
        <v>893</v>
      </c>
      <c r="P15" s="30">
        <f t="shared" si="0"/>
        <v>12639</v>
      </c>
      <c r="Q15" s="34" t="s">
        <v>331</v>
      </c>
      <c r="R15" s="20"/>
    </row>
    <row r="16" spans="1:21" ht="12.75">
      <c r="A16" s="26">
        <v>410035093</v>
      </c>
      <c r="B16" s="26">
        <v>410</v>
      </c>
      <c r="C16" s="27" t="s">
        <v>10</v>
      </c>
      <c r="D16" s="26">
        <v>35</v>
      </c>
      <c r="E16" s="27" t="s">
        <v>11</v>
      </c>
      <c r="F16" s="26">
        <v>93</v>
      </c>
      <c r="G16" s="27" t="s">
        <v>14</v>
      </c>
      <c r="H16" s="28">
        <v>10.792079207920793</v>
      </c>
      <c r="I16" s="28">
        <v>0</v>
      </c>
      <c r="J16" s="28">
        <v>0</v>
      </c>
      <c r="K16" s="28">
        <v>8.8853568064575922E-2</v>
      </c>
      <c r="L16" s="29">
        <v>12538</v>
      </c>
      <c r="M16" s="29">
        <v>378</v>
      </c>
      <c r="N16" s="29">
        <v>0</v>
      </c>
      <c r="O16" s="29">
        <v>893</v>
      </c>
      <c r="P16" s="30">
        <f t="shared" si="0"/>
        <v>12916</v>
      </c>
      <c r="Q16" s="34" t="s">
        <v>331</v>
      </c>
      <c r="R16" s="20"/>
    </row>
    <row r="17" spans="1:18" ht="12.75">
      <c r="A17" s="26">
        <v>410035155</v>
      </c>
      <c r="B17" s="26">
        <v>410</v>
      </c>
      <c r="C17" s="27" t="s">
        <v>10</v>
      </c>
      <c r="D17" s="26">
        <v>35</v>
      </c>
      <c r="E17" s="27" t="s">
        <v>11</v>
      </c>
      <c r="F17" s="26">
        <v>155</v>
      </c>
      <c r="G17" s="27" t="s">
        <v>15</v>
      </c>
      <c r="H17" s="28">
        <v>1</v>
      </c>
      <c r="I17" s="28">
        <v>0</v>
      </c>
      <c r="J17" s="28">
        <v>0</v>
      </c>
      <c r="K17" s="28">
        <v>2.0254304498049412E-4</v>
      </c>
      <c r="L17" s="29">
        <v>14635</v>
      </c>
      <c r="M17" s="29">
        <v>10222</v>
      </c>
      <c r="N17" s="29">
        <v>0</v>
      </c>
      <c r="O17" s="29">
        <v>893</v>
      </c>
      <c r="P17" s="30">
        <f t="shared" si="0"/>
        <v>24857</v>
      </c>
      <c r="Q17" s="34" t="s">
        <v>329</v>
      </c>
      <c r="R17" s="20"/>
    </row>
    <row r="18" spans="1:18" ht="12.75">
      <c r="A18" s="26">
        <v>410035163</v>
      </c>
      <c r="B18" s="26">
        <v>410</v>
      </c>
      <c r="C18" s="27" t="s">
        <v>10</v>
      </c>
      <c r="D18" s="26">
        <v>35</v>
      </c>
      <c r="E18" s="27" t="s">
        <v>11</v>
      </c>
      <c r="F18" s="26">
        <v>163</v>
      </c>
      <c r="G18" s="27" t="s">
        <v>16</v>
      </c>
      <c r="H18" s="28">
        <v>11.376237623762377</v>
      </c>
      <c r="I18" s="28">
        <v>0</v>
      </c>
      <c r="J18" s="28">
        <v>0</v>
      </c>
      <c r="K18" s="28">
        <v>8.2937092743960869E-2</v>
      </c>
      <c r="L18" s="29">
        <v>11908</v>
      </c>
      <c r="M18" s="29">
        <v>232</v>
      </c>
      <c r="N18" s="29">
        <v>0</v>
      </c>
      <c r="O18" s="29">
        <v>893</v>
      </c>
      <c r="P18" s="30">
        <f t="shared" si="0"/>
        <v>12140</v>
      </c>
      <c r="Q18" s="34" t="s">
        <v>330</v>
      </c>
      <c r="R18" s="20"/>
    </row>
    <row r="19" spans="1:18" ht="12.75">
      <c r="A19" s="26">
        <v>410035165</v>
      </c>
      <c r="B19" s="26">
        <v>410</v>
      </c>
      <c r="C19" s="27" t="s">
        <v>10</v>
      </c>
      <c r="D19" s="26">
        <v>35</v>
      </c>
      <c r="E19" s="27" t="s">
        <v>11</v>
      </c>
      <c r="F19" s="26">
        <v>165</v>
      </c>
      <c r="G19" s="27" t="s">
        <v>17</v>
      </c>
      <c r="H19" s="28">
        <v>2</v>
      </c>
      <c r="I19" s="28">
        <v>0</v>
      </c>
      <c r="J19" s="28">
        <v>0</v>
      </c>
      <c r="K19" s="28">
        <v>0.110669012758344</v>
      </c>
      <c r="L19" s="29">
        <v>11353.047225523476</v>
      </c>
      <c r="M19" s="29">
        <v>628</v>
      </c>
      <c r="N19" s="29">
        <v>0</v>
      </c>
      <c r="O19" s="29">
        <v>893</v>
      </c>
      <c r="P19" s="30">
        <f t="shared" si="0"/>
        <v>11981.047225523476</v>
      </c>
      <c r="Q19" s="34" t="s">
        <v>327</v>
      </c>
      <c r="R19" s="20"/>
    </row>
    <row r="20" spans="1:18" ht="12.75">
      <c r="A20" s="26">
        <v>410035248</v>
      </c>
      <c r="B20" s="26">
        <v>410</v>
      </c>
      <c r="C20" s="27" t="s">
        <v>10</v>
      </c>
      <c r="D20" s="26">
        <v>35</v>
      </c>
      <c r="E20" s="27" t="s">
        <v>11</v>
      </c>
      <c r="F20" s="26">
        <v>248</v>
      </c>
      <c r="G20" s="27" t="s">
        <v>18</v>
      </c>
      <c r="H20" s="28">
        <v>20.897689768976896</v>
      </c>
      <c r="I20" s="28">
        <v>0</v>
      </c>
      <c r="J20" s="28">
        <v>0</v>
      </c>
      <c r="K20" s="28">
        <v>3.3291913917540467E-2</v>
      </c>
      <c r="L20" s="29">
        <v>11820</v>
      </c>
      <c r="M20" s="29">
        <v>1282</v>
      </c>
      <c r="N20" s="29">
        <v>0</v>
      </c>
      <c r="O20" s="29">
        <v>893</v>
      </c>
      <c r="P20" s="30">
        <f t="shared" si="0"/>
        <v>13102</v>
      </c>
      <c r="Q20" s="34" t="s">
        <v>331</v>
      </c>
      <c r="R20" s="20"/>
    </row>
    <row r="21" spans="1:18" ht="12.75">
      <c r="A21" s="26">
        <v>410035262</v>
      </c>
      <c r="B21" s="26">
        <v>410</v>
      </c>
      <c r="C21" s="27" t="s">
        <v>10</v>
      </c>
      <c r="D21" s="26">
        <v>35</v>
      </c>
      <c r="E21" s="27" t="s">
        <v>11</v>
      </c>
      <c r="F21" s="26">
        <v>262</v>
      </c>
      <c r="G21" s="27" t="s">
        <v>19</v>
      </c>
      <c r="H21" s="28">
        <v>4</v>
      </c>
      <c r="I21" s="28">
        <v>0</v>
      </c>
      <c r="J21" s="28">
        <v>0</v>
      </c>
      <c r="K21" s="28">
        <v>5.0483730637333184E-2</v>
      </c>
      <c r="L21" s="29">
        <v>10136.904314369072</v>
      </c>
      <c r="M21" s="29">
        <v>3776</v>
      </c>
      <c r="N21" s="29">
        <v>0</v>
      </c>
      <c r="O21" s="29">
        <v>893</v>
      </c>
      <c r="P21" s="30">
        <f t="shared" si="0"/>
        <v>13912.904314369072</v>
      </c>
      <c r="Q21" s="34" t="s">
        <v>327</v>
      </c>
      <c r="R21" s="20"/>
    </row>
    <row r="22" spans="1:18" ht="12.75">
      <c r="A22" s="26">
        <v>410035308</v>
      </c>
      <c r="B22" s="26">
        <v>410</v>
      </c>
      <c r="C22" s="27" t="s">
        <v>10</v>
      </c>
      <c r="D22" s="26">
        <v>35</v>
      </c>
      <c r="E22" s="27" t="s">
        <v>11</v>
      </c>
      <c r="F22" s="26">
        <v>308</v>
      </c>
      <c r="G22" s="27" t="s">
        <v>20</v>
      </c>
      <c r="H22" s="28">
        <v>2</v>
      </c>
      <c r="I22" s="28">
        <v>0</v>
      </c>
      <c r="J22" s="28">
        <v>0</v>
      </c>
      <c r="K22" s="28">
        <v>2.8412288374803905E-3</v>
      </c>
      <c r="L22" s="29">
        <v>14635</v>
      </c>
      <c r="M22" s="29">
        <v>8649</v>
      </c>
      <c r="N22" s="29">
        <v>0</v>
      </c>
      <c r="O22" s="29">
        <v>893</v>
      </c>
      <c r="P22" s="30">
        <f t="shared" si="0"/>
        <v>23284</v>
      </c>
      <c r="Q22" s="34" t="s">
        <v>330</v>
      </c>
      <c r="R22" s="20"/>
    </row>
    <row r="23" spans="1:18" ht="12.75">
      <c r="A23" s="26">
        <v>410035346</v>
      </c>
      <c r="B23" s="26">
        <v>410</v>
      </c>
      <c r="C23" s="27" t="s">
        <v>10</v>
      </c>
      <c r="D23" s="26">
        <v>35</v>
      </c>
      <c r="E23" s="27" t="s">
        <v>11</v>
      </c>
      <c r="F23" s="26">
        <v>346</v>
      </c>
      <c r="G23" s="27" t="s">
        <v>21</v>
      </c>
      <c r="H23" s="28">
        <v>5.1947194719471952</v>
      </c>
      <c r="I23" s="28">
        <v>0</v>
      </c>
      <c r="J23" s="28">
        <v>0</v>
      </c>
      <c r="K23" s="28">
        <v>8.4293713987069908E-3</v>
      </c>
      <c r="L23" s="29">
        <v>10900</v>
      </c>
      <c r="M23" s="29">
        <v>2124</v>
      </c>
      <c r="N23" s="29">
        <v>0</v>
      </c>
      <c r="O23" s="29">
        <v>893</v>
      </c>
      <c r="P23" s="30">
        <f t="shared" si="0"/>
        <v>13024</v>
      </c>
      <c r="Q23" s="34" t="s">
        <v>329</v>
      </c>
      <c r="R23" s="20"/>
    </row>
    <row r="24" spans="1:18" ht="12.75">
      <c r="A24" s="26">
        <v>410035347</v>
      </c>
      <c r="B24" s="26">
        <v>410</v>
      </c>
      <c r="C24" s="27" t="s">
        <v>10</v>
      </c>
      <c r="D24" s="26">
        <v>35</v>
      </c>
      <c r="E24" s="27" t="s">
        <v>11</v>
      </c>
      <c r="F24" s="26">
        <v>347</v>
      </c>
      <c r="G24" s="27" t="s">
        <v>82</v>
      </c>
      <c r="H24" s="28">
        <v>0.32013201320132012</v>
      </c>
      <c r="I24" s="28">
        <v>0</v>
      </c>
      <c r="J24" s="28">
        <v>0</v>
      </c>
      <c r="K24" s="28">
        <v>3.8642286996571707E-3</v>
      </c>
      <c r="L24" s="29">
        <v>10494.019334016397</v>
      </c>
      <c r="M24" s="29">
        <v>4286</v>
      </c>
      <c r="N24" s="29">
        <v>0</v>
      </c>
      <c r="O24" s="29">
        <v>893</v>
      </c>
      <c r="P24" s="30">
        <f t="shared" si="0"/>
        <v>14780.019334016397</v>
      </c>
      <c r="Q24" s="34" t="s">
        <v>327</v>
      </c>
      <c r="R24" s="20"/>
    </row>
    <row r="25" spans="1:18" ht="12.75">
      <c r="A25" s="26">
        <v>410057035</v>
      </c>
      <c r="B25" s="26">
        <v>410</v>
      </c>
      <c r="C25" s="27" t="s">
        <v>10</v>
      </c>
      <c r="D25" s="26">
        <v>57</v>
      </c>
      <c r="E25" s="27" t="s">
        <v>13</v>
      </c>
      <c r="F25" s="26">
        <v>35</v>
      </c>
      <c r="G25" s="27" t="s">
        <v>11</v>
      </c>
      <c r="H25" s="28">
        <v>87.551155115511563</v>
      </c>
      <c r="I25" s="28">
        <v>0</v>
      </c>
      <c r="J25" s="28">
        <v>0</v>
      </c>
      <c r="K25" s="28">
        <v>0.1368268691122993</v>
      </c>
      <c r="L25" s="29">
        <v>12036</v>
      </c>
      <c r="M25" s="29">
        <v>3557</v>
      </c>
      <c r="N25" s="29">
        <v>0</v>
      </c>
      <c r="O25" s="29">
        <v>893</v>
      </c>
      <c r="P25" s="30">
        <f t="shared" si="0"/>
        <v>15593</v>
      </c>
      <c r="Q25" s="34" t="s">
        <v>329</v>
      </c>
      <c r="R25" s="20"/>
    </row>
    <row r="26" spans="1:18" ht="12.75">
      <c r="A26" s="26">
        <v>410057057</v>
      </c>
      <c r="B26" s="26">
        <v>410</v>
      </c>
      <c r="C26" s="27" t="s">
        <v>10</v>
      </c>
      <c r="D26" s="26">
        <v>57</v>
      </c>
      <c r="E26" s="27" t="s">
        <v>13</v>
      </c>
      <c r="F26" s="26">
        <v>57</v>
      </c>
      <c r="G26" s="27" t="s">
        <v>13</v>
      </c>
      <c r="H26" s="28">
        <v>116.42574257425744</v>
      </c>
      <c r="I26" s="28">
        <v>0</v>
      </c>
      <c r="J26" s="28">
        <v>0</v>
      </c>
      <c r="K26" s="28">
        <v>0.11302470517786611</v>
      </c>
      <c r="L26" s="29">
        <v>11419</v>
      </c>
      <c r="M26" s="29">
        <v>602</v>
      </c>
      <c r="N26" s="29">
        <v>0</v>
      </c>
      <c r="O26" s="29">
        <v>893</v>
      </c>
      <c r="P26" s="30">
        <f t="shared" si="0"/>
        <v>12021</v>
      </c>
      <c r="Q26" s="34" t="s">
        <v>331</v>
      </c>
      <c r="R26" s="20"/>
    </row>
    <row r="27" spans="1:18" ht="12.75">
      <c r="A27" s="26">
        <v>410057071</v>
      </c>
      <c r="B27" s="26">
        <v>410</v>
      </c>
      <c r="C27" s="27" t="s">
        <v>10</v>
      </c>
      <c r="D27" s="26">
        <v>57</v>
      </c>
      <c r="E27" s="27" t="s">
        <v>13</v>
      </c>
      <c r="F27" s="26">
        <v>71</v>
      </c>
      <c r="G27" s="27" t="s">
        <v>218</v>
      </c>
      <c r="H27" s="28">
        <v>0.67326732673267331</v>
      </c>
      <c r="I27" s="28">
        <v>0</v>
      </c>
      <c r="J27" s="28">
        <v>0</v>
      </c>
      <c r="K27" s="28">
        <v>1.6519592808908986E-3</v>
      </c>
      <c r="L27" s="29">
        <v>9647.2030387638915</v>
      </c>
      <c r="M27" s="29">
        <v>3830</v>
      </c>
      <c r="N27" s="29">
        <v>0</v>
      </c>
      <c r="O27" s="29">
        <v>893</v>
      </c>
      <c r="P27" s="30">
        <f t="shared" si="0"/>
        <v>13477.203038763892</v>
      </c>
      <c r="Q27" s="34" t="s">
        <v>327</v>
      </c>
      <c r="R27" s="20"/>
    </row>
    <row r="28" spans="1:18" ht="12.75">
      <c r="A28" s="26">
        <v>410057093</v>
      </c>
      <c r="B28" s="26">
        <v>410</v>
      </c>
      <c r="C28" s="27" t="s">
        <v>10</v>
      </c>
      <c r="D28" s="26">
        <v>57</v>
      </c>
      <c r="E28" s="27" t="s">
        <v>13</v>
      </c>
      <c r="F28" s="26">
        <v>93</v>
      </c>
      <c r="G28" s="27" t="s">
        <v>14</v>
      </c>
      <c r="H28" s="28">
        <v>0.5082508250825083</v>
      </c>
      <c r="I28" s="28">
        <v>0</v>
      </c>
      <c r="J28" s="28">
        <v>0</v>
      </c>
      <c r="K28" s="28">
        <v>8.8853568064575922E-2</v>
      </c>
      <c r="L28" s="29">
        <v>11601.93909663267</v>
      </c>
      <c r="M28" s="29">
        <v>350</v>
      </c>
      <c r="N28" s="29">
        <v>0</v>
      </c>
      <c r="O28" s="29">
        <v>893</v>
      </c>
      <c r="P28" s="30">
        <f t="shared" si="0"/>
        <v>11951.93909663267</v>
      </c>
      <c r="Q28" s="34" t="s">
        <v>327</v>
      </c>
      <c r="R28" s="20"/>
    </row>
    <row r="29" spans="1:18" ht="12.75">
      <c r="A29" s="26">
        <v>410057163</v>
      </c>
      <c r="B29" s="26">
        <v>410</v>
      </c>
      <c r="C29" s="27" t="s">
        <v>10</v>
      </c>
      <c r="D29" s="26">
        <v>57</v>
      </c>
      <c r="E29" s="27" t="s">
        <v>13</v>
      </c>
      <c r="F29" s="26">
        <v>163</v>
      </c>
      <c r="G29" s="27" t="s">
        <v>16</v>
      </c>
      <c r="H29" s="28">
        <v>2</v>
      </c>
      <c r="I29" s="28">
        <v>0</v>
      </c>
      <c r="J29" s="28">
        <v>0</v>
      </c>
      <c r="K29" s="28">
        <v>8.2937092743960869E-2</v>
      </c>
      <c r="L29" s="29">
        <v>11672.989280811515</v>
      </c>
      <c r="M29" s="29">
        <v>228</v>
      </c>
      <c r="N29" s="29">
        <v>0</v>
      </c>
      <c r="O29" s="29">
        <v>893</v>
      </c>
      <c r="P29" s="30">
        <f t="shared" si="0"/>
        <v>11900.989280811515</v>
      </c>
      <c r="Q29" s="34" t="s">
        <v>327</v>
      </c>
      <c r="R29" s="20"/>
    </row>
    <row r="30" spans="1:18" ht="12.75">
      <c r="A30" s="26">
        <v>410057189</v>
      </c>
      <c r="B30" s="26">
        <v>410</v>
      </c>
      <c r="C30" s="27" t="s">
        <v>10</v>
      </c>
      <c r="D30" s="26">
        <v>57</v>
      </c>
      <c r="E30" s="27" t="s">
        <v>13</v>
      </c>
      <c r="F30" s="26">
        <v>189</v>
      </c>
      <c r="G30" s="27" t="s">
        <v>24</v>
      </c>
      <c r="H30" s="28">
        <v>0.24752475247524752</v>
      </c>
      <c r="I30" s="28">
        <v>0</v>
      </c>
      <c r="J30" s="28">
        <v>0</v>
      </c>
      <c r="K30" s="28">
        <v>2.2436148952075939E-3</v>
      </c>
      <c r="L30" s="29">
        <v>9506.7810299106459</v>
      </c>
      <c r="M30" s="29">
        <v>3501</v>
      </c>
      <c r="N30" s="29">
        <v>0</v>
      </c>
      <c r="O30" s="29">
        <v>893</v>
      </c>
      <c r="P30" s="30">
        <f t="shared" si="0"/>
        <v>13007.781029910646</v>
      </c>
      <c r="Q30" s="34" t="s">
        <v>327</v>
      </c>
      <c r="R30" s="20"/>
    </row>
    <row r="31" spans="1:18" ht="12.75">
      <c r="A31" s="26">
        <v>410057248</v>
      </c>
      <c r="B31" s="26">
        <v>410</v>
      </c>
      <c r="C31" s="27" t="s">
        <v>10</v>
      </c>
      <c r="D31" s="26">
        <v>57</v>
      </c>
      <c r="E31" s="27" t="s">
        <v>13</v>
      </c>
      <c r="F31" s="26">
        <v>248</v>
      </c>
      <c r="G31" s="27" t="s">
        <v>18</v>
      </c>
      <c r="H31" s="28">
        <v>8.6105610561056096</v>
      </c>
      <c r="I31" s="28">
        <v>0</v>
      </c>
      <c r="J31" s="28">
        <v>0</v>
      </c>
      <c r="K31" s="28">
        <v>3.3291913917540467E-2</v>
      </c>
      <c r="L31" s="29">
        <v>11713</v>
      </c>
      <c r="M31" s="29">
        <v>1271</v>
      </c>
      <c r="N31" s="29">
        <v>0</v>
      </c>
      <c r="O31" s="29">
        <v>893</v>
      </c>
      <c r="P31" s="30">
        <f t="shared" si="0"/>
        <v>12984</v>
      </c>
      <c r="Q31" s="34" t="s">
        <v>331</v>
      </c>
      <c r="R31" s="20"/>
    </row>
    <row r="32" spans="1:18" ht="12.75">
      <c r="A32" s="26">
        <v>410057258</v>
      </c>
      <c r="B32" s="26">
        <v>410</v>
      </c>
      <c r="C32" s="27" t="s">
        <v>10</v>
      </c>
      <c r="D32" s="26">
        <v>57</v>
      </c>
      <c r="E32" s="27" t="s">
        <v>13</v>
      </c>
      <c r="F32" s="26">
        <v>258</v>
      </c>
      <c r="G32" s="27" t="s">
        <v>98</v>
      </c>
      <c r="H32" s="28">
        <v>0.32343234323432341</v>
      </c>
      <c r="I32" s="28">
        <v>0</v>
      </c>
      <c r="J32" s="28">
        <v>0</v>
      </c>
      <c r="K32" s="28">
        <v>8.1242126894535818E-2</v>
      </c>
      <c r="L32" s="29">
        <v>11461.192043174882</v>
      </c>
      <c r="M32" s="29">
        <v>4485</v>
      </c>
      <c r="N32" s="29">
        <v>0</v>
      </c>
      <c r="O32" s="29">
        <v>893</v>
      </c>
      <c r="P32" s="30">
        <f t="shared" si="0"/>
        <v>15946.192043174882</v>
      </c>
      <c r="Q32" s="34" t="s">
        <v>327</v>
      </c>
      <c r="R32" s="20"/>
    </row>
    <row r="33" spans="1:18" ht="12.75">
      <c r="A33" s="26">
        <v>410057346</v>
      </c>
      <c r="B33" s="26">
        <v>410</v>
      </c>
      <c r="C33" s="27" t="s">
        <v>10</v>
      </c>
      <c r="D33" s="26">
        <v>57</v>
      </c>
      <c r="E33" s="27" t="s">
        <v>13</v>
      </c>
      <c r="F33" s="26">
        <v>346</v>
      </c>
      <c r="G33" s="27" t="s">
        <v>21</v>
      </c>
      <c r="H33" s="28">
        <v>1.5775577557755776</v>
      </c>
      <c r="I33" s="28">
        <v>0</v>
      </c>
      <c r="J33" s="28">
        <v>0</v>
      </c>
      <c r="K33" s="28">
        <v>8.4293713987069908E-3</v>
      </c>
      <c r="L33" s="29">
        <v>10251.790646355932</v>
      </c>
      <c r="M33" s="29">
        <v>1998</v>
      </c>
      <c r="N33" s="29">
        <v>0</v>
      </c>
      <c r="O33" s="29">
        <v>893</v>
      </c>
      <c r="P33" s="30">
        <f t="shared" si="0"/>
        <v>12249.790646355932</v>
      </c>
      <c r="Q33" s="34" t="s">
        <v>327</v>
      </c>
      <c r="R33" s="20"/>
    </row>
    <row r="34" spans="1:18" ht="12.75">
      <c r="A34" s="26">
        <v>412035035</v>
      </c>
      <c r="B34" s="26">
        <v>412</v>
      </c>
      <c r="C34" s="27" t="s">
        <v>22</v>
      </c>
      <c r="D34" s="26">
        <v>35</v>
      </c>
      <c r="E34" s="27" t="s">
        <v>11</v>
      </c>
      <c r="F34" s="26">
        <v>35</v>
      </c>
      <c r="G34" s="27" t="s">
        <v>11</v>
      </c>
      <c r="H34" s="28">
        <v>491.68770764119608</v>
      </c>
      <c r="I34" s="28">
        <v>0</v>
      </c>
      <c r="J34" s="28">
        <v>0</v>
      </c>
      <c r="K34" s="28">
        <v>0.1368268691122993</v>
      </c>
      <c r="L34" s="29">
        <v>11073</v>
      </c>
      <c r="M34" s="29">
        <v>3272</v>
      </c>
      <c r="N34" s="29">
        <v>0</v>
      </c>
      <c r="O34" s="29">
        <v>893</v>
      </c>
      <c r="P34" s="30">
        <f t="shared" si="0"/>
        <v>14345</v>
      </c>
      <c r="Q34" s="34" t="s">
        <v>329</v>
      </c>
      <c r="R34" s="20"/>
    </row>
    <row r="35" spans="1:18" ht="12.75">
      <c r="A35" s="26">
        <v>412035044</v>
      </c>
      <c r="B35" s="26">
        <v>412</v>
      </c>
      <c r="C35" s="27" t="s">
        <v>22</v>
      </c>
      <c r="D35" s="26">
        <v>35</v>
      </c>
      <c r="E35" s="27" t="s">
        <v>11</v>
      </c>
      <c r="F35" s="26">
        <v>44</v>
      </c>
      <c r="G35" s="27" t="s">
        <v>12</v>
      </c>
      <c r="H35" s="28">
        <v>2</v>
      </c>
      <c r="I35" s="28">
        <v>0</v>
      </c>
      <c r="J35" s="28">
        <v>0</v>
      </c>
      <c r="K35" s="28">
        <v>3.508299626124857E-2</v>
      </c>
      <c r="L35" s="29">
        <v>10573</v>
      </c>
      <c r="M35" s="29">
        <v>696</v>
      </c>
      <c r="N35" s="29">
        <v>0</v>
      </c>
      <c r="O35" s="29">
        <v>893</v>
      </c>
      <c r="P35" s="30">
        <f t="shared" si="0"/>
        <v>11269</v>
      </c>
      <c r="Q35" s="34" t="s">
        <v>329</v>
      </c>
      <c r="R35" s="20"/>
    </row>
    <row r="36" spans="1:18" ht="12.75">
      <c r="A36" s="26">
        <v>412035073</v>
      </c>
      <c r="B36" s="26">
        <v>412</v>
      </c>
      <c r="C36" s="27" t="s">
        <v>22</v>
      </c>
      <c r="D36" s="26">
        <v>35</v>
      </c>
      <c r="E36" s="27" t="s">
        <v>11</v>
      </c>
      <c r="F36" s="26">
        <v>73</v>
      </c>
      <c r="G36" s="27" t="s">
        <v>23</v>
      </c>
      <c r="H36" s="28">
        <v>1.3222591362126246</v>
      </c>
      <c r="I36" s="28">
        <v>0</v>
      </c>
      <c r="J36" s="28">
        <v>0</v>
      </c>
      <c r="K36" s="28">
        <v>4.6915930485589789E-3</v>
      </c>
      <c r="L36" s="29">
        <v>10056.770509068276</v>
      </c>
      <c r="M36" s="29">
        <v>7115</v>
      </c>
      <c r="N36" s="29">
        <v>0</v>
      </c>
      <c r="O36" s="29">
        <v>893</v>
      </c>
      <c r="P36" s="30">
        <f t="shared" si="0"/>
        <v>17171.770509068276</v>
      </c>
      <c r="Q36" s="34" t="s">
        <v>327</v>
      </c>
      <c r="R36" s="20"/>
    </row>
    <row r="37" spans="1:18" ht="12.75">
      <c r="A37" s="26">
        <v>412035093</v>
      </c>
      <c r="B37" s="26">
        <v>412</v>
      </c>
      <c r="C37" s="27" t="s">
        <v>22</v>
      </c>
      <c r="D37" s="26">
        <v>35</v>
      </c>
      <c r="E37" s="27" t="s">
        <v>11</v>
      </c>
      <c r="F37" s="26">
        <v>93</v>
      </c>
      <c r="G37" s="27" t="s">
        <v>14</v>
      </c>
      <c r="H37" s="28">
        <v>0.57807308970099669</v>
      </c>
      <c r="I37" s="28">
        <v>0</v>
      </c>
      <c r="J37" s="28">
        <v>0</v>
      </c>
      <c r="K37" s="28">
        <v>8.8853568064575922E-2</v>
      </c>
      <c r="L37" s="29">
        <v>11601.93909663267</v>
      </c>
      <c r="M37" s="29">
        <v>350</v>
      </c>
      <c r="N37" s="29">
        <v>0</v>
      </c>
      <c r="O37" s="29">
        <v>893</v>
      </c>
      <c r="P37" s="30">
        <f t="shared" si="0"/>
        <v>11951.93909663267</v>
      </c>
      <c r="Q37" s="34" t="s">
        <v>327</v>
      </c>
      <c r="R37" s="20"/>
    </row>
    <row r="38" spans="1:18" ht="12.75">
      <c r="A38" s="26">
        <v>412035189</v>
      </c>
      <c r="B38" s="26">
        <v>412</v>
      </c>
      <c r="C38" s="27" t="s">
        <v>22</v>
      </c>
      <c r="D38" s="26">
        <v>35</v>
      </c>
      <c r="E38" s="27" t="s">
        <v>11</v>
      </c>
      <c r="F38" s="26">
        <v>189</v>
      </c>
      <c r="G38" s="27" t="s">
        <v>24</v>
      </c>
      <c r="H38" s="28">
        <v>2.4750830564784052</v>
      </c>
      <c r="I38" s="28">
        <v>0</v>
      </c>
      <c r="J38" s="28">
        <v>0</v>
      </c>
      <c r="K38" s="28">
        <v>2.2436148952075939E-3</v>
      </c>
      <c r="L38" s="29">
        <v>11508</v>
      </c>
      <c r="M38" s="29">
        <v>4238</v>
      </c>
      <c r="N38" s="29">
        <v>0</v>
      </c>
      <c r="O38" s="29">
        <v>893</v>
      </c>
      <c r="P38" s="30">
        <f t="shared" si="0"/>
        <v>15746</v>
      </c>
      <c r="Q38" s="34" t="s">
        <v>329</v>
      </c>
      <c r="R38" s="20"/>
    </row>
    <row r="39" spans="1:18" ht="12.75">
      <c r="A39" s="26">
        <v>412035207</v>
      </c>
      <c r="B39" s="26">
        <v>412</v>
      </c>
      <c r="C39" s="27" t="s">
        <v>22</v>
      </c>
      <c r="D39" s="26">
        <v>35</v>
      </c>
      <c r="E39" s="27" t="s">
        <v>11</v>
      </c>
      <c r="F39" s="26">
        <v>207</v>
      </c>
      <c r="G39" s="27" t="s">
        <v>25</v>
      </c>
      <c r="H39" s="28">
        <v>1</v>
      </c>
      <c r="I39" s="28">
        <v>0</v>
      </c>
      <c r="J39" s="28">
        <v>0</v>
      </c>
      <c r="K39" s="28">
        <v>5.5720294476596796E-4</v>
      </c>
      <c r="L39" s="29">
        <v>9931.6887509772187</v>
      </c>
      <c r="M39" s="29">
        <v>6667</v>
      </c>
      <c r="N39" s="29">
        <v>0</v>
      </c>
      <c r="O39" s="29">
        <v>893</v>
      </c>
      <c r="P39" s="30">
        <f t="shared" si="0"/>
        <v>16598.68875097722</v>
      </c>
      <c r="Q39" s="34" t="s">
        <v>327</v>
      </c>
      <c r="R39" s="20"/>
    </row>
    <row r="40" spans="1:18" ht="12.75">
      <c r="A40" s="26">
        <v>412035220</v>
      </c>
      <c r="B40" s="26">
        <v>412</v>
      </c>
      <c r="C40" s="27" t="s">
        <v>22</v>
      </c>
      <c r="D40" s="26">
        <v>35</v>
      </c>
      <c r="E40" s="27" t="s">
        <v>11</v>
      </c>
      <c r="F40" s="26">
        <v>220</v>
      </c>
      <c r="G40" s="27" t="s">
        <v>26</v>
      </c>
      <c r="H40" s="28">
        <v>3.7308970099667773</v>
      </c>
      <c r="I40" s="28">
        <v>0</v>
      </c>
      <c r="J40" s="28">
        <v>0</v>
      </c>
      <c r="K40" s="28">
        <v>9.6584491615976133E-3</v>
      </c>
      <c r="L40" s="29">
        <v>13159</v>
      </c>
      <c r="M40" s="29">
        <v>4684</v>
      </c>
      <c r="N40" s="29">
        <v>0</v>
      </c>
      <c r="O40" s="29">
        <v>893</v>
      </c>
      <c r="P40" s="30">
        <f t="shared" si="0"/>
        <v>17843</v>
      </c>
      <c r="Q40" s="34" t="s">
        <v>329</v>
      </c>
      <c r="R40" s="20"/>
    </row>
    <row r="41" spans="1:18" ht="12.75">
      <c r="A41" s="26">
        <v>412035244</v>
      </c>
      <c r="B41" s="26">
        <v>412</v>
      </c>
      <c r="C41" s="27" t="s">
        <v>22</v>
      </c>
      <c r="D41" s="26">
        <v>35</v>
      </c>
      <c r="E41" s="27" t="s">
        <v>11</v>
      </c>
      <c r="F41" s="26">
        <v>244</v>
      </c>
      <c r="G41" s="27" t="s">
        <v>27</v>
      </c>
      <c r="H41" s="28">
        <v>10.641196013289036</v>
      </c>
      <c r="I41" s="28">
        <v>0</v>
      </c>
      <c r="J41" s="28">
        <v>0</v>
      </c>
      <c r="K41" s="28">
        <v>8.3212977578071862E-2</v>
      </c>
      <c r="L41" s="29">
        <v>11918</v>
      </c>
      <c r="M41" s="29">
        <v>4070</v>
      </c>
      <c r="N41" s="29">
        <v>0</v>
      </c>
      <c r="O41" s="29">
        <v>893</v>
      </c>
      <c r="P41" s="30">
        <f t="shared" si="0"/>
        <v>15988</v>
      </c>
      <c r="Q41" s="34" t="s">
        <v>331</v>
      </c>
      <c r="R41" s="20"/>
    </row>
    <row r="42" spans="1:18" ht="12.75">
      <c r="A42" s="26">
        <v>412035285</v>
      </c>
      <c r="B42" s="26">
        <v>412</v>
      </c>
      <c r="C42" s="27" t="s">
        <v>22</v>
      </c>
      <c r="D42" s="26">
        <v>35</v>
      </c>
      <c r="E42" s="27" t="s">
        <v>11</v>
      </c>
      <c r="F42" s="26">
        <v>285</v>
      </c>
      <c r="G42" s="27" t="s">
        <v>28</v>
      </c>
      <c r="H42" s="28">
        <v>4</v>
      </c>
      <c r="I42" s="28">
        <v>0</v>
      </c>
      <c r="J42" s="28">
        <v>0</v>
      </c>
      <c r="K42" s="28">
        <v>2.1944644766553539E-2</v>
      </c>
      <c r="L42" s="29">
        <v>9497</v>
      </c>
      <c r="M42" s="29">
        <v>2822</v>
      </c>
      <c r="N42" s="29">
        <v>0</v>
      </c>
      <c r="O42" s="29">
        <v>893</v>
      </c>
      <c r="P42" s="30">
        <f t="shared" si="0"/>
        <v>12319</v>
      </c>
      <c r="Q42" s="34" t="s">
        <v>329</v>
      </c>
      <c r="R42" s="20"/>
    </row>
    <row r="43" spans="1:18" ht="12.75">
      <c r="A43" s="26">
        <v>412035314</v>
      </c>
      <c r="B43" s="26">
        <v>412</v>
      </c>
      <c r="C43" s="27" t="s">
        <v>22</v>
      </c>
      <c r="D43" s="26">
        <v>35</v>
      </c>
      <c r="E43" s="27" t="s">
        <v>11</v>
      </c>
      <c r="F43" s="26">
        <v>314</v>
      </c>
      <c r="G43" s="27" t="s">
        <v>29</v>
      </c>
      <c r="H43" s="28">
        <v>1.9966777408637872</v>
      </c>
      <c r="I43" s="28">
        <v>0</v>
      </c>
      <c r="J43" s="28">
        <v>0</v>
      </c>
      <c r="K43" s="28">
        <v>4.8543527859241219E-3</v>
      </c>
      <c r="L43" s="29">
        <v>12810</v>
      </c>
      <c r="M43" s="29">
        <v>10160</v>
      </c>
      <c r="N43" s="29">
        <v>0</v>
      </c>
      <c r="O43" s="29">
        <v>893</v>
      </c>
      <c r="P43" s="30">
        <f t="shared" si="0"/>
        <v>22970</v>
      </c>
      <c r="Q43" s="34" t="s">
        <v>329</v>
      </c>
      <c r="R43" s="20"/>
    </row>
    <row r="44" spans="1:18" ht="12.75">
      <c r="A44" s="26">
        <v>412035336</v>
      </c>
      <c r="B44" s="26">
        <v>412</v>
      </c>
      <c r="C44" s="27" t="s">
        <v>22</v>
      </c>
      <c r="D44" s="26">
        <v>35</v>
      </c>
      <c r="E44" s="27" t="s">
        <v>11</v>
      </c>
      <c r="F44" s="26">
        <v>336</v>
      </c>
      <c r="G44" s="27" t="s">
        <v>30</v>
      </c>
      <c r="H44" s="28">
        <v>0.7441860465116279</v>
      </c>
      <c r="I44" s="28">
        <v>0</v>
      </c>
      <c r="J44" s="28">
        <v>0</v>
      </c>
      <c r="K44" s="28">
        <v>2.363178820724934E-2</v>
      </c>
      <c r="L44" s="29">
        <v>14027</v>
      </c>
      <c r="M44" s="29">
        <v>1871</v>
      </c>
      <c r="N44" s="29">
        <v>0</v>
      </c>
      <c r="O44" s="29">
        <v>893</v>
      </c>
      <c r="P44" s="30">
        <f t="shared" si="0"/>
        <v>15898</v>
      </c>
      <c r="Q44" s="34" t="s">
        <v>329</v>
      </c>
      <c r="R44" s="20"/>
    </row>
    <row r="45" spans="1:18" ht="12.75">
      <c r="A45" s="26">
        <v>413114091</v>
      </c>
      <c r="B45" s="26">
        <v>413</v>
      </c>
      <c r="C45" s="27" t="s">
        <v>31</v>
      </c>
      <c r="D45" s="26">
        <v>114</v>
      </c>
      <c r="E45" s="27" t="s">
        <v>32</v>
      </c>
      <c r="F45" s="26">
        <v>91</v>
      </c>
      <c r="G45" s="27" t="s">
        <v>34</v>
      </c>
      <c r="H45" s="28">
        <v>8</v>
      </c>
      <c r="I45" s="28">
        <v>0</v>
      </c>
      <c r="J45" s="28">
        <v>0</v>
      </c>
      <c r="K45" s="28">
        <v>3.3433026780449515E-2</v>
      </c>
      <c r="L45" s="29">
        <v>10270</v>
      </c>
      <c r="M45" s="29">
        <v>11229</v>
      </c>
      <c r="N45" s="29">
        <v>0</v>
      </c>
      <c r="O45" s="29">
        <v>893</v>
      </c>
      <c r="P45" s="30">
        <f t="shared" si="0"/>
        <v>21499</v>
      </c>
      <c r="Q45" s="34" t="s">
        <v>329</v>
      </c>
      <c r="R45" s="20"/>
    </row>
    <row r="46" spans="1:18" ht="12.75">
      <c r="A46" s="26">
        <v>413114114</v>
      </c>
      <c r="B46" s="26">
        <v>413</v>
      </c>
      <c r="C46" s="27" t="s">
        <v>31</v>
      </c>
      <c r="D46" s="26">
        <v>114</v>
      </c>
      <c r="E46" s="27" t="s">
        <v>32</v>
      </c>
      <c r="F46" s="26">
        <v>114</v>
      </c>
      <c r="G46" s="27" t="s">
        <v>32</v>
      </c>
      <c r="H46" s="28">
        <v>63.090277777777786</v>
      </c>
      <c r="I46" s="28">
        <v>0</v>
      </c>
      <c r="J46" s="28">
        <v>0</v>
      </c>
      <c r="K46" s="28">
        <v>3.9463608300436319E-2</v>
      </c>
      <c r="L46" s="29">
        <v>10356</v>
      </c>
      <c r="M46" s="29">
        <v>2609</v>
      </c>
      <c r="N46" s="29">
        <v>0</v>
      </c>
      <c r="O46" s="29">
        <v>893</v>
      </c>
      <c r="P46" s="30">
        <f t="shared" si="0"/>
        <v>12965</v>
      </c>
      <c r="Q46" s="34" t="s">
        <v>329</v>
      </c>
      <c r="R46" s="20"/>
    </row>
    <row r="47" spans="1:18" ht="12.75">
      <c r="A47" s="26">
        <v>413114117</v>
      </c>
      <c r="B47" s="26">
        <v>413</v>
      </c>
      <c r="C47" s="27" t="s">
        <v>31</v>
      </c>
      <c r="D47" s="26">
        <v>114</v>
      </c>
      <c r="E47" s="27" t="s">
        <v>32</v>
      </c>
      <c r="F47" s="26">
        <v>117</v>
      </c>
      <c r="G47" s="27" t="s">
        <v>35</v>
      </c>
      <c r="H47" s="28">
        <v>1</v>
      </c>
      <c r="I47" s="28">
        <v>0</v>
      </c>
      <c r="J47" s="28">
        <v>0</v>
      </c>
      <c r="K47" s="28">
        <v>6.905270769519388E-2</v>
      </c>
      <c r="L47" s="29">
        <v>13720</v>
      </c>
      <c r="M47" s="29">
        <v>5093</v>
      </c>
      <c r="N47" s="29">
        <v>0</v>
      </c>
      <c r="O47" s="29">
        <v>893</v>
      </c>
      <c r="P47" s="30">
        <f t="shared" si="0"/>
        <v>18813</v>
      </c>
      <c r="Q47" s="34" t="s">
        <v>329</v>
      </c>
      <c r="R47" s="20"/>
    </row>
    <row r="48" spans="1:18" ht="12.75">
      <c r="A48" s="26">
        <v>413114210</v>
      </c>
      <c r="B48" s="26">
        <v>413</v>
      </c>
      <c r="C48" s="27" t="s">
        <v>31</v>
      </c>
      <c r="D48" s="26">
        <v>114</v>
      </c>
      <c r="E48" s="27" t="s">
        <v>32</v>
      </c>
      <c r="F48" s="26">
        <v>210</v>
      </c>
      <c r="G48" s="27" t="s">
        <v>188</v>
      </c>
      <c r="H48" s="28">
        <v>0.5</v>
      </c>
      <c r="I48" s="28">
        <v>0</v>
      </c>
      <c r="J48" s="28">
        <v>0</v>
      </c>
      <c r="K48" s="28">
        <v>5.8358728063176317E-2</v>
      </c>
      <c r="L48" s="29">
        <v>13720</v>
      </c>
      <c r="M48" s="29">
        <v>4406</v>
      </c>
      <c r="N48" s="29">
        <v>0</v>
      </c>
      <c r="O48" s="29">
        <v>893</v>
      </c>
      <c r="P48" s="30">
        <f t="shared" si="0"/>
        <v>18126</v>
      </c>
      <c r="Q48" s="34" t="s">
        <v>329</v>
      </c>
      <c r="R48" s="20"/>
    </row>
    <row r="49" spans="1:18" ht="12.75">
      <c r="A49" s="26">
        <v>413114253</v>
      </c>
      <c r="B49" s="26">
        <v>413</v>
      </c>
      <c r="C49" s="27" t="s">
        <v>31</v>
      </c>
      <c r="D49" s="26">
        <v>114</v>
      </c>
      <c r="E49" s="27" t="s">
        <v>32</v>
      </c>
      <c r="F49" s="26">
        <v>253</v>
      </c>
      <c r="G49" s="27" t="s">
        <v>36</v>
      </c>
      <c r="H49" s="28">
        <v>2.125</v>
      </c>
      <c r="I49" s="28">
        <v>0</v>
      </c>
      <c r="J49" s="28">
        <v>0</v>
      </c>
      <c r="K49" s="28">
        <v>3.5562343663086644E-2</v>
      </c>
      <c r="L49" s="29">
        <v>10798</v>
      </c>
      <c r="M49" s="29">
        <v>20858</v>
      </c>
      <c r="N49" s="29">
        <v>0</v>
      </c>
      <c r="O49" s="29">
        <v>893</v>
      </c>
      <c r="P49" s="30">
        <f t="shared" si="0"/>
        <v>31656</v>
      </c>
      <c r="Q49" s="34" t="s">
        <v>329</v>
      </c>
      <c r="R49" s="20"/>
    </row>
    <row r="50" spans="1:18" ht="12.75">
      <c r="A50" s="26">
        <v>413114670</v>
      </c>
      <c r="B50" s="26">
        <v>413</v>
      </c>
      <c r="C50" s="27" t="s">
        <v>31</v>
      </c>
      <c r="D50" s="26">
        <v>114</v>
      </c>
      <c r="E50" s="27" t="s">
        <v>32</v>
      </c>
      <c r="F50" s="26">
        <v>670</v>
      </c>
      <c r="G50" s="27" t="s">
        <v>37</v>
      </c>
      <c r="H50" s="28">
        <v>22.982638888888889</v>
      </c>
      <c r="I50" s="28">
        <v>0</v>
      </c>
      <c r="J50" s="28">
        <v>0</v>
      </c>
      <c r="K50" s="28">
        <v>6.3975225584856146E-2</v>
      </c>
      <c r="L50" s="29">
        <v>9694</v>
      </c>
      <c r="M50" s="29">
        <v>7387</v>
      </c>
      <c r="N50" s="29">
        <v>0</v>
      </c>
      <c r="O50" s="29">
        <v>893</v>
      </c>
      <c r="P50" s="30">
        <f t="shared" si="0"/>
        <v>17081</v>
      </c>
      <c r="Q50" s="34" t="s">
        <v>329</v>
      </c>
      <c r="R50" s="20"/>
    </row>
    <row r="51" spans="1:18" ht="12.75">
      <c r="A51" s="26">
        <v>413114674</v>
      </c>
      <c r="B51" s="26">
        <v>413</v>
      </c>
      <c r="C51" s="27" t="s">
        <v>31</v>
      </c>
      <c r="D51" s="26">
        <v>114</v>
      </c>
      <c r="E51" s="27" t="s">
        <v>32</v>
      </c>
      <c r="F51" s="26">
        <v>674</v>
      </c>
      <c r="G51" s="27" t="s">
        <v>38</v>
      </c>
      <c r="H51" s="28">
        <v>43.027777777777779</v>
      </c>
      <c r="I51" s="28">
        <v>0</v>
      </c>
      <c r="J51" s="28">
        <v>0</v>
      </c>
      <c r="K51" s="28">
        <v>5.6643268292869156E-2</v>
      </c>
      <c r="L51" s="29">
        <v>10382</v>
      </c>
      <c r="M51" s="29">
        <v>4438</v>
      </c>
      <c r="N51" s="29">
        <v>0</v>
      </c>
      <c r="O51" s="29">
        <v>893</v>
      </c>
      <c r="P51" s="30">
        <f t="shared" si="0"/>
        <v>14820</v>
      </c>
      <c r="Q51" s="34" t="s">
        <v>329</v>
      </c>
      <c r="R51" s="20"/>
    </row>
    <row r="52" spans="1:18" ht="12.75">
      <c r="A52" s="26">
        <v>413114683</v>
      </c>
      <c r="B52" s="26">
        <v>413</v>
      </c>
      <c r="C52" s="27" t="s">
        <v>31</v>
      </c>
      <c r="D52" s="26">
        <v>114</v>
      </c>
      <c r="E52" s="27" t="s">
        <v>32</v>
      </c>
      <c r="F52" s="26">
        <v>683</v>
      </c>
      <c r="G52" s="27" t="s">
        <v>39</v>
      </c>
      <c r="H52" s="28">
        <v>3</v>
      </c>
      <c r="I52" s="28">
        <v>0</v>
      </c>
      <c r="J52" s="28">
        <v>0</v>
      </c>
      <c r="K52" s="28">
        <v>2.3670657705498161E-2</v>
      </c>
      <c r="L52" s="29">
        <v>9585</v>
      </c>
      <c r="M52" s="29">
        <v>5791</v>
      </c>
      <c r="N52" s="29">
        <v>0</v>
      </c>
      <c r="O52" s="29">
        <v>893</v>
      </c>
      <c r="P52" s="30">
        <f t="shared" si="0"/>
        <v>15376</v>
      </c>
      <c r="Q52" s="34" t="s">
        <v>329</v>
      </c>
      <c r="R52" s="20"/>
    </row>
    <row r="53" spans="1:18" ht="12.75">
      <c r="A53" s="26">
        <v>413114717</v>
      </c>
      <c r="B53" s="26">
        <v>413</v>
      </c>
      <c r="C53" s="27" t="s">
        <v>31</v>
      </c>
      <c r="D53" s="26">
        <v>114</v>
      </c>
      <c r="E53" s="27" t="s">
        <v>32</v>
      </c>
      <c r="F53" s="26">
        <v>717</v>
      </c>
      <c r="G53" s="27" t="s">
        <v>40</v>
      </c>
      <c r="H53" s="28">
        <v>46.989583333333336</v>
      </c>
      <c r="I53" s="28">
        <v>0</v>
      </c>
      <c r="J53" s="28">
        <v>0</v>
      </c>
      <c r="K53" s="28">
        <v>5.0333454878800997E-2</v>
      </c>
      <c r="L53" s="29">
        <v>10429</v>
      </c>
      <c r="M53" s="29">
        <v>5627</v>
      </c>
      <c r="N53" s="29">
        <v>0</v>
      </c>
      <c r="O53" s="29">
        <v>893</v>
      </c>
      <c r="P53" s="30">
        <f t="shared" si="0"/>
        <v>16056</v>
      </c>
      <c r="Q53" s="34" t="s">
        <v>329</v>
      </c>
      <c r="R53" s="20"/>
    </row>
    <row r="54" spans="1:18" ht="12.75">
      <c r="A54" s="26">
        <v>413114720</v>
      </c>
      <c r="B54" s="26">
        <v>413</v>
      </c>
      <c r="C54" s="27" t="s">
        <v>31</v>
      </c>
      <c r="D54" s="26">
        <v>114</v>
      </c>
      <c r="E54" s="27" t="s">
        <v>32</v>
      </c>
      <c r="F54" s="26">
        <v>720</v>
      </c>
      <c r="G54" s="27" t="s">
        <v>230</v>
      </c>
      <c r="H54" s="28">
        <v>0.99305555555555558</v>
      </c>
      <c r="I54" s="28">
        <v>0</v>
      </c>
      <c r="J54" s="28">
        <v>0</v>
      </c>
      <c r="K54" s="28">
        <v>9.7852384993098521E-3</v>
      </c>
      <c r="L54" s="29">
        <v>10308.576438569207</v>
      </c>
      <c r="M54" s="29">
        <v>2181</v>
      </c>
      <c r="N54" s="29">
        <v>0</v>
      </c>
      <c r="O54" s="29">
        <v>893</v>
      </c>
      <c r="P54" s="30">
        <f t="shared" si="0"/>
        <v>12489.576438569207</v>
      </c>
      <c r="Q54" s="34" t="s">
        <v>327</v>
      </c>
      <c r="R54" s="20"/>
    </row>
    <row r="55" spans="1:18" ht="12.75">
      <c r="A55" s="26">
        <v>413114750</v>
      </c>
      <c r="B55" s="26">
        <v>413</v>
      </c>
      <c r="C55" s="27" t="s">
        <v>31</v>
      </c>
      <c r="D55" s="26">
        <v>114</v>
      </c>
      <c r="E55" s="27" t="s">
        <v>32</v>
      </c>
      <c r="F55" s="26">
        <v>750</v>
      </c>
      <c r="G55" s="27" t="s">
        <v>41</v>
      </c>
      <c r="H55" s="28">
        <v>18.670138888888889</v>
      </c>
      <c r="I55" s="28">
        <v>0</v>
      </c>
      <c r="J55" s="28">
        <v>0</v>
      </c>
      <c r="K55" s="28">
        <v>2.5024921143680399E-2</v>
      </c>
      <c r="L55" s="29">
        <v>10423</v>
      </c>
      <c r="M55" s="29">
        <v>5148</v>
      </c>
      <c r="N55" s="29">
        <v>0</v>
      </c>
      <c r="O55" s="29">
        <v>893</v>
      </c>
      <c r="P55" s="30">
        <f t="shared" si="0"/>
        <v>15571</v>
      </c>
      <c r="Q55" s="34" t="s">
        <v>329</v>
      </c>
      <c r="R55" s="20"/>
    </row>
    <row r="56" spans="1:18" ht="12.75">
      <c r="A56" s="26">
        <v>413114755</v>
      </c>
      <c r="B56" s="26">
        <v>413</v>
      </c>
      <c r="C56" s="27" t="s">
        <v>31</v>
      </c>
      <c r="D56" s="26">
        <v>114</v>
      </c>
      <c r="E56" s="27" t="s">
        <v>32</v>
      </c>
      <c r="F56" s="26">
        <v>755</v>
      </c>
      <c r="G56" s="27" t="s">
        <v>42</v>
      </c>
      <c r="H56" s="28">
        <v>8.7013888888888893</v>
      </c>
      <c r="I56" s="28">
        <v>0</v>
      </c>
      <c r="J56" s="28">
        <v>0</v>
      </c>
      <c r="K56" s="28">
        <v>1.7591547688510414E-2</v>
      </c>
      <c r="L56" s="29">
        <v>9574</v>
      </c>
      <c r="M56" s="29">
        <v>3673</v>
      </c>
      <c r="N56" s="29">
        <v>0</v>
      </c>
      <c r="O56" s="29">
        <v>893</v>
      </c>
      <c r="P56" s="30">
        <f t="shared" si="0"/>
        <v>13247</v>
      </c>
      <c r="Q56" s="34" t="s">
        <v>329</v>
      </c>
      <c r="R56" s="20"/>
    </row>
    <row r="57" spans="1:18" ht="12.75">
      <c r="A57" s="26">
        <v>414603063</v>
      </c>
      <c r="B57" s="26">
        <v>414</v>
      </c>
      <c r="C57" s="27" t="s">
        <v>43</v>
      </c>
      <c r="D57" s="26">
        <v>603</v>
      </c>
      <c r="E57" s="27" t="s">
        <v>44</v>
      </c>
      <c r="F57" s="26">
        <v>63</v>
      </c>
      <c r="G57" s="27" t="s">
        <v>45</v>
      </c>
      <c r="H57" s="28">
        <v>2.1442953020134228</v>
      </c>
      <c r="I57" s="28">
        <v>0</v>
      </c>
      <c r="J57" s="28">
        <v>0</v>
      </c>
      <c r="K57" s="28">
        <v>1.055959442302532E-2</v>
      </c>
      <c r="L57" s="29">
        <v>9015</v>
      </c>
      <c r="M57" s="29">
        <v>4510</v>
      </c>
      <c r="N57" s="29">
        <v>0</v>
      </c>
      <c r="O57" s="29">
        <v>893</v>
      </c>
      <c r="P57" s="30">
        <f t="shared" si="0"/>
        <v>13525</v>
      </c>
      <c r="Q57" s="34" t="s">
        <v>329</v>
      </c>
      <c r="R57" s="20"/>
    </row>
    <row r="58" spans="1:18" ht="12.75">
      <c r="A58" s="26">
        <v>414603098</v>
      </c>
      <c r="B58" s="26">
        <v>414</v>
      </c>
      <c r="C58" s="27" t="s">
        <v>43</v>
      </c>
      <c r="D58" s="26">
        <v>603</v>
      </c>
      <c r="E58" s="27" t="s">
        <v>44</v>
      </c>
      <c r="F58" s="26">
        <v>98</v>
      </c>
      <c r="G58" s="27" t="s">
        <v>46</v>
      </c>
      <c r="H58" s="28">
        <v>5</v>
      </c>
      <c r="I58" s="28">
        <v>0</v>
      </c>
      <c r="J58" s="28">
        <v>0</v>
      </c>
      <c r="K58" s="28">
        <v>3.6517439032579153E-2</v>
      </c>
      <c r="L58" s="29">
        <v>8445</v>
      </c>
      <c r="M58" s="29">
        <v>7245</v>
      </c>
      <c r="N58" s="29">
        <v>0</v>
      </c>
      <c r="O58" s="29">
        <v>893</v>
      </c>
      <c r="P58" s="30">
        <f t="shared" si="0"/>
        <v>15690</v>
      </c>
      <c r="Q58" s="34" t="s">
        <v>329</v>
      </c>
      <c r="R58" s="20"/>
    </row>
    <row r="59" spans="1:18" ht="12.75">
      <c r="A59" s="26">
        <v>414603148</v>
      </c>
      <c r="B59" s="26">
        <v>414</v>
      </c>
      <c r="C59" s="27" t="s">
        <v>43</v>
      </c>
      <c r="D59" s="26">
        <v>603</v>
      </c>
      <c r="E59" s="27" t="s">
        <v>44</v>
      </c>
      <c r="F59" s="26">
        <v>148</v>
      </c>
      <c r="G59" s="27" t="s">
        <v>47</v>
      </c>
      <c r="H59" s="28">
        <v>2</v>
      </c>
      <c r="I59" s="28">
        <v>0</v>
      </c>
      <c r="J59" s="28">
        <v>0</v>
      </c>
      <c r="K59" s="28">
        <v>1.2975648719839302E-2</v>
      </c>
      <c r="L59" s="29">
        <v>12010</v>
      </c>
      <c r="M59" s="29">
        <v>9928</v>
      </c>
      <c r="N59" s="29">
        <v>0</v>
      </c>
      <c r="O59" s="29">
        <v>893</v>
      </c>
      <c r="P59" s="30">
        <f t="shared" si="0"/>
        <v>21938</v>
      </c>
      <c r="Q59" s="34" t="s">
        <v>329</v>
      </c>
      <c r="R59" s="20"/>
    </row>
    <row r="60" spans="1:18" ht="12.75">
      <c r="A60" s="26">
        <v>414603209</v>
      </c>
      <c r="B60" s="26">
        <v>414</v>
      </c>
      <c r="C60" s="27" t="s">
        <v>43</v>
      </c>
      <c r="D60" s="26">
        <v>603</v>
      </c>
      <c r="E60" s="27" t="s">
        <v>44</v>
      </c>
      <c r="F60" s="26">
        <v>209</v>
      </c>
      <c r="G60" s="27" t="s">
        <v>48</v>
      </c>
      <c r="H60" s="28">
        <v>55.211409395973149</v>
      </c>
      <c r="I60" s="28">
        <v>0</v>
      </c>
      <c r="J60" s="28">
        <v>0</v>
      </c>
      <c r="K60" s="28">
        <v>3.5415666370921882E-2</v>
      </c>
      <c r="L60" s="29">
        <v>11071</v>
      </c>
      <c r="M60" s="29">
        <v>2273</v>
      </c>
      <c r="N60" s="29">
        <v>0</v>
      </c>
      <c r="O60" s="29">
        <v>893</v>
      </c>
      <c r="P60" s="30">
        <f t="shared" si="0"/>
        <v>13344</v>
      </c>
      <c r="Q60" s="34" t="s">
        <v>329</v>
      </c>
      <c r="R60" s="20"/>
    </row>
    <row r="61" spans="1:18" ht="12.75">
      <c r="A61" s="26">
        <v>414603236</v>
      </c>
      <c r="B61" s="26">
        <v>414</v>
      </c>
      <c r="C61" s="27" t="s">
        <v>43</v>
      </c>
      <c r="D61" s="26">
        <v>603</v>
      </c>
      <c r="E61" s="27" t="s">
        <v>44</v>
      </c>
      <c r="F61" s="26">
        <v>236</v>
      </c>
      <c r="G61" s="27" t="s">
        <v>49</v>
      </c>
      <c r="H61" s="28">
        <v>169.48657718120802</v>
      </c>
      <c r="I61" s="28">
        <v>0</v>
      </c>
      <c r="J61" s="28">
        <v>0</v>
      </c>
      <c r="K61" s="28">
        <v>2.5849658408676431E-2</v>
      </c>
      <c r="L61" s="29">
        <v>10545</v>
      </c>
      <c r="M61" s="29">
        <v>1976</v>
      </c>
      <c r="N61" s="29">
        <v>0</v>
      </c>
      <c r="O61" s="29">
        <v>893</v>
      </c>
      <c r="P61" s="30">
        <f t="shared" si="0"/>
        <v>12521</v>
      </c>
      <c r="Q61" s="34" t="s">
        <v>329</v>
      </c>
      <c r="R61" s="20"/>
    </row>
    <row r="62" spans="1:18" ht="12.75">
      <c r="A62" s="26">
        <v>414603263</v>
      </c>
      <c r="B62" s="26">
        <v>414</v>
      </c>
      <c r="C62" s="27" t="s">
        <v>43</v>
      </c>
      <c r="D62" s="26">
        <v>603</v>
      </c>
      <c r="E62" s="27" t="s">
        <v>44</v>
      </c>
      <c r="F62" s="26">
        <v>263</v>
      </c>
      <c r="G62" s="27" t="s">
        <v>50</v>
      </c>
      <c r="H62" s="28">
        <v>5</v>
      </c>
      <c r="I62" s="28">
        <v>0</v>
      </c>
      <c r="J62" s="28">
        <v>0</v>
      </c>
      <c r="K62" s="28">
        <v>7.9097625034391231E-2</v>
      </c>
      <c r="L62" s="29">
        <v>10367</v>
      </c>
      <c r="M62" s="29">
        <v>4397</v>
      </c>
      <c r="N62" s="29">
        <v>0</v>
      </c>
      <c r="O62" s="29">
        <v>893</v>
      </c>
      <c r="P62" s="30">
        <f t="shared" si="0"/>
        <v>14764</v>
      </c>
      <c r="Q62" s="34" t="s">
        <v>329</v>
      </c>
      <c r="R62" s="20"/>
    </row>
    <row r="63" spans="1:18" ht="12.75">
      <c r="A63" s="26">
        <v>414603341</v>
      </c>
      <c r="B63" s="26">
        <v>414</v>
      </c>
      <c r="C63" s="27" t="s">
        <v>43</v>
      </c>
      <c r="D63" s="26">
        <v>603</v>
      </c>
      <c r="E63" s="27" t="s">
        <v>44</v>
      </c>
      <c r="F63" s="26">
        <v>341</v>
      </c>
      <c r="G63" s="27" t="s">
        <v>51</v>
      </c>
      <c r="H63" s="28">
        <v>1</v>
      </c>
      <c r="I63" s="28">
        <v>0</v>
      </c>
      <c r="J63" s="28">
        <v>0</v>
      </c>
      <c r="K63" s="28">
        <v>2.4260650924647575E-3</v>
      </c>
      <c r="L63" s="29">
        <v>9358.6193811881203</v>
      </c>
      <c r="M63" s="29">
        <v>5106</v>
      </c>
      <c r="N63" s="29">
        <v>0</v>
      </c>
      <c r="O63" s="29">
        <v>893</v>
      </c>
      <c r="P63" s="30">
        <f t="shared" si="0"/>
        <v>14464.61938118812</v>
      </c>
      <c r="Q63" s="34" t="s">
        <v>327</v>
      </c>
      <c r="R63" s="20"/>
    </row>
    <row r="64" spans="1:18" ht="12.75">
      <c r="A64" s="26">
        <v>414603349</v>
      </c>
      <c r="B64" s="26">
        <v>414</v>
      </c>
      <c r="C64" s="27" t="s">
        <v>43</v>
      </c>
      <c r="D64" s="26">
        <v>603</v>
      </c>
      <c r="E64" s="27" t="s">
        <v>44</v>
      </c>
      <c r="F64" s="26">
        <v>349</v>
      </c>
      <c r="G64" s="27" t="s">
        <v>310</v>
      </c>
      <c r="H64" s="28">
        <v>1</v>
      </c>
      <c r="I64" s="28">
        <v>0</v>
      </c>
      <c r="J64" s="28">
        <v>0</v>
      </c>
      <c r="K64" s="28">
        <v>7.6741660256338792E-3</v>
      </c>
      <c r="L64" s="29">
        <v>9585</v>
      </c>
      <c r="M64" s="29">
        <v>2282</v>
      </c>
      <c r="N64" s="29">
        <v>0</v>
      </c>
      <c r="O64" s="29">
        <v>893</v>
      </c>
      <c r="P64" s="30">
        <f t="shared" si="0"/>
        <v>11867</v>
      </c>
      <c r="Q64" s="34" t="s">
        <v>329</v>
      </c>
      <c r="R64" s="20"/>
    </row>
    <row r="65" spans="1:18" ht="12.75">
      <c r="A65" s="26">
        <v>414603603</v>
      </c>
      <c r="B65" s="26">
        <v>414</v>
      </c>
      <c r="C65" s="27" t="s">
        <v>43</v>
      </c>
      <c r="D65" s="26">
        <v>603</v>
      </c>
      <c r="E65" s="27" t="s">
        <v>44</v>
      </c>
      <c r="F65" s="26">
        <v>603</v>
      </c>
      <c r="G65" s="27" t="s">
        <v>44</v>
      </c>
      <c r="H65" s="28">
        <v>74.110738255033567</v>
      </c>
      <c r="I65" s="28">
        <v>0</v>
      </c>
      <c r="J65" s="28">
        <v>0</v>
      </c>
      <c r="K65" s="28">
        <v>5.0820525524279819E-2</v>
      </c>
      <c r="L65" s="29">
        <v>10598</v>
      </c>
      <c r="M65" s="29">
        <v>1139</v>
      </c>
      <c r="N65" s="29">
        <v>0</v>
      </c>
      <c r="O65" s="29">
        <v>893</v>
      </c>
      <c r="P65" s="30">
        <f t="shared" si="0"/>
        <v>11737</v>
      </c>
      <c r="Q65" s="34" t="s">
        <v>329</v>
      </c>
      <c r="R65" s="20"/>
    </row>
    <row r="66" spans="1:18" ht="12.75">
      <c r="A66" s="26">
        <v>414603635</v>
      </c>
      <c r="B66" s="26">
        <v>414</v>
      </c>
      <c r="C66" s="27" t="s">
        <v>43</v>
      </c>
      <c r="D66" s="26">
        <v>603</v>
      </c>
      <c r="E66" s="27" t="s">
        <v>44</v>
      </c>
      <c r="F66" s="26">
        <v>635</v>
      </c>
      <c r="G66" s="27" t="s">
        <v>52</v>
      </c>
      <c r="H66" s="28">
        <v>18.151006711409394</v>
      </c>
      <c r="I66" s="28">
        <v>0</v>
      </c>
      <c r="J66" s="28">
        <v>0</v>
      </c>
      <c r="K66" s="28">
        <v>1.1374964827845275E-2</v>
      </c>
      <c r="L66" s="29">
        <v>10365</v>
      </c>
      <c r="M66" s="29">
        <v>5460</v>
      </c>
      <c r="N66" s="29">
        <v>0</v>
      </c>
      <c r="O66" s="29">
        <v>893</v>
      </c>
      <c r="P66" s="30">
        <f t="shared" si="0"/>
        <v>15825</v>
      </c>
      <c r="Q66" s="34" t="s">
        <v>329</v>
      </c>
      <c r="R66" s="20"/>
    </row>
    <row r="67" spans="1:18" ht="12.75">
      <c r="A67" s="26">
        <v>414603715</v>
      </c>
      <c r="B67" s="26">
        <v>414</v>
      </c>
      <c r="C67" s="27" t="s">
        <v>43</v>
      </c>
      <c r="D67" s="26">
        <v>603</v>
      </c>
      <c r="E67" s="27" t="s">
        <v>44</v>
      </c>
      <c r="F67" s="26">
        <v>715</v>
      </c>
      <c r="G67" s="27" t="s">
        <v>54</v>
      </c>
      <c r="H67" s="28">
        <v>15.76510067114094</v>
      </c>
      <c r="I67" s="28">
        <v>0</v>
      </c>
      <c r="J67" s="28">
        <v>0</v>
      </c>
      <c r="K67" s="28">
        <v>2.7961720897825362E-2</v>
      </c>
      <c r="L67" s="29">
        <v>9384</v>
      </c>
      <c r="M67" s="29">
        <v>9102</v>
      </c>
      <c r="N67" s="29">
        <v>0</v>
      </c>
      <c r="O67" s="29">
        <v>893</v>
      </c>
      <c r="P67" s="30">
        <f t="shared" si="0"/>
        <v>18486</v>
      </c>
      <c r="Q67" s="34" t="s">
        <v>329</v>
      </c>
      <c r="R67" s="20"/>
    </row>
    <row r="68" spans="1:18" ht="12.75">
      <c r="A68" s="26">
        <v>416035035</v>
      </c>
      <c r="B68" s="26">
        <v>416</v>
      </c>
      <c r="C68" s="27" t="s">
        <v>55</v>
      </c>
      <c r="D68" s="26">
        <v>35</v>
      </c>
      <c r="E68" s="27" t="s">
        <v>11</v>
      </c>
      <c r="F68" s="26">
        <v>35</v>
      </c>
      <c r="G68" s="27" t="s">
        <v>11</v>
      </c>
      <c r="H68" s="28">
        <v>396.60264900662264</v>
      </c>
      <c r="I68" s="28">
        <v>11.829852373312278</v>
      </c>
      <c r="J68" s="28">
        <v>48.811258278145701</v>
      </c>
      <c r="K68" s="28">
        <v>0.1368268691122993</v>
      </c>
      <c r="L68" s="29">
        <v>11707</v>
      </c>
      <c r="M68" s="29">
        <v>3459</v>
      </c>
      <c r="N68" s="29">
        <v>143.69293836725828</v>
      </c>
      <c r="O68" s="29">
        <v>893</v>
      </c>
      <c r="P68" s="30">
        <f t="shared" si="0"/>
        <v>15309.692938367258</v>
      </c>
      <c r="Q68" s="34" t="s">
        <v>329</v>
      </c>
      <c r="R68" s="20"/>
    </row>
    <row r="69" spans="1:18" ht="12.75">
      <c r="A69" s="26">
        <v>416035073</v>
      </c>
      <c r="B69" s="26">
        <v>416</v>
      </c>
      <c r="C69" s="27" t="s">
        <v>55</v>
      </c>
      <c r="D69" s="26">
        <v>35</v>
      </c>
      <c r="E69" s="27" t="s">
        <v>11</v>
      </c>
      <c r="F69" s="26">
        <v>73</v>
      </c>
      <c r="G69" s="27" t="s">
        <v>23</v>
      </c>
      <c r="H69" s="28">
        <v>2</v>
      </c>
      <c r="I69" s="28">
        <v>5.9655942303677059E-2</v>
      </c>
      <c r="J69" s="28">
        <v>0</v>
      </c>
      <c r="K69" s="28">
        <v>4.6915930485589789E-3</v>
      </c>
      <c r="L69" s="29">
        <v>10207</v>
      </c>
      <c r="M69" s="29">
        <v>7222</v>
      </c>
      <c r="N69" s="29">
        <v>0</v>
      </c>
      <c r="O69" s="29">
        <v>893</v>
      </c>
      <c r="P69" s="30">
        <f t="shared" si="0"/>
        <v>17429</v>
      </c>
      <c r="Q69" s="34" t="s">
        <v>329</v>
      </c>
      <c r="R69" s="20"/>
    </row>
    <row r="70" spans="1:18" ht="12.75">
      <c r="A70" s="26">
        <v>416035244</v>
      </c>
      <c r="B70" s="26">
        <v>416</v>
      </c>
      <c r="C70" s="27" t="s">
        <v>55</v>
      </c>
      <c r="D70" s="26">
        <v>35</v>
      </c>
      <c r="E70" s="27" t="s">
        <v>11</v>
      </c>
      <c r="F70" s="26">
        <v>244</v>
      </c>
      <c r="G70" s="27" t="s">
        <v>27</v>
      </c>
      <c r="H70" s="28">
        <v>7</v>
      </c>
      <c r="I70" s="28">
        <v>0.20879579806286969</v>
      </c>
      <c r="J70" s="28">
        <v>0</v>
      </c>
      <c r="K70" s="28">
        <v>8.3212977578071862E-2</v>
      </c>
      <c r="L70" s="29">
        <v>12205</v>
      </c>
      <c r="M70" s="29">
        <v>4168</v>
      </c>
      <c r="N70" s="29">
        <v>0</v>
      </c>
      <c r="O70" s="29">
        <v>893</v>
      </c>
      <c r="P70" s="30">
        <f t="shared" si="0"/>
        <v>16373</v>
      </c>
      <c r="Q70" s="34" t="s">
        <v>331</v>
      </c>
      <c r="R70" s="20"/>
    </row>
    <row r="71" spans="1:18" ht="12.75">
      <c r="A71" s="26">
        <v>416035285</v>
      </c>
      <c r="B71" s="26">
        <v>416</v>
      </c>
      <c r="C71" s="27" t="s">
        <v>55</v>
      </c>
      <c r="D71" s="26">
        <v>35</v>
      </c>
      <c r="E71" s="27" t="s">
        <v>11</v>
      </c>
      <c r="F71" s="26">
        <v>285</v>
      </c>
      <c r="G71" s="27" t="s">
        <v>28</v>
      </c>
      <c r="H71" s="28">
        <v>4</v>
      </c>
      <c r="I71" s="28">
        <v>0.11931188460735412</v>
      </c>
      <c r="J71" s="28">
        <v>0</v>
      </c>
      <c r="K71" s="28">
        <v>2.1944644766553539E-2</v>
      </c>
      <c r="L71" s="29">
        <v>9598</v>
      </c>
      <c r="M71" s="29">
        <v>2852</v>
      </c>
      <c r="N71" s="29">
        <v>0</v>
      </c>
      <c r="O71" s="29">
        <v>893</v>
      </c>
      <c r="P71" s="30">
        <f t="shared" si="0"/>
        <v>12450</v>
      </c>
      <c r="Q71" s="34" t="s">
        <v>329</v>
      </c>
      <c r="R71" s="20"/>
    </row>
    <row r="72" spans="1:18" ht="12.75">
      <c r="A72" s="26">
        <v>416035305</v>
      </c>
      <c r="B72" s="26">
        <v>416</v>
      </c>
      <c r="C72" s="27" t="s">
        <v>55</v>
      </c>
      <c r="D72" s="26">
        <v>35</v>
      </c>
      <c r="E72" s="27" t="s">
        <v>11</v>
      </c>
      <c r="F72" s="26">
        <v>305</v>
      </c>
      <c r="G72" s="27" t="s">
        <v>221</v>
      </c>
      <c r="H72" s="28">
        <v>1.7019867549668874</v>
      </c>
      <c r="I72" s="28">
        <v>5.0766811827963589E-2</v>
      </c>
      <c r="J72" s="28">
        <v>0</v>
      </c>
      <c r="K72" s="28">
        <v>1.4074390886270138E-2</v>
      </c>
      <c r="L72" s="29">
        <v>9844.8903506471106</v>
      </c>
      <c r="M72" s="29">
        <v>3195</v>
      </c>
      <c r="N72" s="29">
        <v>0</v>
      </c>
      <c r="O72" s="29">
        <v>893</v>
      </c>
      <c r="P72" s="30">
        <f t="shared" si="0"/>
        <v>13039.890350647111</v>
      </c>
      <c r="Q72" s="34" t="s">
        <v>327</v>
      </c>
      <c r="R72" s="20"/>
    </row>
    <row r="73" spans="1:18" ht="12.75">
      <c r="A73" s="26">
        <v>416035307</v>
      </c>
      <c r="B73" s="26">
        <v>416</v>
      </c>
      <c r="C73" s="27" t="s">
        <v>55</v>
      </c>
      <c r="D73" s="26">
        <v>35</v>
      </c>
      <c r="E73" s="27" t="s">
        <v>11</v>
      </c>
      <c r="F73" s="26">
        <v>307</v>
      </c>
      <c r="G73" s="27" t="s">
        <v>172</v>
      </c>
      <c r="H73" s="28">
        <v>0.99337748344370858</v>
      </c>
      <c r="I73" s="28">
        <v>2.9630434919044896E-2</v>
      </c>
      <c r="J73" s="28">
        <v>0</v>
      </c>
      <c r="K73" s="28">
        <v>5.7992697262384194E-3</v>
      </c>
      <c r="L73" s="29">
        <v>9650.0061214693542</v>
      </c>
      <c r="M73" s="29">
        <v>3315</v>
      </c>
      <c r="N73" s="29">
        <v>0</v>
      </c>
      <c r="O73" s="29">
        <v>893</v>
      </c>
      <c r="P73" s="30">
        <f t="shared" si="0"/>
        <v>12965.006121469354</v>
      </c>
      <c r="Q73" s="34" t="s">
        <v>327</v>
      </c>
      <c r="R73" s="20"/>
    </row>
    <row r="74" spans="1:18" ht="12.75">
      <c r="A74" s="26">
        <v>417035035</v>
      </c>
      <c r="B74" s="26">
        <v>417</v>
      </c>
      <c r="C74" s="27" t="s">
        <v>56</v>
      </c>
      <c r="D74" s="26">
        <v>35</v>
      </c>
      <c r="E74" s="27" t="s">
        <v>11</v>
      </c>
      <c r="F74" s="26">
        <v>35</v>
      </c>
      <c r="G74" s="27" t="s">
        <v>11</v>
      </c>
      <c r="H74" s="28">
        <v>261.15666666666664</v>
      </c>
      <c r="I74" s="28">
        <v>0</v>
      </c>
      <c r="J74" s="28">
        <v>0</v>
      </c>
      <c r="K74" s="28">
        <v>0.1368268691122993</v>
      </c>
      <c r="L74" s="29">
        <v>12285</v>
      </c>
      <c r="M74" s="29">
        <v>3630</v>
      </c>
      <c r="N74" s="29">
        <v>0</v>
      </c>
      <c r="O74" s="29">
        <v>893</v>
      </c>
      <c r="P74" s="30">
        <f t="shared" si="0"/>
        <v>15915</v>
      </c>
      <c r="Q74" s="34" t="s">
        <v>329</v>
      </c>
      <c r="R74" s="20"/>
    </row>
    <row r="75" spans="1:18" ht="12.75">
      <c r="A75" s="26">
        <v>417035100</v>
      </c>
      <c r="B75" s="26">
        <v>417</v>
      </c>
      <c r="C75" s="27" t="s">
        <v>56</v>
      </c>
      <c r="D75" s="26">
        <v>35</v>
      </c>
      <c r="E75" s="27" t="s">
        <v>11</v>
      </c>
      <c r="F75" s="26">
        <v>100</v>
      </c>
      <c r="G75" s="27" t="s">
        <v>58</v>
      </c>
      <c r="H75" s="28">
        <v>3</v>
      </c>
      <c r="I75" s="28">
        <v>0</v>
      </c>
      <c r="J75" s="28">
        <v>0</v>
      </c>
      <c r="K75" s="28">
        <v>3.1811379021214892E-2</v>
      </c>
      <c r="L75" s="29">
        <v>10943.677954153467</v>
      </c>
      <c r="M75" s="29">
        <v>5410</v>
      </c>
      <c r="N75" s="29">
        <v>0</v>
      </c>
      <c r="O75" s="29">
        <v>893</v>
      </c>
      <c r="P75" s="30">
        <f t="shared" ref="P75:P138" si="1">SUM(L75:N75)</f>
        <v>16353.677954153467</v>
      </c>
      <c r="Q75" s="34" t="s">
        <v>327</v>
      </c>
      <c r="R75" s="20"/>
    </row>
    <row r="76" spans="1:18" ht="12.75">
      <c r="A76" s="26">
        <v>417035133</v>
      </c>
      <c r="B76" s="26">
        <v>417</v>
      </c>
      <c r="C76" s="27" t="s">
        <v>56</v>
      </c>
      <c r="D76" s="26">
        <v>35</v>
      </c>
      <c r="E76" s="27" t="s">
        <v>11</v>
      </c>
      <c r="F76" s="26">
        <v>133</v>
      </c>
      <c r="G76" s="27" t="s">
        <v>59</v>
      </c>
      <c r="H76" s="28">
        <v>2</v>
      </c>
      <c r="I76" s="28">
        <v>0</v>
      </c>
      <c r="J76" s="28">
        <v>0</v>
      </c>
      <c r="K76" s="28">
        <v>2.0069374734396603E-2</v>
      </c>
      <c r="L76" s="29">
        <v>10674.425299368062</v>
      </c>
      <c r="M76" s="29">
        <v>2841</v>
      </c>
      <c r="N76" s="29">
        <v>0</v>
      </c>
      <c r="O76" s="29">
        <v>893</v>
      </c>
      <c r="P76" s="30">
        <f t="shared" si="1"/>
        <v>13515.425299368062</v>
      </c>
      <c r="Q76" s="34" t="s">
        <v>327</v>
      </c>
      <c r="R76" s="20"/>
    </row>
    <row r="77" spans="1:18" ht="12.75">
      <c r="A77" s="26">
        <v>417035211</v>
      </c>
      <c r="B77" s="26">
        <v>417</v>
      </c>
      <c r="C77" s="27" t="s">
        <v>56</v>
      </c>
      <c r="D77" s="26">
        <v>35</v>
      </c>
      <c r="E77" s="27" t="s">
        <v>11</v>
      </c>
      <c r="F77" s="26">
        <v>211</v>
      </c>
      <c r="G77" s="27" t="s">
        <v>87</v>
      </c>
      <c r="H77" s="28">
        <v>0.46333333333333332</v>
      </c>
      <c r="I77" s="28">
        <v>0</v>
      </c>
      <c r="J77" s="28">
        <v>0</v>
      </c>
      <c r="K77" s="28">
        <v>1.3780763368893209E-3</v>
      </c>
      <c r="L77" s="29">
        <v>9418.3248775337852</v>
      </c>
      <c r="M77" s="29">
        <v>1709</v>
      </c>
      <c r="N77" s="29">
        <v>0</v>
      </c>
      <c r="O77" s="29">
        <v>893</v>
      </c>
      <c r="P77" s="30">
        <f t="shared" si="1"/>
        <v>11127.324877533785</v>
      </c>
      <c r="Q77" s="34" t="s">
        <v>327</v>
      </c>
      <c r="R77" s="20"/>
    </row>
    <row r="78" spans="1:18" ht="12.75">
      <c r="A78" s="26">
        <v>417035244</v>
      </c>
      <c r="B78" s="26">
        <v>417</v>
      </c>
      <c r="C78" s="27" t="s">
        <v>56</v>
      </c>
      <c r="D78" s="26">
        <v>35</v>
      </c>
      <c r="E78" s="27" t="s">
        <v>11</v>
      </c>
      <c r="F78" s="26">
        <v>244</v>
      </c>
      <c r="G78" s="27" t="s">
        <v>27</v>
      </c>
      <c r="H78" s="28">
        <v>1</v>
      </c>
      <c r="I78" s="28">
        <v>0</v>
      </c>
      <c r="J78" s="28">
        <v>0</v>
      </c>
      <c r="K78" s="28">
        <v>8.3212977578071862E-2</v>
      </c>
      <c r="L78" s="29">
        <v>10901</v>
      </c>
      <c r="M78" s="29">
        <v>3723</v>
      </c>
      <c r="N78" s="29">
        <v>0</v>
      </c>
      <c r="O78" s="29">
        <v>893</v>
      </c>
      <c r="P78" s="30">
        <f t="shared" si="1"/>
        <v>14624</v>
      </c>
      <c r="Q78" s="34" t="s">
        <v>331</v>
      </c>
      <c r="R78" s="20"/>
    </row>
    <row r="79" spans="1:18" ht="12.75">
      <c r="A79" s="26">
        <v>417035274</v>
      </c>
      <c r="B79" s="26">
        <v>417</v>
      </c>
      <c r="C79" s="27" t="s">
        <v>56</v>
      </c>
      <c r="D79" s="26">
        <v>35</v>
      </c>
      <c r="E79" s="27" t="s">
        <v>11</v>
      </c>
      <c r="F79" s="26">
        <v>274</v>
      </c>
      <c r="G79" s="27" t="s">
        <v>60</v>
      </c>
      <c r="H79" s="28">
        <v>2</v>
      </c>
      <c r="I79" s="28">
        <v>0</v>
      </c>
      <c r="J79" s="28">
        <v>0</v>
      </c>
      <c r="K79" s="28">
        <v>8.3406488290508909E-2</v>
      </c>
      <c r="L79" s="29">
        <v>8541</v>
      </c>
      <c r="M79" s="29">
        <v>3927</v>
      </c>
      <c r="N79" s="29">
        <v>0</v>
      </c>
      <c r="O79" s="29">
        <v>893</v>
      </c>
      <c r="P79" s="30">
        <f t="shared" si="1"/>
        <v>12468</v>
      </c>
      <c r="Q79" s="34" t="s">
        <v>329</v>
      </c>
      <c r="R79" s="20"/>
    </row>
    <row r="80" spans="1:18" ht="12.75">
      <c r="A80" s="26">
        <v>418100014</v>
      </c>
      <c r="B80" s="26">
        <v>418</v>
      </c>
      <c r="C80" s="27" t="s">
        <v>61</v>
      </c>
      <c r="D80" s="26">
        <v>100</v>
      </c>
      <c r="E80" s="27" t="s">
        <v>58</v>
      </c>
      <c r="F80" s="26">
        <v>14</v>
      </c>
      <c r="G80" s="27" t="s">
        <v>62</v>
      </c>
      <c r="H80" s="28">
        <v>24.437931034482759</v>
      </c>
      <c r="I80" s="28">
        <v>0</v>
      </c>
      <c r="J80" s="28">
        <v>0</v>
      </c>
      <c r="K80" s="28">
        <v>1.7951852171247677E-2</v>
      </c>
      <c r="L80" s="29">
        <v>8642</v>
      </c>
      <c r="M80" s="29">
        <v>2434</v>
      </c>
      <c r="N80" s="29">
        <v>0</v>
      </c>
      <c r="O80" s="29">
        <v>893</v>
      </c>
      <c r="P80" s="30">
        <f t="shared" si="1"/>
        <v>11076</v>
      </c>
      <c r="Q80" s="34" t="s">
        <v>329</v>
      </c>
      <c r="R80" s="20"/>
    </row>
    <row r="81" spans="1:18" ht="12.75">
      <c r="A81" s="26">
        <v>418100035</v>
      </c>
      <c r="B81" s="26">
        <v>418</v>
      </c>
      <c r="C81" s="27" t="s">
        <v>61</v>
      </c>
      <c r="D81" s="26">
        <v>100</v>
      </c>
      <c r="E81" s="27" t="s">
        <v>58</v>
      </c>
      <c r="F81" s="26">
        <v>35</v>
      </c>
      <c r="G81" s="27" t="s">
        <v>11</v>
      </c>
      <c r="H81" s="28">
        <v>1</v>
      </c>
      <c r="I81" s="28">
        <v>0</v>
      </c>
      <c r="J81" s="28">
        <v>0</v>
      </c>
      <c r="K81" s="28">
        <v>0.1368268691122993</v>
      </c>
      <c r="L81" s="29">
        <v>8231</v>
      </c>
      <c r="M81" s="29">
        <v>2432</v>
      </c>
      <c r="N81" s="29">
        <v>0</v>
      </c>
      <c r="O81" s="29">
        <v>893</v>
      </c>
      <c r="P81" s="30">
        <f t="shared" si="1"/>
        <v>10663</v>
      </c>
      <c r="Q81" s="34" t="s">
        <v>329</v>
      </c>
      <c r="R81" s="20"/>
    </row>
    <row r="82" spans="1:18" ht="12.75">
      <c r="A82" s="26">
        <v>418100100</v>
      </c>
      <c r="B82" s="26">
        <v>418</v>
      </c>
      <c r="C82" s="27" t="s">
        <v>61</v>
      </c>
      <c r="D82" s="26">
        <v>100</v>
      </c>
      <c r="E82" s="27" t="s">
        <v>58</v>
      </c>
      <c r="F82" s="26">
        <v>100</v>
      </c>
      <c r="G82" s="27" t="s">
        <v>58</v>
      </c>
      <c r="H82" s="28">
        <v>315.74137931034483</v>
      </c>
      <c r="I82" s="28">
        <v>0</v>
      </c>
      <c r="J82" s="28">
        <v>0</v>
      </c>
      <c r="K82" s="28">
        <v>3.1811379021214892E-2</v>
      </c>
      <c r="L82" s="29">
        <v>9324</v>
      </c>
      <c r="M82" s="29">
        <v>4609</v>
      </c>
      <c r="N82" s="29">
        <v>0</v>
      </c>
      <c r="O82" s="29">
        <v>893</v>
      </c>
      <c r="P82" s="30">
        <f t="shared" si="1"/>
        <v>13933</v>
      </c>
      <c r="Q82" s="34" t="s">
        <v>331</v>
      </c>
      <c r="R82" s="20"/>
    </row>
    <row r="83" spans="1:18" ht="12.75">
      <c r="A83" s="26">
        <v>418100101</v>
      </c>
      <c r="B83" s="26">
        <v>418</v>
      </c>
      <c r="C83" s="27" t="s">
        <v>61</v>
      </c>
      <c r="D83" s="26">
        <v>100</v>
      </c>
      <c r="E83" s="27" t="s">
        <v>58</v>
      </c>
      <c r="F83" s="26">
        <v>101</v>
      </c>
      <c r="G83" s="27" t="s">
        <v>103</v>
      </c>
      <c r="H83" s="28">
        <v>1</v>
      </c>
      <c r="I83" s="28">
        <v>0</v>
      </c>
      <c r="J83" s="28">
        <v>0</v>
      </c>
      <c r="K83" s="28">
        <v>5.3447646397144548E-2</v>
      </c>
      <c r="L83" s="29">
        <v>9513.1701309609271</v>
      </c>
      <c r="M83" s="29">
        <v>1860</v>
      </c>
      <c r="N83" s="29">
        <v>0</v>
      </c>
      <c r="O83" s="29">
        <v>893</v>
      </c>
      <c r="P83" s="30">
        <f t="shared" si="1"/>
        <v>11373.170130960927</v>
      </c>
      <c r="Q83" s="34" t="s">
        <v>327</v>
      </c>
      <c r="R83" s="20"/>
    </row>
    <row r="84" spans="1:18" ht="12.75">
      <c r="A84" s="26">
        <v>418100110</v>
      </c>
      <c r="B84" s="26">
        <v>418</v>
      </c>
      <c r="C84" s="27" t="s">
        <v>61</v>
      </c>
      <c r="D84" s="26">
        <v>100</v>
      </c>
      <c r="E84" s="27" t="s">
        <v>58</v>
      </c>
      <c r="F84" s="26">
        <v>110</v>
      </c>
      <c r="G84" s="27" t="s">
        <v>104</v>
      </c>
      <c r="H84" s="28">
        <v>1</v>
      </c>
      <c r="I84" s="28">
        <v>0</v>
      </c>
      <c r="J84" s="28">
        <v>0</v>
      </c>
      <c r="K84" s="28">
        <v>1.0409198593252518E-2</v>
      </c>
      <c r="L84" s="29">
        <v>9305.9920018650901</v>
      </c>
      <c r="M84" s="29">
        <v>1376</v>
      </c>
      <c r="N84" s="29">
        <v>0</v>
      </c>
      <c r="O84" s="29">
        <v>893</v>
      </c>
      <c r="P84" s="30">
        <f t="shared" si="1"/>
        <v>10681.99200186509</v>
      </c>
      <c r="Q84" s="34" t="s">
        <v>327</v>
      </c>
      <c r="R84" s="20"/>
    </row>
    <row r="85" spans="1:18" ht="12.75">
      <c r="A85" s="26">
        <v>418100136</v>
      </c>
      <c r="B85" s="26">
        <v>418</v>
      </c>
      <c r="C85" s="27" t="s">
        <v>61</v>
      </c>
      <c r="D85" s="26">
        <v>100</v>
      </c>
      <c r="E85" s="27" t="s">
        <v>58</v>
      </c>
      <c r="F85" s="26">
        <v>136</v>
      </c>
      <c r="G85" s="27" t="s">
        <v>63</v>
      </c>
      <c r="H85" s="28">
        <v>7</v>
      </c>
      <c r="I85" s="28">
        <v>0</v>
      </c>
      <c r="J85" s="28">
        <v>0</v>
      </c>
      <c r="K85" s="28">
        <v>2.929439556226585E-3</v>
      </c>
      <c r="L85" s="29">
        <v>9149</v>
      </c>
      <c r="M85" s="29">
        <v>2827</v>
      </c>
      <c r="N85" s="29">
        <v>0</v>
      </c>
      <c r="O85" s="29">
        <v>893</v>
      </c>
      <c r="P85" s="30">
        <f t="shared" si="1"/>
        <v>11976</v>
      </c>
      <c r="Q85" s="34" t="s">
        <v>329</v>
      </c>
      <c r="R85" s="20"/>
    </row>
    <row r="86" spans="1:18" ht="12.75">
      <c r="A86" s="26">
        <v>418100139</v>
      </c>
      <c r="B86" s="26">
        <v>418</v>
      </c>
      <c r="C86" s="27" t="s">
        <v>61</v>
      </c>
      <c r="D86" s="26">
        <v>100</v>
      </c>
      <c r="E86" s="27" t="s">
        <v>58</v>
      </c>
      <c r="F86" s="26">
        <v>139</v>
      </c>
      <c r="G86" s="27" t="s">
        <v>64</v>
      </c>
      <c r="H86" s="28">
        <v>3</v>
      </c>
      <c r="I86" s="28">
        <v>0</v>
      </c>
      <c r="J86" s="28">
        <v>0</v>
      </c>
      <c r="K86" s="28">
        <v>3.1322482139312215E-3</v>
      </c>
      <c r="L86" s="29">
        <v>8676</v>
      </c>
      <c r="M86" s="29">
        <v>2970</v>
      </c>
      <c r="N86" s="29">
        <v>0</v>
      </c>
      <c r="O86" s="29">
        <v>893</v>
      </c>
      <c r="P86" s="30">
        <f t="shared" si="1"/>
        <v>11646</v>
      </c>
      <c r="Q86" s="34" t="s">
        <v>329</v>
      </c>
      <c r="R86" s="20"/>
    </row>
    <row r="87" spans="1:18" ht="12.75">
      <c r="A87" s="26">
        <v>418100170</v>
      </c>
      <c r="B87" s="26">
        <v>418</v>
      </c>
      <c r="C87" s="27" t="s">
        <v>61</v>
      </c>
      <c r="D87" s="26">
        <v>100</v>
      </c>
      <c r="E87" s="27" t="s">
        <v>58</v>
      </c>
      <c r="F87" s="26">
        <v>170</v>
      </c>
      <c r="G87" s="27" t="s">
        <v>65</v>
      </c>
      <c r="H87" s="28">
        <v>4.1655172413793107</v>
      </c>
      <c r="I87" s="28">
        <v>0</v>
      </c>
      <c r="J87" s="28">
        <v>0</v>
      </c>
      <c r="K87" s="28">
        <v>8.5893055236531374E-2</v>
      </c>
      <c r="L87" s="29">
        <v>9045</v>
      </c>
      <c r="M87" s="29">
        <v>3329</v>
      </c>
      <c r="N87" s="29">
        <v>0</v>
      </c>
      <c r="O87" s="29">
        <v>893</v>
      </c>
      <c r="P87" s="30">
        <f t="shared" si="1"/>
        <v>12374</v>
      </c>
      <c r="Q87" s="34" t="s">
        <v>330</v>
      </c>
      <c r="R87" s="20"/>
    </row>
    <row r="88" spans="1:18" ht="12.75">
      <c r="A88" s="26">
        <v>418100185</v>
      </c>
      <c r="B88" s="26">
        <v>418</v>
      </c>
      <c r="C88" s="27" t="s">
        <v>61</v>
      </c>
      <c r="D88" s="26">
        <v>100</v>
      </c>
      <c r="E88" s="27" t="s">
        <v>58</v>
      </c>
      <c r="F88" s="26">
        <v>185</v>
      </c>
      <c r="G88" s="27" t="s">
        <v>180</v>
      </c>
      <c r="H88" s="28">
        <v>1</v>
      </c>
      <c r="I88" s="28">
        <v>0</v>
      </c>
      <c r="J88" s="28">
        <v>0</v>
      </c>
      <c r="K88" s="28">
        <v>2.472769307432893E-3</v>
      </c>
      <c r="L88" s="29">
        <v>8231</v>
      </c>
      <c r="M88" s="29">
        <v>1355</v>
      </c>
      <c r="N88" s="29">
        <v>0</v>
      </c>
      <c r="O88" s="29">
        <v>893</v>
      </c>
      <c r="P88" s="30">
        <f t="shared" si="1"/>
        <v>9586</v>
      </c>
      <c r="Q88" s="34" t="s">
        <v>329</v>
      </c>
      <c r="R88" s="20"/>
    </row>
    <row r="89" spans="1:18" ht="12.75">
      <c r="A89" s="26">
        <v>418100198</v>
      </c>
      <c r="B89" s="26">
        <v>418</v>
      </c>
      <c r="C89" s="27" t="s">
        <v>61</v>
      </c>
      <c r="D89" s="26">
        <v>100</v>
      </c>
      <c r="E89" s="27" t="s">
        <v>58</v>
      </c>
      <c r="F89" s="26">
        <v>198</v>
      </c>
      <c r="G89" s="27" t="s">
        <v>66</v>
      </c>
      <c r="H89" s="28">
        <v>30</v>
      </c>
      <c r="I89" s="28">
        <v>0</v>
      </c>
      <c r="J89" s="28">
        <v>0</v>
      </c>
      <c r="K89" s="28">
        <v>4.753345987181635E-3</v>
      </c>
      <c r="L89" s="29">
        <v>8645</v>
      </c>
      <c r="M89" s="29">
        <v>2649</v>
      </c>
      <c r="N89" s="29">
        <v>0</v>
      </c>
      <c r="O89" s="29">
        <v>893</v>
      </c>
      <c r="P89" s="30">
        <f t="shared" si="1"/>
        <v>11294</v>
      </c>
      <c r="Q89" s="34" t="s">
        <v>329</v>
      </c>
      <c r="R89" s="20"/>
    </row>
    <row r="90" spans="1:18" ht="12.75">
      <c r="A90" s="26">
        <v>418100217</v>
      </c>
      <c r="B90" s="26">
        <v>418</v>
      </c>
      <c r="C90" s="27" t="s">
        <v>61</v>
      </c>
      <c r="D90" s="26">
        <v>100</v>
      </c>
      <c r="E90" s="27" t="s">
        <v>58</v>
      </c>
      <c r="F90" s="26">
        <v>217</v>
      </c>
      <c r="G90" s="27" t="s">
        <v>382</v>
      </c>
      <c r="H90" s="28">
        <v>0.1</v>
      </c>
      <c r="I90" s="28">
        <v>0</v>
      </c>
      <c r="J90" s="28">
        <v>0</v>
      </c>
      <c r="K90" s="28">
        <v>3.9967312868752619E-5</v>
      </c>
      <c r="L90" s="29">
        <v>9584.4051696836977</v>
      </c>
      <c r="M90" s="29">
        <v>3976</v>
      </c>
      <c r="N90" s="29">
        <v>0</v>
      </c>
      <c r="O90" s="29">
        <v>893</v>
      </c>
      <c r="P90" s="30">
        <f t="shared" si="1"/>
        <v>13560.405169683698</v>
      </c>
      <c r="Q90" s="34" t="s">
        <v>327</v>
      </c>
      <c r="R90" s="20"/>
    </row>
    <row r="91" spans="1:18" ht="12.75">
      <c r="A91" s="26">
        <v>418100276</v>
      </c>
      <c r="B91" s="26">
        <v>418</v>
      </c>
      <c r="C91" s="27" t="s">
        <v>61</v>
      </c>
      <c r="D91" s="26">
        <v>100</v>
      </c>
      <c r="E91" s="27" t="s">
        <v>58</v>
      </c>
      <c r="F91" s="26">
        <v>276</v>
      </c>
      <c r="G91" s="27" t="s">
        <v>67</v>
      </c>
      <c r="H91" s="28">
        <v>1</v>
      </c>
      <c r="I91" s="28">
        <v>0</v>
      </c>
      <c r="J91" s="28">
        <v>0</v>
      </c>
      <c r="K91" s="28">
        <v>1.3939283113919251E-3</v>
      </c>
      <c r="L91" s="29">
        <v>8231</v>
      </c>
      <c r="M91" s="29">
        <v>7508</v>
      </c>
      <c r="N91" s="29">
        <v>0</v>
      </c>
      <c r="O91" s="29">
        <v>893</v>
      </c>
      <c r="P91" s="30">
        <f t="shared" si="1"/>
        <v>15739</v>
      </c>
      <c r="Q91" s="34" t="s">
        <v>329</v>
      </c>
      <c r="R91" s="20"/>
    </row>
    <row r="92" spans="1:18" ht="12.75">
      <c r="A92" s="26">
        <v>418100288</v>
      </c>
      <c r="B92" s="26">
        <v>418</v>
      </c>
      <c r="C92" s="27" t="s">
        <v>61</v>
      </c>
      <c r="D92" s="26">
        <v>100</v>
      </c>
      <c r="E92" s="27" t="s">
        <v>58</v>
      </c>
      <c r="F92" s="26">
        <v>288</v>
      </c>
      <c r="G92" s="27" t="s">
        <v>68</v>
      </c>
      <c r="H92" s="28">
        <v>2</v>
      </c>
      <c r="I92" s="28">
        <v>0</v>
      </c>
      <c r="J92" s="28">
        <v>0</v>
      </c>
      <c r="K92" s="28">
        <v>9.2911487475604286E-4</v>
      </c>
      <c r="L92" s="29">
        <v>8231</v>
      </c>
      <c r="M92" s="29">
        <v>4642</v>
      </c>
      <c r="N92" s="29">
        <v>0</v>
      </c>
      <c r="O92" s="29">
        <v>893</v>
      </c>
      <c r="P92" s="30">
        <f t="shared" si="1"/>
        <v>12873</v>
      </c>
      <c r="Q92" s="34" t="s">
        <v>329</v>
      </c>
      <c r="R92" s="20"/>
    </row>
    <row r="93" spans="1:18" ht="12.75">
      <c r="A93" s="26">
        <v>418100304</v>
      </c>
      <c r="B93" s="26">
        <v>418</v>
      </c>
      <c r="C93" s="27" t="s">
        <v>61</v>
      </c>
      <c r="D93" s="26">
        <v>100</v>
      </c>
      <c r="E93" s="27" t="s">
        <v>58</v>
      </c>
      <c r="F93" s="26">
        <v>304</v>
      </c>
      <c r="G93" s="27" t="s">
        <v>69</v>
      </c>
      <c r="H93" s="28">
        <v>1</v>
      </c>
      <c r="I93" s="28">
        <v>0</v>
      </c>
      <c r="J93" s="28">
        <v>0</v>
      </c>
      <c r="K93" s="28">
        <v>1.1884382857370768E-3</v>
      </c>
      <c r="L93" s="29">
        <v>12571</v>
      </c>
      <c r="M93" s="29">
        <v>4061</v>
      </c>
      <c r="N93" s="29">
        <v>0</v>
      </c>
      <c r="O93" s="29">
        <v>893</v>
      </c>
      <c r="P93" s="30">
        <f t="shared" si="1"/>
        <v>16632</v>
      </c>
      <c r="Q93" s="34" t="s">
        <v>329</v>
      </c>
      <c r="R93" s="20"/>
    </row>
    <row r="94" spans="1:18" ht="12.75">
      <c r="A94" s="26">
        <v>418100620</v>
      </c>
      <c r="B94" s="26">
        <v>418</v>
      </c>
      <c r="C94" s="27" t="s">
        <v>61</v>
      </c>
      <c r="D94" s="26">
        <v>100</v>
      </c>
      <c r="E94" s="27" t="s">
        <v>58</v>
      </c>
      <c r="F94" s="26">
        <v>620</v>
      </c>
      <c r="G94" s="27" t="s">
        <v>115</v>
      </c>
      <c r="H94" s="28">
        <v>3.793103448275862E-2</v>
      </c>
      <c r="I94" s="28">
        <v>0</v>
      </c>
      <c r="J94" s="28">
        <v>0</v>
      </c>
      <c r="K94" s="28">
        <v>2.6549502149665324E-2</v>
      </c>
      <c r="L94" s="29">
        <v>9514.6913636363624</v>
      </c>
      <c r="M94" s="29">
        <v>4286</v>
      </c>
      <c r="N94" s="29">
        <v>0</v>
      </c>
      <c r="O94" s="29">
        <v>893</v>
      </c>
      <c r="P94" s="30">
        <f t="shared" si="1"/>
        <v>13800.691363636362</v>
      </c>
      <c r="Q94" s="34" t="s">
        <v>327</v>
      </c>
      <c r="R94" s="20"/>
    </row>
    <row r="95" spans="1:18" ht="12.75">
      <c r="A95" s="26">
        <v>418100710</v>
      </c>
      <c r="B95" s="26">
        <v>418</v>
      </c>
      <c r="C95" s="27" t="s">
        <v>61</v>
      </c>
      <c r="D95" s="26">
        <v>100</v>
      </c>
      <c r="E95" s="27" t="s">
        <v>58</v>
      </c>
      <c r="F95" s="26">
        <v>710</v>
      </c>
      <c r="G95" s="27" t="s">
        <v>70</v>
      </c>
      <c r="H95" s="28">
        <v>1.9137931034482758</v>
      </c>
      <c r="I95" s="28">
        <v>0</v>
      </c>
      <c r="J95" s="28">
        <v>0</v>
      </c>
      <c r="K95" s="28">
        <v>3.6238221051999695E-3</v>
      </c>
      <c r="L95" s="29">
        <v>8231</v>
      </c>
      <c r="M95" s="29">
        <v>3857</v>
      </c>
      <c r="N95" s="29">
        <v>0</v>
      </c>
      <c r="O95" s="29">
        <v>893</v>
      </c>
      <c r="P95" s="30">
        <f t="shared" si="1"/>
        <v>12088</v>
      </c>
      <c r="Q95" s="34" t="s">
        <v>329</v>
      </c>
      <c r="R95" s="20"/>
    </row>
    <row r="96" spans="1:18" ht="12.75">
      <c r="A96" s="26">
        <v>419035035</v>
      </c>
      <c r="B96" s="26">
        <v>419</v>
      </c>
      <c r="C96" s="27" t="s">
        <v>71</v>
      </c>
      <c r="D96" s="26">
        <v>35</v>
      </c>
      <c r="E96" s="27" t="s">
        <v>11</v>
      </c>
      <c r="F96" s="26">
        <v>35</v>
      </c>
      <c r="G96" s="27" t="s">
        <v>11</v>
      </c>
      <c r="H96" s="28">
        <v>189.40924092409242</v>
      </c>
      <c r="I96" s="28">
        <v>2.7440285138579723</v>
      </c>
      <c r="J96" s="28">
        <v>0</v>
      </c>
      <c r="K96" s="28">
        <v>0.1368268691122993</v>
      </c>
      <c r="L96" s="29">
        <v>11468</v>
      </c>
      <c r="M96" s="29">
        <v>3389</v>
      </c>
      <c r="N96" s="29">
        <v>0</v>
      </c>
      <c r="O96" s="29">
        <v>893</v>
      </c>
      <c r="P96" s="30">
        <f t="shared" si="1"/>
        <v>14857</v>
      </c>
      <c r="Q96" s="34" t="s">
        <v>329</v>
      </c>
      <c r="R96" s="20"/>
    </row>
    <row r="97" spans="1:18" ht="12.75">
      <c r="A97" s="26">
        <v>419035044</v>
      </c>
      <c r="B97" s="26">
        <v>419</v>
      </c>
      <c r="C97" s="27" t="s">
        <v>71</v>
      </c>
      <c r="D97" s="26">
        <v>35</v>
      </c>
      <c r="E97" s="27" t="s">
        <v>11</v>
      </c>
      <c r="F97" s="26">
        <v>44</v>
      </c>
      <c r="G97" s="27" t="s">
        <v>12</v>
      </c>
      <c r="H97" s="28">
        <v>6</v>
      </c>
      <c r="I97" s="28">
        <v>8.6923800564440351E-2</v>
      </c>
      <c r="J97" s="28">
        <v>0</v>
      </c>
      <c r="K97" s="28">
        <v>3.508299626124857E-2</v>
      </c>
      <c r="L97" s="29">
        <v>10136</v>
      </c>
      <c r="M97" s="29">
        <v>668</v>
      </c>
      <c r="N97" s="29">
        <v>0</v>
      </c>
      <c r="O97" s="29">
        <v>893</v>
      </c>
      <c r="P97" s="30">
        <f t="shared" si="1"/>
        <v>10804</v>
      </c>
      <c r="Q97" s="34" t="s">
        <v>329</v>
      </c>
      <c r="R97" s="20"/>
    </row>
    <row r="98" spans="1:18" ht="12.75">
      <c r="A98" s="26">
        <v>419035049</v>
      </c>
      <c r="B98" s="26">
        <v>419</v>
      </c>
      <c r="C98" s="27" t="s">
        <v>71</v>
      </c>
      <c r="D98" s="26">
        <v>35</v>
      </c>
      <c r="E98" s="27" t="s">
        <v>11</v>
      </c>
      <c r="F98" s="26">
        <v>49</v>
      </c>
      <c r="G98" s="27" t="s">
        <v>73</v>
      </c>
      <c r="H98" s="28">
        <v>4.5181518151815183</v>
      </c>
      <c r="I98" s="28">
        <v>6.5455821217117072E-2</v>
      </c>
      <c r="J98" s="28">
        <v>0</v>
      </c>
      <c r="K98" s="28">
        <v>6.5217762946508218E-2</v>
      </c>
      <c r="L98" s="29">
        <v>12094</v>
      </c>
      <c r="M98" s="29">
        <v>14961</v>
      </c>
      <c r="N98" s="29">
        <v>0</v>
      </c>
      <c r="O98" s="29">
        <v>893</v>
      </c>
      <c r="P98" s="30">
        <f t="shared" si="1"/>
        <v>27055</v>
      </c>
      <c r="Q98" s="34" t="s">
        <v>331</v>
      </c>
      <c r="R98" s="20"/>
    </row>
    <row r="99" spans="1:18" ht="12.75">
      <c r="A99" s="26">
        <v>419035093</v>
      </c>
      <c r="B99" s="26">
        <v>419</v>
      </c>
      <c r="C99" s="27" t="s">
        <v>71</v>
      </c>
      <c r="D99" s="26">
        <v>35</v>
      </c>
      <c r="E99" s="27" t="s">
        <v>11</v>
      </c>
      <c r="F99" s="26">
        <v>93</v>
      </c>
      <c r="G99" s="27" t="s">
        <v>14</v>
      </c>
      <c r="H99" s="28">
        <v>3.8419243986254297</v>
      </c>
      <c r="I99" s="28">
        <v>5.5659111701629037E-2</v>
      </c>
      <c r="J99" s="28">
        <v>0</v>
      </c>
      <c r="K99" s="28">
        <v>8.8853568064575922E-2</v>
      </c>
      <c r="L99" s="29">
        <v>11601.93909663267</v>
      </c>
      <c r="M99" s="29">
        <v>350</v>
      </c>
      <c r="N99" s="29">
        <v>0</v>
      </c>
      <c r="O99" s="29">
        <v>893</v>
      </c>
      <c r="P99" s="30">
        <f t="shared" si="1"/>
        <v>11951.93909663267</v>
      </c>
      <c r="Q99" s="34" t="s">
        <v>327</v>
      </c>
      <c r="R99" s="20"/>
    </row>
    <row r="100" spans="1:18" ht="12.75">
      <c r="A100" s="26">
        <v>419035165</v>
      </c>
      <c r="B100" s="26">
        <v>419</v>
      </c>
      <c r="C100" s="27" t="s">
        <v>71</v>
      </c>
      <c r="D100" s="26">
        <v>35</v>
      </c>
      <c r="E100" s="27" t="s">
        <v>11</v>
      </c>
      <c r="F100" s="26">
        <v>165</v>
      </c>
      <c r="G100" s="27" t="s">
        <v>17</v>
      </c>
      <c r="H100" s="28">
        <v>1</v>
      </c>
      <c r="I100" s="28">
        <v>1.4487300094073391E-2</v>
      </c>
      <c r="J100" s="28">
        <v>0</v>
      </c>
      <c r="K100" s="28">
        <v>0.110669012758344</v>
      </c>
      <c r="L100" s="29">
        <v>12810</v>
      </c>
      <c r="M100" s="29">
        <v>709</v>
      </c>
      <c r="N100" s="29">
        <v>0</v>
      </c>
      <c r="O100" s="29">
        <v>893</v>
      </c>
      <c r="P100" s="30">
        <f t="shared" si="1"/>
        <v>13519</v>
      </c>
      <c r="Q100" s="34" t="s">
        <v>329</v>
      </c>
      <c r="R100" s="20"/>
    </row>
    <row r="101" spans="1:18" ht="12.75">
      <c r="A101" s="26">
        <v>419035189</v>
      </c>
      <c r="B101" s="26">
        <v>419</v>
      </c>
      <c r="C101" s="27" t="s">
        <v>71</v>
      </c>
      <c r="D101" s="26">
        <v>35</v>
      </c>
      <c r="E101" s="27" t="s">
        <v>11</v>
      </c>
      <c r="F101" s="26">
        <v>189</v>
      </c>
      <c r="G101" s="27" t="s">
        <v>24</v>
      </c>
      <c r="H101" s="28">
        <v>1</v>
      </c>
      <c r="I101" s="28">
        <v>1.4487300094073391E-2</v>
      </c>
      <c r="J101" s="28">
        <v>0</v>
      </c>
      <c r="K101" s="28">
        <v>2.2436148952075939E-3</v>
      </c>
      <c r="L101" s="29">
        <v>9506.7810299106459</v>
      </c>
      <c r="M101" s="29">
        <v>3501</v>
      </c>
      <c r="N101" s="29">
        <v>0</v>
      </c>
      <c r="O101" s="29">
        <v>893</v>
      </c>
      <c r="P101" s="30">
        <f t="shared" si="1"/>
        <v>13007.781029910646</v>
      </c>
      <c r="Q101" s="34" t="s">
        <v>327</v>
      </c>
      <c r="R101" s="20"/>
    </row>
    <row r="102" spans="1:18" ht="12.75">
      <c r="A102" s="26">
        <v>419035243</v>
      </c>
      <c r="B102" s="26">
        <v>419</v>
      </c>
      <c r="C102" s="27" t="s">
        <v>71</v>
      </c>
      <c r="D102" s="26">
        <v>35</v>
      </c>
      <c r="E102" s="27" t="s">
        <v>11</v>
      </c>
      <c r="F102" s="26">
        <v>243</v>
      </c>
      <c r="G102" s="27" t="s">
        <v>80</v>
      </c>
      <c r="H102" s="28">
        <v>6.4059405940594054</v>
      </c>
      <c r="I102" s="28">
        <v>9.2804783770945393E-2</v>
      </c>
      <c r="J102" s="28">
        <v>0</v>
      </c>
      <c r="K102" s="28">
        <v>4.8315924867094817E-3</v>
      </c>
      <c r="L102" s="29">
        <v>11841.743202662032</v>
      </c>
      <c r="M102" s="29">
        <v>2885</v>
      </c>
      <c r="N102" s="29">
        <v>0</v>
      </c>
      <c r="O102" s="29">
        <v>893</v>
      </c>
      <c r="P102" s="30">
        <f t="shared" si="1"/>
        <v>14726.743202662032</v>
      </c>
      <c r="Q102" s="34" t="s">
        <v>327</v>
      </c>
      <c r="R102" s="20"/>
    </row>
    <row r="103" spans="1:18" ht="12.75">
      <c r="A103" s="26">
        <v>419035244</v>
      </c>
      <c r="B103" s="26">
        <v>419</v>
      </c>
      <c r="C103" s="27" t="s">
        <v>71</v>
      </c>
      <c r="D103" s="26">
        <v>35</v>
      </c>
      <c r="E103" s="27" t="s">
        <v>11</v>
      </c>
      <c r="F103" s="26">
        <v>244</v>
      </c>
      <c r="G103" s="27" t="s">
        <v>27</v>
      </c>
      <c r="H103" s="28">
        <v>4</v>
      </c>
      <c r="I103" s="28">
        <v>5.7949200376293565E-2</v>
      </c>
      <c r="J103" s="28">
        <v>0</v>
      </c>
      <c r="K103" s="28">
        <v>8.3212977578071862E-2</v>
      </c>
      <c r="L103" s="29">
        <v>11113</v>
      </c>
      <c r="M103" s="29">
        <v>3795</v>
      </c>
      <c r="N103" s="29">
        <v>0</v>
      </c>
      <c r="O103" s="29">
        <v>893</v>
      </c>
      <c r="P103" s="30">
        <f t="shared" si="1"/>
        <v>14908</v>
      </c>
      <c r="Q103" s="34" t="s">
        <v>331</v>
      </c>
      <c r="R103" s="20"/>
    </row>
    <row r="104" spans="1:18" ht="12.75">
      <c r="A104" s="26">
        <v>419035248</v>
      </c>
      <c r="B104" s="26">
        <v>419</v>
      </c>
      <c r="C104" s="27" t="s">
        <v>71</v>
      </c>
      <c r="D104" s="26">
        <v>35</v>
      </c>
      <c r="E104" s="27" t="s">
        <v>11</v>
      </c>
      <c r="F104" s="26">
        <v>248</v>
      </c>
      <c r="G104" s="27" t="s">
        <v>18</v>
      </c>
      <c r="H104" s="28">
        <v>1</v>
      </c>
      <c r="I104" s="28">
        <v>1.4487300094073391E-2</v>
      </c>
      <c r="J104" s="28">
        <v>0</v>
      </c>
      <c r="K104" s="28">
        <v>3.3291913917540467E-2</v>
      </c>
      <c r="L104" s="29">
        <v>11259.311523126624</v>
      </c>
      <c r="M104" s="29">
        <v>1221</v>
      </c>
      <c r="N104" s="29">
        <v>0</v>
      </c>
      <c r="O104" s="29">
        <v>893</v>
      </c>
      <c r="P104" s="30">
        <f t="shared" si="1"/>
        <v>12480.311523126624</v>
      </c>
      <c r="Q104" s="34" t="s">
        <v>327</v>
      </c>
      <c r="R104" s="20"/>
    </row>
    <row r="105" spans="1:18" ht="12.75">
      <c r="A105" s="26">
        <v>419035258</v>
      </c>
      <c r="B105" s="26">
        <v>419</v>
      </c>
      <c r="C105" s="27" t="s">
        <v>71</v>
      </c>
      <c r="D105" s="26">
        <v>35</v>
      </c>
      <c r="E105" s="27" t="s">
        <v>11</v>
      </c>
      <c r="F105" s="26">
        <v>258</v>
      </c>
      <c r="G105" s="27" t="s">
        <v>98</v>
      </c>
      <c r="H105" s="28">
        <v>1</v>
      </c>
      <c r="I105" s="28">
        <v>1.4487300094073391E-2</v>
      </c>
      <c r="J105" s="28">
        <v>0</v>
      </c>
      <c r="K105" s="28">
        <v>8.1242126894535818E-2</v>
      </c>
      <c r="L105" s="29">
        <v>11461.192043174882</v>
      </c>
      <c r="M105" s="29">
        <v>4485</v>
      </c>
      <c r="N105" s="29">
        <v>0</v>
      </c>
      <c r="O105" s="29">
        <v>893</v>
      </c>
      <c r="P105" s="30">
        <f t="shared" si="1"/>
        <v>15946.192043174882</v>
      </c>
      <c r="Q105" s="34" t="s">
        <v>327</v>
      </c>
      <c r="R105" s="20"/>
    </row>
    <row r="106" spans="1:18" ht="12.75">
      <c r="A106" s="26">
        <v>419035285</v>
      </c>
      <c r="B106" s="26">
        <v>419</v>
      </c>
      <c r="C106" s="27" t="s">
        <v>71</v>
      </c>
      <c r="D106" s="26">
        <v>35</v>
      </c>
      <c r="E106" s="27" t="s">
        <v>11</v>
      </c>
      <c r="F106" s="26">
        <v>285</v>
      </c>
      <c r="G106" s="27" t="s">
        <v>28</v>
      </c>
      <c r="H106" s="28">
        <v>1</v>
      </c>
      <c r="I106" s="28">
        <v>1.4487300094073391E-2</v>
      </c>
      <c r="J106" s="28">
        <v>0</v>
      </c>
      <c r="K106" s="28">
        <v>2.1944644766553539E-2</v>
      </c>
      <c r="L106" s="29">
        <v>10403.32187770087</v>
      </c>
      <c r="M106" s="29">
        <v>3092</v>
      </c>
      <c r="N106" s="29">
        <v>0</v>
      </c>
      <c r="O106" s="29">
        <v>893</v>
      </c>
      <c r="P106" s="30">
        <f t="shared" si="1"/>
        <v>13495.32187770087</v>
      </c>
      <c r="Q106" s="34" t="s">
        <v>327</v>
      </c>
      <c r="R106" s="20"/>
    </row>
    <row r="107" spans="1:18" ht="12.75">
      <c r="A107" s="26">
        <v>420049010</v>
      </c>
      <c r="B107" s="26">
        <v>420</v>
      </c>
      <c r="C107" s="27" t="s">
        <v>72</v>
      </c>
      <c r="D107" s="26">
        <v>49</v>
      </c>
      <c r="E107" s="27" t="s">
        <v>73</v>
      </c>
      <c r="F107" s="26">
        <v>10</v>
      </c>
      <c r="G107" s="27" t="s">
        <v>74</v>
      </c>
      <c r="H107" s="28">
        <v>5.6563573883161506</v>
      </c>
      <c r="I107" s="28">
        <v>0</v>
      </c>
      <c r="J107" s="28">
        <v>0</v>
      </c>
      <c r="K107" s="28">
        <v>2.0924960834326298E-3</v>
      </c>
      <c r="L107" s="29">
        <v>11892</v>
      </c>
      <c r="M107" s="29">
        <v>3556</v>
      </c>
      <c r="N107" s="29">
        <v>0</v>
      </c>
      <c r="O107" s="29">
        <v>893</v>
      </c>
      <c r="P107" s="30">
        <f t="shared" si="1"/>
        <v>15448</v>
      </c>
      <c r="Q107" s="34" t="s">
        <v>329</v>
      </c>
      <c r="R107" s="20"/>
    </row>
    <row r="108" spans="1:18" ht="12.75">
      <c r="A108" s="26">
        <v>420049026</v>
      </c>
      <c r="B108" s="26">
        <v>420</v>
      </c>
      <c r="C108" s="27" t="s">
        <v>72</v>
      </c>
      <c r="D108" s="26">
        <v>49</v>
      </c>
      <c r="E108" s="27" t="s">
        <v>73</v>
      </c>
      <c r="F108" s="26">
        <v>26</v>
      </c>
      <c r="G108" s="27" t="s">
        <v>75</v>
      </c>
      <c r="H108" s="28">
        <v>2</v>
      </c>
      <c r="I108" s="28">
        <v>0</v>
      </c>
      <c r="J108" s="28">
        <v>0</v>
      </c>
      <c r="K108" s="28">
        <v>8.6768797479228792E-4</v>
      </c>
      <c r="L108" s="29">
        <v>13388</v>
      </c>
      <c r="M108" s="29">
        <v>3671</v>
      </c>
      <c r="N108" s="29">
        <v>0</v>
      </c>
      <c r="O108" s="29">
        <v>893</v>
      </c>
      <c r="P108" s="30">
        <f t="shared" si="1"/>
        <v>17059</v>
      </c>
      <c r="Q108" s="34" t="s">
        <v>329</v>
      </c>
      <c r="R108" s="20"/>
    </row>
    <row r="109" spans="1:18" ht="12.75">
      <c r="A109" s="26">
        <v>420049031</v>
      </c>
      <c r="B109" s="26">
        <v>420</v>
      </c>
      <c r="C109" s="27" t="s">
        <v>72</v>
      </c>
      <c r="D109" s="26">
        <v>49</v>
      </c>
      <c r="E109" s="27" t="s">
        <v>73</v>
      </c>
      <c r="F109" s="26">
        <v>31</v>
      </c>
      <c r="G109" s="27" t="s">
        <v>76</v>
      </c>
      <c r="H109" s="28">
        <v>1</v>
      </c>
      <c r="I109" s="28">
        <v>0</v>
      </c>
      <c r="J109" s="28">
        <v>0</v>
      </c>
      <c r="K109" s="28">
        <v>3.058450037044002E-2</v>
      </c>
      <c r="L109" s="29">
        <v>8899</v>
      </c>
      <c r="M109" s="29">
        <v>3653</v>
      </c>
      <c r="N109" s="29">
        <v>0</v>
      </c>
      <c r="O109" s="29">
        <v>893</v>
      </c>
      <c r="P109" s="30">
        <f t="shared" si="1"/>
        <v>12552</v>
      </c>
      <c r="Q109" s="34" t="s">
        <v>329</v>
      </c>
      <c r="R109" s="20"/>
    </row>
    <row r="110" spans="1:18" ht="12.75">
      <c r="A110" s="26">
        <v>420049035</v>
      </c>
      <c r="B110" s="26">
        <v>420</v>
      </c>
      <c r="C110" s="27" t="s">
        <v>72</v>
      </c>
      <c r="D110" s="26">
        <v>49</v>
      </c>
      <c r="E110" s="27" t="s">
        <v>73</v>
      </c>
      <c r="F110" s="26">
        <v>35</v>
      </c>
      <c r="G110" s="27" t="s">
        <v>11</v>
      </c>
      <c r="H110" s="28">
        <v>88.281786941580748</v>
      </c>
      <c r="I110" s="28">
        <v>0</v>
      </c>
      <c r="J110" s="28">
        <v>0</v>
      </c>
      <c r="K110" s="28">
        <v>0.1368268691122993</v>
      </c>
      <c r="L110" s="29">
        <v>11282</v>
      </c>
      <c r="M110" s="29">
        <v>3334</v>
      </c>
      <c r="N110" s="29">
        <v>0</v>
      </c>
      <c r="O110" s="29">
        <v>893</v>
      </c>
      <c r="P110" s="30">
        <f t="shared" si="1"/>
        <v>14616</v>
      </c>
      <c r="Q110" s="34" t="s">
        <v>329</v>
      </c>
      <c r="R110" s="20"/>
    </row>
    <row r="111" spans="1:18" ht="12.75">
      <c r="A111" s="26">
        <v>420049044</v>
      </c>
      <c r="B111" s="26">
        <v>420</v>
      </c>
      <c r="C111" s="27" t="s">
        <v>72</v>
      </c>
      <c r="D111" s="26">
        <v>49</v>
      </c>
      <c r="E111" s="27" t="s">
        <v>73</v>
      </c>
      <c r="F111" s="26">
        <v>44</v>
      </c>
      <c r="G111" s="27" t="s">
        <v>12</v>
      </c>
      <c r="H111" s="28">
        <v>2</v>
      </c>
      <c r="I111" s="28">
        <v>0</v>
      </c>
      <c r="J111" s="28">
        <v>0</v>
      </c>
      <c r="K111" s="28">
        <v>3.508299626124857E-2</v>
      </c>
      <c r="L111" s="29">
        <v>13364</v>
      </c>
      <c r="M111" s="29">
        <v>880</v>
      </c>
      <c r="N111" s="29">
        <v>0</v>
      </c>
      <c r="O111" s="29">
        <v>893</v>
      </c>
      <c r="P111" s="30">
        <f t="shared" si="1"/>
        <v>14244</v>
      </c>
      <c r="Q111" s="34" t="s">
        <v>329</v>
      </c>
      <c r="R111" s="20"/>
    </row>
    <row r="112" spans="1:18" ht="12.75">
      <c r="A112" s="26">
        <v>420049049</v>
      </c>
      <c r="B112" s="26">
        <v>420</v>
      </c>
      <c r="C112" s="27" t="s">
        <v>72</v>
      </c>
      <c r="D112" s="26">
        <v>49</v>
      </c>
      <c r="E112" s="27" t="s">
        <v>73</v>
      </c>
      <c r="F112" s="26">
        <v>49</v>
      </c>
      <c r="G112" s="27" t="s">
        <v>73</v>
      </c>
      <c r="H112" s="28">
        <v>144.13745704467354</v>
      </c>
      <c r="I112" s="28">
        <v>0</v>
      </c>
      <c r="J112" s="28">
        <v>0</v>
      </c>
      <c r="K112" s="28">
        <v>6.5217762946508218E-2</v>
      </c>
      <c r="L112" s="29">
        <v>12236</v>
      </c>
      <c r="M112" s="29">
        <v>15137</v>
      </c>
      <c r="N112" s="29">
        <v>0</v>
      </c>
      <c r="O112" s="29">
        <v>893</v>
      </c>
      <c r="P112" s="30">
        <f t="shared" si="1"/>
        <v>27373</v>
      </c>
      <c r="Q112" s="34" t="s">
        <v>330</v>
      </c>
      <c r="R112" s="20"/>
    </row>
    <row r="113" spans="1:18" ht="12.75">
      <c r="A113" s="26">
        <v>420049057</v>
      </c>
      <c r="B113" s="26">
        <v>420</v>
      </c>
      <c r="C113" s="27" t="s">
        <v>72</v>
      </c>
      <c r="D113" s="26">
        <v>49</v>
      </c>
      <c r="E113" s="27" t="s">
        <v>73</v>
      </c>
      <c r="F113" s="26">
        <v>57</v>
      </c>
      <c r="G113" s="27" t="s">
        <v>13</v>
      </c>
      <c r="H113" s="28">
        <v>9.9003436426116842</v>
      </c>
      <c r="I113" s="28">
        <v>0</v>
      </c>
      <c r="J113" s="28">
        <v>0</v>
      </c>
      <c r="K113" s="28">
        <v>0.11302470517786611</v>
      </c>
      <c r="L113" s="29">
        <v>11524</v>
      </c>
      <c r="M113" s="29">
        <v>607</v>
      </c>
      <c r="N113" s="29">
        <v>0</v>
      </c>
      <c r="O113" s="29">
        <v>893</v>
      </c>
      <c r="P113" s="30">
        <f t="shared" si="1"/>
        <v>12131</v>
      </c>
      <c r="Q113" s="34" t="s">
        <v>330</v>
      </c>
      <c r="R113" s="20"/>
    </row>
    <row r="114" spans="1:18" ht="12.75">
      <c r="A114" s="26">
        <v>420049067</v>
      </c>
      <c r="B114" s="26">
        <v>420</v>
      </c>
      <c r="C114" s="27" t="s">
        <v>72</v>
      </c>
      <c r="D114" s="26">
        <v>49</v>
      </c>
      <c r="E114" s="27" t="s">
        <v>73</v>
      </c>
      <c r="F114" s="26">
        <v>67</v>
      </c>
      <c r="G114" s="27" t="s">
        <v>234</v>
      </c>
      <c r="H114" s="28">
        <v>0.81443298969072164</v>
      </c>
      <c r="I114" s="28">
        <v>0</v>
      </c>
      <c r="J114" s="28">
        <v>0</v>
      </c>
      <c r="K114" s="28">
        <v>8.1786601696308848E-4</v>
      </c>
      <c r="L114" s="29">
        <v>9077.9256268523113</v>
      </c>
      <c r="M114" s="29">
        <v>8754</v>
      </c>
      <c r="N114" s="29">
        <v>0</v>
      </c>
      <c r="O114" s="29">
        <v>893</v>
      </c>
      <c r="P114" s="30">
        <f t="shared" si="1"/>
        <v>17831.92562685231</v>
      </c>
      <c r="Q114" s="34" t="s">
        <v>327</v>
      </c>
      <c r="R114" s="20"/>
    </row>
    <row r="115" spans="1:18" ht="12.75">
      <c r="A115" s="26">
        <v>420049093</v>
      </c>
      <c r="B115" s="26">
        <v>420</v>
      </c>
      <c r="C115" s="27" t="s">
        <v>72</v>
      </c>
      <c r="D115" s="26">
        <v>49</v>
      </c>
      <c r="E115" s="27" t="s">
        <v>73</v>
      </c>
      <c r="F115" s="26">
        <v>93</v>
      </c>
      <c r="G115" s="27" t="s">
        <v>14</v>
      </c>
      <c r="H115" s="28">
        <v>38.687285223367695</v>
      </c>
      <c r="I115" s="28">
        <v>0</v>
      </c>
      <c r="J115" s="28">
        <v>0</v>
      </c>
      <c r="K115" s="28">
        <v>8.8853568064575922E-2</v>
      </c>
      <c r="L115" s="29">
        <v>11769</v>
      </c>
      <c r="M115" s="29">
        <v>355</v>
      </c>
      <c r="N115" s="29">
        <v>0</v>
      </c>
      <c r="O115" s="29">
        <v>893</v>
      </c>
      <c r="P115" s="30">
        <f t="shared" si="1"/>
        <v>12124</v>
      </c>
      <c r="Q115" s="34" t="s">
        <v>331</v>
      </c>
      <c r="R115" s="20"/>
    </row>
    <row r="116" spans="1:18" ht="12.75">
      <c r="A116" s="26">
        <v>420049149</v>
      </c>
      <c r="B116" s="26">
        <v>420</v>
      </c>
      <c r="C116" s="27" t="s">
        <v>72</v>
      </c>
      <c r="D116" s="26">
        <v>49</v>
      </c>
      <c r="E116" s="27" t="s">
        <v>73</v>
      </c>
      <c r="F116" s="26">
        <v>149</v>
      </c>
      <c r="G116" s="27" t="s">
        <v>77</v>
      </c>
      <c r="H116" s="28">
        <v>1</v>
      </c>
      <c r="I116" s="28">
        <v>0</v>
      </c>
      <c r="J116" s="28">
        <v>0</v>
      </c>
      <c r="K116" s="28">
        <v>0.100663867998236</v>
      </c>
      <c r="L116" s="29">
        <v>8899</v>
      </c>
      <c r="M116" s="29">
        <v>51</v>
      </c>
      <c r="N116" s="29">
        <v>0</v>
      </c>
      <c r="O116" s="29">
        <v>893</v>
      </c>
      <c r="P116" s="30">
        <f t="shared" si="1"/>
        <v>8950</v>
      </c>
      <c r="Q116" s="34" t="s">
        <v>329</v>
      </c>
      <c r="R116" s="20"/>
    </row>
    <row r="117" spans="1:18" ht="12.75">
      <c r="A117" s="26">
        <v>420049160</v>
      </c>
      <c r="B117" s="26">
        <v>420</v>
      </c>
      <c r="C117" s="27" t="s">
        <v>72</v>
      </c>
      <c r="D117" s="26">
        <v>49</v>
      </c>
      <c r="E117" s="27" t="s">
        <v>73</v>
      </c>
      <c r="F117" s="26">
        <v>160</v>
      </c>
      <c r="G117" s="27" t="s">
        <v>134</v>
      </c>
      <c r="H117" s="28">
        <v>0.89003436426116833</v>
      </c>
      <c r="I117" s="28">
        <v>0</v>
      </c>
      <c r="J117" s="28">
        <v>0</v>
      </c>
      <c r="K117" s="28">
        <v>9.6515544138842724E-2</v>
      </c>
      <c r="L117" s="29">
        <v>11734.013937628073</v>
      </c>
      <c r="M117" s="29">
        <v>473</v>
      </c>
      <c r="N117" s="29">
        <v>0</v>
      </c>
      <c r="O117" s="29">
        <v>893</v>
      </c>
      <c r="P117" s="30">
        <f t="shared" si="1"/>
        <v>12207.013937628073</v>
      </c>
      <c r="Q117" s="34" t="s">
        <v>327</v>
      </c>
      <c r="R117" s="20"/>
    </row>
    <row r="118" spans="1:18" ht="12.75">
      <c r="A118" s="26">
        <v>420049163</v>
      </c>
      <c r="B118" s="26">
        <v>420</v>
      </c>
      <c r="C118" s="27" t="s">
        <v>72</v>
      </c>
      <c r="D118" s="26">
        <v>49</v>
      </c>
      <c r="E118" s="27" t="s">
        <v>73</v>
      </c>
      <c r="F118" s="26">
        <v>163</v>
      </c>
      <c r="G118" s="27" t="s">
        <v>16</v>
      </c>
      <c r="H118" s="28">
        <v>3</v>
      </c>
      <c r="I118" s="28">
        <v>0</v>
      </c>
      <c r="J118" s="28">
        <v>0</v>
      </c>
      <c r="K118" s="28">
        <v>8.2937092743960869E-2</v>
      </c>
      <c r="L118" s="29">
        <v>10322</v>
      </c>
      <c r="M118" s="29">
        <v>201</v>
      </c>
      <c r="N118" s="29">
        <v>0</v>
      </c>
      <c r="O118" s="29">
        <v>893</v>
      </c>
      <c r="P118" s="30">
        <f t="shared" si="1"/>
        <v>10523</v>
      </c>
      <c r="Q118" s="34" t="s">
        <v>331</v>
      </c>
      <c r="R118" s="20"/>
    </row>
    <row r="119" spans="1:18" ht="12.75">
      <c r="A119" s="26">
        <v>420049165</v>
      </c>
      <c r="B119" s="26">
        <v>420</v>
      </c>
      <c r="C119" s="27" t="s">
        <v>72</v>
      </c>
      <c r="D119" s="26">
        <v>49</v>
      </c>
      <c r="E119" s="27" t="s">
        <v>73</v>
      </c>
      <c r="F119" s="26">
        <v>165</v>
      </c>
      <c r="G119" s="27" t="s">
        <v>17</v>
      </c>
      <c r="H119" s="28">
        <v>7.463917525773196</v>
      </c>
      <c r="I119" s="28">
        <v>0</v>
      </c>
      <c r="J119" s="28">
        <v>0</v>
      </c>
      <c r="K119" s="28">
        <v>0.110669012758344</v>
      </c>
      <c r="L119" s="29">
        <v>12033</v>
      </c>
      <c r="M119" s="29">
        <v>666</v>
      </c>
      <c r="N119" s="29">
        <v>0</v>
      </c>
      <c r="O119" s="29">
        <v>893</v>
      </c>
      <c r="P119" s="30">
        <f t="shared" si="1"/>
        <v>12699</v>
      </c>
      <c r="Q119" s="34" t="s">
        <v>329</v>
      </c>
      <c r="R119" s="20"/>
    </row>
    <row r="120" spans="1:18" ht="12.75">
      <c r="A120" s="26">
        <v>420049176</v>
      </c>
      <c r="B120" s="26">
        <v>420</v>
      </c>
      <c r="C120" s="27" t="s">
        <v>72</v>
      </c>
      <c r="D120" s="26">
        <v>49</v>
      </c>
      <c r="E120" s="27" t="s">
        <v>73</v>
      </c>
      <c r="F120" s="26">
        <v>176</v>
      </c>
      <c r="G120" s="27" t="s">
        <v>78</v>
      </c>
      <c r="H120" s="28">
        <v>9.7491408934707913</v>
      </c>
      <c r="I120" s="28">
        <v>0</v>
      </c>
      <c r="J120" s="28">
        <v>0</v>
      </c>
      <c r="K120" s="28">
        <v>6.1214575721167293E-2</v>
      </c>
      <c r="L120" s="29">
        <v>11680</v>
      </c>
      <c r="M120" s="29">
        <v>3804</v>
      </c>
      <c r="N120" s="29">
        <v>0</v>
      </c>
      <c r="O120" s="29">
        <v>893</v>
      </c>
      <c r="P120" s="30">
        <f t="shared" si="1"/>
        <v>15484</v>
      </c>
      <c r="Q120" s="34" t="s">
        <v>329</v>
      </c>
      <c r="R120" s="20"/>
    </row>
    <row r="121" spans="1:18" ht="12.75">
      <c r="A121" s="26">
        <v>420049181</v>
      </c>
      <c r="B121" s="26">
        <v>420</v>
      </c>
      <c r="C121" s="27" t="s">
        <v>72</v>
      </c>
      <c r="D121" s="26">
        <v>49</v>
      </c>
      <c r="E121" s="27" t="s">
        <v>73</v>
      </c>
      <c r="F121" s="26">
        <v>181</v>
      </c>
      <c r="G121" s="27" t="s">
        <v>79</v>
      </c>
      <c r="H121" s="28">
        <v>2</v>
      </c>
      <c r="I121" s="28">
        <v>0</v>
      </c>
      <c r="J121" s="28">
        <v>0</v>
      </c>
      <c r="K121" s="28">
        <v>1.3513609455126911E-2</v>
      </c>
      <c r="L121" s="29">
        <v>8899</v>
      </c>
      <c r="M121" s="29">
        <v>544</v>
      </c>
      <c r="N121" s="29">
        <v>0</v>
      </c>
      <c r="O121" s="29">
        <v>893</v>
      </c>
      <c r="P121" s="30">
        <f t="shared" si="1"/>
        <v>9443</v>
      </c>
      <c r="Q121" s="34" t="s">
        <v>331</v>
      </c>
      <c r="R121" s="20"/>
    </row>
    <row r="122" spans="1:18" ht="12.75">
      <c r="A122" s="26">
        <v>420049207</v>
      </c>
      <c r="B122" s="26">
        <v>420</v>
      </c>
      <c r="C122" s="27" t="s">
        <v>72</v>
      </c>
      <c r="D122" s="26">
        <v>49</v>
      </c>
      <c r="E122" s="27" t="s">
        <v>73</v>
      </c>
      <c r="F122" s="26">
        <v>207</v>
      </c>
      <c r="G122" s="27" t="s">
        <v>25</v>
      </c>
      <c r="H122" s="28">
        <v>3.9896907216494846</v>
      </c>
      <c r="I122" s="28">
        <v>0</v>
      </c>
      <c r="J122" s="28">
        <v>0</v>
      </c>
      <c r="K122" s="28">
        <v>5.5720294476596796E-4</v>
      </c>
      <c r="L122" s="29">
        <v>9931.6887509772187</v>
      </c>
      <c r="M122" s="29">
        <v>6667</v>
      </c>
      <c r="N122" s="29">
        <v>0</v>
      </c>
      <c r="O122" s="29">
        <v>893</v>
      </c>
      <c r="P122" s="30">
        <f t="shared" si="1"/>
        <v>16598.68875097722</v>
      </c>
      <c r="Q122" s="34" t="s">
        <v>327</v>
      </c>
      <c r="R122" s="20"/>
    </row>
    <row r="123" spans="1:18" ht="12.75">
      <c r="A123" s="26">
        <v>420049243</v>
      </c>
      <c r="B123" s="26">
        <v>420</v>
      </c>
      <c r="C123" s="27" t="s">
        <v>72</v>
      </c>
      <c r="D123" s="26">
        <v>49</v>
      </c>
      <c r="E123" s="27" t="s">
        <v>73</v>
      </c>
      <c r="F123" s="26">
        <v>243</v>
      </c>
      <c r="G123" s="27" t="s">
        <v>80</v>
      </c>
      <c r="H123" s="28">
        <v>3.8831615120274914</v>
      </c>
      <c r="I123" s="28">
        <v>0</v>
      </c>
      <c r="J123" s="28">
        <v>0</v>
      </c>
      <c r="K123" s="28">
        <v>4.8315924867094817E-3</v>
      </c>
      <c r="L123" s="29">
        <v>11144</v>
      </c>
      <c r="M123" s="29">
        <v>2715</v>
      </c>
      <c r="N123" s="29">
        <v>0</v>
      </c>
      <c r="O123" s="29">
        <v>893</v>
      </c>
      <c r="P123" s="30">
        <f t="shared" si="1"/>
        <v>13859</v>
      </c>
      <c r="Q123" s="34" t="s">
        <v>329</v>
      </c>
      <c r="R123" s="20"/>
    </row>
    <row r="124" spans="1:18" ht="12.75">
      <c r="A124" s="26">
        <v>420049244</v>
      </c>
      <c r="B124" s="26">
        <v>420</v>
      </c>
      <c r="C124" s="27" t="s">
        <v>72</v>
      </c>
      <c r="D124" s="26">
        <v>49</v>
      </c>
      <c r="E124" s="27" t="s">
        <v>73</v>
      </c>
      <c r="F124" s="26">
        <v>244</v>
      </c>
      <c r="G124" s="27" t="s">
        <v>27</v>
      </c>
      <c r="H124" s="28">
        <v>6</v>
      </c>
      <c r="I124" s="28">
        <v>0</v>
      </c>
      <c r="J124" s="28">
        <v>0</v>
      </c>
      <c r="K124" s="28">
        <v>8.3212977578071862E-2</v>
      </c>
      <c r="L124" s="29">
        <v>8880</v>
      </c>
      <c r="M124" s="29">
        <v>3032</v>
      </c>
      <c r="N124" s="29">
        <v>0</v>
      </c>
      <c r="O124" s="29">
        <v>893</v>
      </c>
      <c r="P124" s="30">
        <f t="shared" si="1"/>
        <v>11912</v>
      </c>
      <c r="Q124" s="34" t="s">
        <v>331</v>
      </c>
      <c r="R124" s="20"/>
    </row>
    <row r="125" spans="1:18" ht="12.75">
      <c r="A125" s="26">
        <v>420049248</v>
      </c>
      <c r="B125" s="26">
        <v>420</v>
      </c>
      <c r="C125" s="27" t="s">
        <v>72</v>
      </c>
      <c r="D125" s="26">
        <v>49</v>
      </c>
      <c r="E125" s="27" t="s">
        <v>73</v>
      </c>
      <c r="F125" s="26">
        <v>248</v>
      </c>
      <c r="G125" s="27" t="s">
        <v>18</v>
      </c>
      <c r="H125" s="28">
        <v>4.3470790378006878</v>
      </c>
      <c r="I125" s="28">
        <v>0</v>
      </c>
      <c r="J125" s="28">
        <v>0</v>
      </c>
      <c r="K125" s="28">
        <v>3.3291913917540467E-2</v>
      </c>
      <c r="L125" s="29">
        <v>12151</v>
      </c>
      <c r="M125" s="29">
        <v>1318</v>
      </c>
      <c r="N125" s="29">
        <v>0</v>
      </c>
      <c r="O125" s="29">
        <v>893</v>
      </c>
      <c r="P125" s="30">
        <f t="shared" si="1"/>
        <v>13469</v>
      </c>
      <c r="Q125" s="34" t="s">
        <v>330</v>
      </c>
      <c r="R125" s="20"/>
    </row>
    <row r="126" spans="1:18" ht="12.75">
      <c r="A126" s="26">
        <v>420049262</v>
      </c>
      <c r="B126" s="26">
        <v>420</v>
      </c>
      <c r="C126" s="27" t="s">
        <v>72</v>
      </c>
      <c r="D126" s="26">
        <v>49</v>
      </c>
      <c r="E126" s="27" t="s">
        <v>73</v>
      </c>
      <c r="F126" s="26">
        <v>262</v>
      </c>
      <c r="G126" s="27" t="s">
        <v>19</v>
      </c>
      <c r="H126" s="28">
        <v>1</v>
      </c>
      <c r="I126" s="28">
        <v>0</v>
      </c>
      <c r="J126" s="28">
        <v>0</v>
      </c>
      <c r="K126" s="28">
        <v>5.0483730637333184E-2</v>
      </c>
      <c r="L126" s="29">
        <v>13388</v>
      </c>
      <c r="M126" s="29">
        <v>4987</v>
      </c>
      <c r="N126" s="29">
        <v>0</v>
      </c>
      <c r="O126" s="29">
        <v>893</v>
      </c>
      <c r="P126" s="30">
        <f t="shared" si="1"/>
        <v>18375</v>
      </c>
      <c r="Q126" s="34" t="s">
        <v>329</v>
      </c>
      <c r="R126" s="20"/>
    </row>
    <row r="127" spans="1:18" ht="12.75">
      <c r="A127" s="26">
        <v>420049274</v>
      </c>
      <c r="B127" s="26">
        <v>420</v>
      </c>
      <c r="C127" s="27" t="s">
        <v>72</v>
      </c>
      <c r="D127" s="26">
        <v>49</v>
      </c>
      <c r="E127" s="27" t="s">
        <v>73</v>
      </c>
      <c r="F127" s="26">
        <v>274</v>
      </c>
      <c r="G127" s="27" t="s">
        <v>60</v>
      </c>
      <c r="H127" s="28">
        <v>3.134020618556701</v>
      </c>
      <c r="I127" s="28">
        <v>0</v>
      </c>
      <c r="J127" s="28">
        <v>0</v>
      </c>
      <c r="K127" s="28">
        <v>8.3406488290508909E-2</v>
      </c>
      <c r="L127" s="29">
        <v>11473</v>
      </c>
      <c r="M127" s="29">
        <v>5275</v>
      </c>
      <c r="N127" s="29">
        <v>0</v>
      </c>
      <c r="O127" s="29">
        <v>893</v>
      </c>
      <c r="P127" s="30">
        <f t="shared" si="1"/>
        <v>16748</v>
      </c>
      <c r="Q127" s="34" t="s">
        <v>329</v>
      </c>
      <c r="R127" s="20"/>
    </row>
    <row r="128" spans="1:18" ht="12.75">
      <c r="A128" s="26">
        <v>420049308</v>
      </c>
      <c r="B128" s="26">
        <v>420</v>
      </c>
      <c r="C128" s="27" t="s">
        <v>72</v>
      </c>
      <c r="D128" s="26">
        <v>49</v>
      </c>
      <c r="E128" s="27" t="s">
        <v>73</v>
      </c>
      <c r="F128" s="26">
        <v>308</v>
      </c>
      <c r="G128" s="27" t="s">
        <v>20</v>
      </c>
      <c r="H128" s="28">
        <v>1</v>
      </c>
      <c r="I128" s="28">
        <v>0</v>
      </c>
      <c r="J128" s="28">
        <v>0</v>
      </c>
      <c r="K128" s="28">
        <v>2.8412288374803905E-3</v>
      </c>
      <c r="L128" s="29">
        <v>12662</v>
      </c>
      <c r="M128" s="29">
        <v>7483</v>
      </c>
      <c r="N128" s="29">
        <v>0</v>
      </c>
      <c r="O128" s="29">
        <v>893</v>
      </c>
      <c r="P128" s="30">
        <f t="shared" si="1"/>
        <v>20145</v>
      </c>
      <c r="Q128" s="34" t="s">
        <v>331</v>
      </c>
      <c r="R128" s="20"/>
    </row>
    <row r="129" spans="1:18" ht="12.75">
      <c r="A129" s="26">
        <v>420049314</v>
      </c>
      <c r="B129" s="26">
        <v>420</v>
      </c>
      <c r="C129" s="27" t="s">
        <v>72</v>
      </c>
      <c r="D129" s="26">
        <v>49</v>
      </c>
      <c r="E129" s="27" t="s">
        <v>73</v>
      </c>
      <c r="F129" s="26">
        <v>314</v>
      </c>
      <c r="G129" s="27" t="s">
        <v>29</v>
      </c>
      <c r="H129" s="28">
        <v>2</v>
      </c>
      <c r="I129" s="28">
        <v>0</v>
      </c>
      <c r="J129" s="28">
        <v>0</v>
      </c>
      <c r="K129" s="28">
        <v>4.8543527859241219E-3</v>
      </c>
      <c r="L129" s="29">
        <v>10729.519990961089</v>
      </c>
      <c r="M129" s="29">
        <v>8510</v>
      </c>
      <c r="N129" s="29">
        <v>0</v>
      </c>
      <c r="O129" s="29">
        <v>893</v>
      </c>
      <c r="P129" s="30">
        <f t="shared" si="1"/>
        <v>19239.519990961089</v>
      </c>
      <c r="Q129" s="34" t="s">
        <v>327</v>
      </c>
      <c r="R129" s="20"/>
    </row>
    <row r="130" spans="1:18" ht="12.75">
      <c r="A130" s="26">
        <v>420049347</v>
      </c>
      <c r="B130" s="26">
        <v>420</v>
      </c>
      <c r="C130" s="27" t="s">
        <v>72</v>
      </c>
      <c r="D130" s="26">
        <v>49</v>
      </c>
      <c r="E130" s="27" t="s">
        <v>73</v>
      </c>
      <c r="F130" s="26">
        <v>347</v>
      </c>
      <c r="G130" s="27" t="s">
        <v>82</v>
      </c>
      <c r="H130" s="28">
        <v>3.938144329896907</v>
      </c>
      <c r="I130" s="28">
        <v>0</v>
      </c>
      <c r="J130" s="28">
        <v>0</v>
      </c>
      <c r="K130" s="28">
        <v>3.8642286996571707E-3</v>
      </c>
      <c r="L130" s="29">
        <v>8851</v>
      </c>
      <c r="M130" s="29">
        <v>3615</v>
      </c>
      <c r="N130" s="29">
        <v>0</v>
      </c>
      <c r="O130" s="29">
        <v>893</v>
      </c>
      <c r="P130" s="30">
        <f t="shared" si="1"/>
        <v>12466</v>
      </c>
      <c r="Q130" s="34" t="s">
        <v>329</v>
      </c>
      <c r="R130" s="20"/>
    </row>
    <row r="131" spans="1:18" ht="12.75">
      <c r="A131" s="26">
        <v>426149009</v>
      </c>
      <c r="B131" s="26">
        <v>426</v>
      </c>
      <c r="C131" s="27" t="s">
        <v>84</v>
      </c>
      <c r="D131" s="26">
        <v>149</v>
      </c>
      <c r="E131" s="27" t="s">
        <v>77</v>
      </c>
      <c r="F131" s="26">
        <v>9</v>
      </c>
      <c r="G131" s="27" t="s">
        <v>85</v>
      </c>
      <c r="H131" s="28">
        <v>0.25925925925925924</v>
      </c>
      <c r="I131" s="28">
        <v>0</v>
      </c>
      <c r="J131" s="28">
        <v>0</v>
      </c>
      <c r="K131" s="28">
        <v>1.265712892883977E-3</v>
      </c>
      <c r="L131" s="29">
        <v>11310</v>
      </c>
      <c r="M131" s="29">
        <v>5705</v>
      </c>
      <c r="N131" s="29">
        <v>0</v>
      </c>
      <c r="O131" s="29">
        <v>893</v>
      </c>
      <c r="P131" s="30">
        <f t="shared" si="1"/>
        <v>17015</v>
      </c>
      <c r="Q131" s="34" t="s">
        <v>329</v>
      </c>
      <c r="R131" s="20"/>
    </row>
    <row r="132" spans="1:18" ht="12.75">
      <c r="A132" s="26">
        <v>426149079</v>
      </c>
      <c r="B132" s="26">
        <v>426</v>
      </c>
      <c r="C132" s="27" t="s">
        <v>84</v>
      </c>
      <c r="D132" s="26">
        <v>149</v>
      </c>
      <c r="E132" s="27" t="s">
        <v>77</v>
      </c>
      <c r="F132" s="26">
        <v>79</v>
      </c>
      <c r="G132" s="27" t="s">
        <v>86</v>
      </c>
      <c r="H132" s="28">
        <v>1</v>
      </c>
      <c r="I132" s="28">
        <v>0</v>
      </c>
      <c r="J132" s="28">
        <v>0</v>
      </c>
      <c r="K132" s="28">
        <v>5.2377769695073087E-2</v>
      </c>
      <c r="L132" s="29">
        <v>8254</v>
      </c>
      <c r="M132" s="29">
        <v>530</v>
      </c>
      <c r="N132" s="29">
        <v>0</v>
      </c>
      <c r="O132" s="29">
        <v>893</v>
      </c>
      <c r="P132" s="30">
        <f t="shared" si="1"/>
        <v>8784</v>
      </c>
      <c r="Q132" s="34" t="s">
        <v>329</v>
      </c>
      <c r="R132" s="20"/>
    </row>
    <row r="133" spans="1:18" ht="12.75">
      <c r="A133" s="26">
        <v>426149128</v>
      </c>
      <c r="B133" s="26">
        <v>426</v>
      </c>
      <c r="C133" s="27" t="s">
        <v>84</v>
      </c>
      <c r="D133" s="26">
        <v>149</v>
      </c>
      <c r="E133" s="27" t="s">
        <v>77</v>
      </c>
      <c r="F133" s="26">
        <v>128</v>
      </c>
      <c r="G133" s="27" t="s">
        <v>122</v>
      </c>
      <c r="H133" s="28">
        <v>1.6464646464646466</v>
      </c>
      <c r="I133" s="28">
        <v>0</v>
      </c>
      <c r="J133" s="28">
        <v>0</v>
      </c>
      <c r="K133" s="28">
        <v>3.277662878186572E-2</v>
      </c>
      <c r="L133" s="29">
        <v>10708.356587804878</v>
      </c>
      <c r="M133" s="29">
        <v>460</v>
      </c>
      <c r="N133" s="29">
        <v>0</v>
      </c>
      <c r="O133" s="29">
        <v>893</v>
      </c>
      <c r="P133" s="30">
        <f t="shared" si="1"/>
        <v>11168.356587804878</v>
      </c>
      <c r="Q133" s="34" t="s">
        <v>327</v>
      </c>
      <c r="R133" s="20"/>
    </row>
    <row r="134" spans="1:18" ht="12.75">
      <c r="A134" s="26">
        <v>426149149</v>
      </c>
      <c r="B134" s="26">
        <v>426</v>
      </c>
      <c r="C134" s="27" t="s">
        <v>84</v>
      </c>
      <c r="D134" s="26">
        <v>149</v>
      </c>
      <c r="E134" s="27" t="s">
        <v>77</v>
      </c>
      <c r="F134" s="26">
        <v>149</v>
      </c>
      <c r="G134" s="27" t="s">
        <v>77</v>
      </c>
      <c r="H134" s="28">
        <v>258.04713804713805</v>
      </c>
      <c r="I134" s="28">
        <v>0</v>
      </c>
      <c r="J134" s="28">
        <v>115.70370370370371</v>
      </c>
      <c r="K134" s="28">
        <v>0.100663867998236</v>
      </c>
      <c r="L134" s="29">
        <v>12070</v>
      </c>
      <c r="M134" s="29">
        <v>69</v>
      </c>
      <c r="N134" s="29">
        <v>667.67258611691022</v>
      </c>
      <c r="O134" s="29">
        <v>893</v>
      </c>
      <c r="P134" s="30">
        <f t="shared" si="1"/>
        <v>12806.672586116911</v>
      </c>
      <c r="Q134" s="34" t="s">
        <v>329</v>
      </c>
      <c r="R134" s="20"/>
    </row>
    <row r="135" spans="1:18" ht="12.75">
      <c r="A135" s="26">
        <v>426149181</v>
      </c>
      <c r="B135" s="26">
        <v>426</v>
      </c>
      <c r="C135" s="27" t="s">
        <v>84</v>
      </c>
      <c r="D135" s="26">
        <v>149</v>
      </c>
      <c r="E135" s="27" t="s">
        <v>77</v>
      </c>
      <c r="F135" s="26">
        <v>181</v>
      </c>
      <c r="G135" s="27" t="s">
        <v>79</v>
      </c>
      <c r="H135" s="28">
        <v>16</v>
      </c>
      <c r="I135" s="28">
        <v>0</v>
      </c>
      <c r="J135" s="28">
        <v>0</v>
      </c>
      <c r="K135" s="28">
        <v>1.3513609455126911E-2</v>
      </c>
      <c r="L135" s="29">
        <v>10542</v>
      </c>
      <c r="M135" s="29">
        <v>645</v>
      </c>
      <c r="N135" s="29">
        <v>0</v>
      </c>
      <c r="O135" s="29">
        <v>893</v>
      </c>
      <c r="P135" s="30">
        <f t="shared" si="1"/>
        <v>11187</v>
      </c>
      <c r="Q135" s="34" t="s">
        <v>331</v>
      </c>
      <c r="R135" s="20"/>
    </row>
    <row r="136" spans="1:18" ht="12.75">
      <c r="A136" s="26">
        <v>426149211</v>
      </c>
      <c r="B136" s="26">
        <v>426</v>
      </c>
      <c r="C136" s="27" t="s">
        <v>84</v>
      </c>
      <c r="D136" s="26">
        <v>149</v>
      </c>
      <c r="E136" s="27" t="s">
        <v>77</v>
      </c>
      <c r="F136" s="26">
        <v>211</v>
      </c>
      <c r="G136" s="27" t="s">
        <v>87</v>
      </c>
      <c r="H136" s="28">
        <v>3</v>
      </c>
      <c r="I136" s="28">
        <v>0</v>
      </c>
      <c r="J136" s="28">
        <v>0</v>
      </c>
      <c r="K136" s="28">
        <v>1.3780763368893209E-3</v>
      </c>
      <c r="L136" s="29">
        <v>9418.3248775337852</v>
      </c>
      <c r="M136" s="29">
        <v>1709</v>
      </c>
      <c r="N136" s="29">
        <v>0</v>
      </c>
      <c r="O136" s="29">
        <v>893</v>
      </c>
      <c r="P136" s="30">
        <f t="shared" si="1"/>
        <v>11127.324877533785</v>
      </c>
      <c r="Q136" s="34" t="s">
        <v>327</v>
      </c>
      <c r="R136" s="20"/>
    </row>
    <row r="137" spans="1:18" ht="12.75">
      <c r="A137" s="26">
        <v>428035035</v>
      </c>
      <c r="B137" s="26">
        <v>428</v>
      </c>
      <c r="C137" s="27" t="s">
        <v>318</v>
      </c>
      <c r="D137" s="26">
        <v>35</v>
      </c>
      <c r="E137" s="27" t="s">
        <v>11</v>
      </c>
      <c r="F137" s="26">
        <v>35</v>
      </c>
      <c r="G137" s="27" t="s">
        <v>11</v>
      </c>
      <c r="H137" s="28">
        <v>1372.3161326311558</v>
      </c>
      <c r="I137" s="28">
        <v>0</v>
      </c>
      <c r="J137" s="28">
        <v>0</v>
      </c>
      <c r="K137" s="28">
        <v>0.1368268691122993</v>
      </c>
      <c r="L137" s="29">
        <v>11189</v>
      </c>
      <c r="M137" s="29">
        <v>3306</v>
      </c>
      <c r="N137" s="29">
        <v>0</v>
      </c>
      <c r="O137" s="29">
        <v>893</v>
      </c>
      <c r="P137" s="30">
        <f t="shared" si="1"/>
        <v>14495</v>
      </c>
      <c r="Q137" s="34" t="s">
        <v>329</v>
      </c>
      <c r="R137" s="20"/>
    </row>
    <row r="138" spans="1:18" ht="12.75">
      <c r="A138" s="26">
        <v>428035040</v>
      </c>
      <c r="B138" s="26">
        <v>428</v>
      </c>
      <c r="C138" s="27" t="s">
        <v>318</v>
      </c>
      <c r="D138" s="26">
        <v>35</v>
      </c>
      <c r="E138" s="27" t="s">
        <v>11</v>
      </c>
      <c r="F138" s="26">
        <v>40</v>
      </c>
      <c r="G138" s="27" t="s">
        <v>88</v>
      </c>
      <c r="H138" s="28">
        <v>1</v>
      </c>
      <c r="I138" s="28">
        <v>0</v>
      </c>
      <c r="J138" s="28">
        <v>0</v>
      </c>
      <c r="K138" s="28">
        <v>3.6870714404844515E-3</v>
      </c>
      <c r="L138" s="29">
        <v>13216</v>
      </c>
      <c r="M138" s="29">
        <v>3400</v>
      </c>
      <c r="N138" s="29">
        <v>0</v>
      </c>
      <c r="O138" s="29">
        <v>893</v>
      </c>
      <c r="P138" s="30">
        <f t="shared" si="1"/>
        <v>16616</v>
      </c>
      <c r="Q138" s="34" t="s">
        <v>329</v>
      </c>
      <c r="R138" s="20"/>
    </row>
    <row r="139" spans="1:18" ht="12.75">
      <c r="A139" s="26">
        <v>428035044</v>
      </c>
      <c r="B139" s="26">
        <v>428</v>
      </c>
      <c r="C139" s="27" t="s">
        <v>318</v>
      </c>
      <c r="D139" s="26">
        <v>35</v>
      </c>
      <c r="E139" s="27" t="s">
        <v>11</v>
      </c>
      <c r="F139" s="26">
        <v>44</v>
      </c>
      <c r="G139" s="27" t="s">
        <v>12</v>
      </c>
      <c r="H139" s="28">
        <v>9</v>
      </c>
      <c r="I139" s="28">
        <v>0</v>
      </c>
      <c r="J139" s="28">
        <v>0</v>
      </c>
      <c r="K139" s="28">
        <v>3.508299626124857E-2</v>
      </c>
      <c r="L139" s="29">
        <v>10236</v>
      </c>
      <c r="M139" s="29">
        <v>674</v>
      </c>
      <c r="N139" s="29">
        <v>0</v>
      </c>
      <c r="O139" s="29">
        <v>893</v>
      </c>
      <c r="P139" s="30">
        <f t="shared" ref="P139:P202" si="2">SUM(L139:N139)</f>
        <v>10910</v>
      </c>
      <c r="Q139" s="34" t="s">
        <v>329</v>
      </c>
      <c r="R139" s="20"/>
    </row>
    <row r="140" spans="1:18" ht="12.75">
      <c r="A140" s="26">
        <v>428035050</v>
      </c>
      <c r="B140" s="26">
        <v>428</v>
      </c>
      <c r="C140" s="27" t="s">
        <v>318</v>
      </c>
      <c r="D140" s="26">
        <v>35</v>
      </c>
      <c r="E140" s="27" t="s">
        <v>11</v>
      </c>
      <c r="F140" s="26">
        <v>50</v>
      </c>
      <c r="G140" s="27" t="s">
        <v>90</v>
      </c>
      <c r="H140" s="28">
        <v>1</v>
      </c>
      <c r="I140" s="28">
        <v>0</v>
      </c>
      <c r="J140" s="28">
        <v>0</v>
      </c>
      <c r="K140" s="28">
        <v>2.3219602941191215E-3</v>
      </c>
      <c r="L140" s="29">
        <v>13216</v>
      </c>
      <c r="M140" s="29">
        <v>5621</v>
      </c>
      <c r="N140" s="29">
        <v>0</v>
      </c>
      <c r="O140" s="29">
        <v>893</v>
      </c>
      <c r="P140" s="30">
        <f t="shared" si="2"/>
        <v>18837</v>
      </c>
      <c r="Q140" s="34" t="s">
        <v>329</v>
      </c>
      <c r="R140" s="20"/>
    </row>
    <row r="141" spans="1:18" ht="12.75">
      <c r="A141" s="26">
        <v>428035057</v>
      </c>
      <c r="B141" s="26">
        <v>428</v>
      </c>
      <c r="C141" s="27" t="s">
        <v>318</v>
      </c>
      <c r="D141" s="26">
        <v>35</v>
      </c>
      <c r="E141" s="27" t="s">
        <v>11</v>
      </c>
      <c r="F141" s="26">
        <v>57</v>
      </c>
      <c r="G141" s="27" t="s">
        <v>13</v>
      </c>
      <c r="H141" s="28">
        <v>147.7301687763713</v>
      </c>
      <c r="I141" s="28">
        <v>0</v>
      </c>
      <c r="J141" s="28">
        <v>0</v>
      </c>
      <c r="K141" s="28">
        <v>0.11302470517786611</v>
      </c>
      <c r="L141" s="29">
        <v>11490</v>
      </c>
      <c r="M141" s="29">
        <v>605</v>
      </c>
      <c r="N141" s="29">
        <v>0</v>
      </c>
      <c r="O141" s="29">
        <v>893</v>
      </c>
      <c r="P141" s="30">
        <f t="shared" si="2"/>
        <v>12095</v>
      </c>
      <c r="Q141" s="34" t="s">
        <v>331</v>
      </c>
      <c r="R141" s="20"/>
    </row>
    <row r="142" spans="1:18" ht="12.75">
      <c r="A142" s="26">
        <v>428035073</v>
      </c>
      <c r="B142" s="26">
        <v>428</v>
      </c>
      <c r="C142" s="27" t="s">
        <v>318</v>
      </c>
      <c r="D142" s="26">
        <v>35</v>
      </c>
      <c r="E142" s="27" t="s">
        <v>11</v>
      </c>
      <c r="F142" s="26">
        <v>73</v>
      </c>
      <c r="G142" s="27" t="s">
        <v>23</v>
      </c>
      <c r="H142" s="28">
        <v>7</v>
      </c>
      <c r="I142" s="28">
        <v>0</v>
      </c>
      <c r="J142" s="28">
        <v>0</v>
      </c>
      <c r="K142" s="28">
        <v>4.6915930485589789E-3</v>
      </c>
      <c r="L142" s="29">
        <v>8687</v>
      </c>
      <c r="M142" s="29">
        <v>6146</v>
      </c>
      <c r="N142" s="29">
        <v>0</v>
      </c>
      <c r="O142" s="29">
        <v>893</v>
      </c>
      <c r="P142" s="30">
        <f t="shared" si="2"/>
        <v>14833</v>
      </c>
      <c r="Q142" s="34" t="s">
        <v>329</v>
      </c>
      <c r="R142" s="20"/>
    </row>
    <row r="143" spans="1:18" ht="12.75">
      <c r="A143" s="26">
        <v>428035093</v>
      </c>
      <c r="B143" s="26">
        <v>428</v>
      </c>
      <c r="C143" s="27" t="s">
        <v>318</v>
      </c>
      <c r="D143" s="26">
        <v>35</v>
      </c>
      <c r="E143" s="27" t="s">
        <v>11</v>
      </c>
      <c r="F143" s="26">
        <v>93</v>
      </c>
      <c r="G143" s="27" t="s">
        <v>14</v>
      </c>
      <c r="H143" s="28">
        <v>5</v>
      </c>
      <c r="I143" s="28">
        <v>0</v>
      </c>
      <c r="J143" s="28">
        <v>0</v>
      </c>
      <c r="K143" s="28">
        <v>8.8853568064575922E-2</v>
      </c>
      <c r="L143" s="29">
        <v>13103</v>
      </c>
      <c r="M143" s="29">
        <v>395</v>
      </c>
      <c r="N143" s="29">
        <v>0</v>
      </c>
      <c r="O143" s="29">
        <v>893</v>
      </c>
      <c r="P143" s="30">
        <f t="shared" si="2"/>
        <v>13498</v>
      </c>
      <c r="Q143" s="34" t="s">
        <v>330</v>
      </c>
      <c r="R143" s="20"/>
    </row>
    <row r="144" spans="1:18" ht="12.75">
      <c r="A144" s="26">
        <v>428035163</v>
      </c>
      <c r="B144" s="26">
        <v>428</v>
      </c>
      <c r="C144" s="27" t="s">
        <v>318</v>
      </c>
      <c r="D144" s="26">
        <v>35</v>
      </c>
      <c r="E144" s="27" t="s">
        <v>11</v>
      </c>
      <c r="F144" s="26">
        <v>163</v>
      </c>
      <c r="G144" s="27" t="s">
        <v>16</v>
      </c>
      <c r="H144" s="28">
        <v>7</v>
      </c>
      <c r="I144" s="28">
        <v>0</v>
      </c>
      <c r="J144" s="28">
        <v>0</v>
      </c>
      <c r="K144" s="28">
        <v>8.2937092743960869E-2</v>
      </c>
      <c r="L144" s="29">
        <v>12927</v>
      </c>
      <c r="M144" s="29">
        <v>252</v>
      </c>
      <c r="N144" s="29">
        <v>0</v>
      </c>
      <c r="O144" s="29">
        <v>893</v>
      </c>
      <c r="P144" s="30">
        <f t="shared" si="2"/>
        <v>13179</v>
      </c>
      <c r="Q144" s="34" t="s">
        <v>331</v>
      </c>
      <c r="R144" s="20"/>
    </row>
    <row r="145" spans="1:18" ht="12.75">
      <c r="A145" s="26">
        <v>428035165</v>
      </c>
      <c r="B145" s="26">
        <v>428</v>
      </c>
      <c r="C145" s="27" t="s">
        <v>318</v>
      </c>
      <c r="D145" s="26">
        <v>35</v>
      </c>
      <c r="E145" s="27" t="s">
        <v>11</v>
      </c>
      <c r="F145" s="26">
        <v>165</v>
      </c>
      <c r="G145" s="27" t="s">
        <v>17</v>
      </c>
      <c r="H145" s="28">
        <v>3</v>
      </c>
      <c r="I145" s="28">
        <v>0</v>
      </c>
      <c r="J145" s="28">
        <v>0</v>
      </c>
      <c r="K145" s="28">
        <v>0.110669012758344</v>
      </c>
      <c r="L145" s="29">
        <v>11353.047225523476</v>
      </c>
      <c r="M145" s="29">
        <v>628</v>
      </c>
      <c r="N145" s="29">
        <v>0</v>
      </c>
      <c r="O145" s="29">
        <v>893</v>
      </c>
      <c r="P145" s="30">
        <f t="shared" si="2"/>
        <v>11981.047225523476</v>
      </c>
      <c r="Q145" s="34" t="s">
        <v>327</v>
      </c>
      <c r="R145" s="20"/>
    </row>
    <row r="146" spans="1:18" ht="12.75">
      <c r="A146" s="26">
        <v>428035176</v>
      </c>
      <c r="B146" s="26">
        <v>428</v>
      </c>
      <c r="C146" s="27" t="s">
        <v>318</v>
      </c>
      <c r="D146" s="26">
        <v>35</v>
      </c>
      <c r="E146" s="27" t="s">
        <v>11</v>
      </c>
      <c r="F146" s="26">
        <v>176</v>
      </c>
      <c r="G146" s="27" t="s">
        <v>78</v>
      </c>
      <c r="H146" s="28">
        <v>1</v>
      </c>
      <c r="I146" s="28">
        <v>0</v>
      </c>
      <c r="J146" s="28">
        <v>0</v>
      </c>
      <c r="K146" s="28">
        <v>6.1214575721167293E-2</v>
      </c>
      <c r="L146" s="29">
        <v>11122.155371251816</v>
      </c>
      <c r="M146" s="29">
        <v>3622</v>
      </c>
      <c r="N146" s="29">
        <v>0</v>
      </c>
      <c r="O146" s="29">
        <v>893</v>
      </c>
      <c r="P146" s="30">
        <f t="shared" si="2"/>
        <v>14744.155371251816</v>
      </c>
      <c r="Q146" s="34" t="s">
        <v>327</v>
      </c>
      <c r="R146" s="20"/>
    </row>
    <row r="147" spans="1:18" ht="12.75">
      <c r="A147" s="26">
        <v>428035189</v>
      </c>
      <c r="B147" s="26">
        <v>428</v>
      </c>
      <c r="C147" s="27" t="s">
        <v>318</v>
      </c>
      <c r="D147" s="26">
        <v>35</v>
      </c>
      <c r="E147" s="27" t="s">
        <v>11</v>
      </c>
      <c r="F147" s="26">
        <v>189</v>
      </c>
      <c r="G147" s="27" t="s">
        <v>24</v>
      </c>
      <c r="H147" s="28">
        <v>3</v>
      </c>
      <c r="I147" s="28">
        <v>0</v>
      </c>
      <c r="J147" s="28">
        <v>0</v>
      </c>
      <c r="K147" s="28">
        <v>2.2436148952075939E-3</v>
      </c>
      <c r="L147" s="29">
        <v>8585</v>
      </c>
      <c r="M147" s="29">
        <v>3161</v>
      </c>
      <c r="N147" s="29">
        <v>0</v>
      </c>
      <c r="O147" s="29">
        <v>893</v>
      </c>
      <c r="P147" s="30">
        <f t="shared" si="2"/>
        <v>11746</v>
      </c>
      <c r="Q147" s="34" t="s">
        <v>329</v>
      </c>
      <c r="R147" s="20"/>
    </row>
    <row r="148" spans="1:18" ht="12.75">
      <c r="A148" s="26">
        <v>428035220</v>
      </c>
      <c r="B148" s="26">
        <v>428</v>
      </c>
      <c r="C148" s="27" t="s">
        <v>318</v>
      </c>
      <c r="D148" s="26">
        <v>35</v>
      </c>
      <c r="E148" s="27" t="s">
        <v>11</v>
      </c>
      <c r="F148" s="26">
        <v>220</v>
      </c>
      <c r="G148" s="27" t="s">
        <v>26</v>
      </c>
      <c r="H148" s="28">
        <v>4</v>
      </c>
      <c r="I148" s="28">
        <v>0</v>
      </c>
      <c r="J148" s="28">
        <v>0</v>
      </c>
      <c r="K148" s="28">
        <v>9.6584491615976133E-3</v>
      </c>
      <c r="L148" s="29">
        <v>12008</v>
      </c>
      <c r="M148" s="29">
        <v>4274</v>
      </c>
      <c r="N148" s="29">
        <v>0</v>
      </c>
      <c r="O148" s="29">
        <v>893</v>
      </c>
      <c r="P148" s="30">
        <f t="shared" si="2"/>
        <v>16282</v>
      </c>
      <c r="Q148" s="34" t="s">
        <v>329</v>
      </c>
      <c r="R148" s="20"/>
    </row>
    <row r="149" spans="1:18" ht="12.75">
      <c r="A149" s="26">
        <v>428035229</v>
      </c>
      <c r="B149" s="26">
        <v>428</v>
      </c>
      <c r="C149" s="27" t="s">
        <v>318</v>
      </c>
      <c r="D149" s="26">
        <v>35</v>
      </c>
      <c r="E149" s="27" t="s">
        <v>11</v>
      </c>
      <c r="F149" s="26">
        <v>229</v>
      </c>
      <c r="G149" s="27" t="s">
        <v>97</v>
      </c>
      <c r="H149" s="28">
        <v>0.49523809523809526</v>
      </c>
      <c r="I149" s="28">
        <v>0</v>
      </c>
      <c r="J149" s="28">
        <v>0</v>
      </c>
      <c r="K149" s="28">
        <v>8.3791409623121711E-3</v>
      </c>
      <c r="L149" s="29">
        <v>10627.735844818786</v>
      </c>
      <c r="M149" s="29">
        <v>1006</v>
      </c>
      <c r="N149" s="29">
        <v>0</v>
      </c>
      <c r="O149" s="29">
        <v>893</v>
      </c>
      <c r="P149" s="30">
        <f t="shared" si="2"/>
        <v>11633.735844818786</v>
      </c>
      <c r="Q149" s="34" t="s">
        <v>327</v>
      </c>
      <c r="R149" s="20"/>
    </row>
    <row r="150" spans="1:18" ht="12.75">
      <c r="A150" s="26">
        <v>428035243</v>
      </c>
      <c r="B150" s="26">
        <v>428</v>
      </c>
      <c r="C150" s="27" t="s">
        <v>318</v>
      </c>
      <c r="D150" s="26">
        <v>35</v>
      </c>
      <c r="E150" s="27" t="s">
        <v>11</v>
      </c>
      <c r="F150" s="26">
        <v>243</v>
      </c>
      <c r="G150" s="27" t="s">
        <v>80</v>
      </c>
      <c r="H150" s="28">
        <v>5</v>
      </c>
      <c r="I150" s="28">
        <v>0</v>
      </c>
      <c r="J150" s="28">
        <v>0</v>
      </c>
      <c r="K150" s="28">
        <v>4.8315924867094817E-3</v>
      </c>
      <c r="L150" s="29">
        <v>10085</v>
      </c>
      <c r="M150" s="29">
        <v>2457</v>
      </c>
      <c r="N150" s="29">
        <v>0</v>
      </c>
      <c r="O150" s="29">
        <v>893</v>
      </c>
      <c r="P150" s="30">
        <f t="shared" si="2"/>
        <v>12542</v>
      </c>
      <c r="Q150" s="34" t="s">
        <v>329</v>
      </c>
      <c r="R150" s="20"/>
    </row>
    <row r="151" spans="1:18" ht="12.75">
      <c r="A151" s="26">
        <v>428035244</v>
      </c>
      <c r="B151" s="26">
        <v>428</v>
      </c>
      <c r="C151" s="27" t="s">
        <v>318</v>
      </c>
      <c r="D151" s="26">
        <v>35</v>
      </c>
      <c r="E151" s="27" t="s">
        <v>11</v>
      </c>
      <c r="F151" s="26">
        <v>244</v>
      </c>
      <c r="G151" s="27" t="s">
        <v>27</v>
      </c>
      <c r="H151" s="28">
        <v>10</v>
      </c>
      <c r="I151" s="28">
        <v>0</v>
      </c>
      <c r="J151" s="28">
        <v>0</v>
      </c>
      <c r="K151" s="28">
        <v>8.3212977578071862E-2</v>
      </c>
      <c r="L151" s="29">
        <v>11093</v>
      </c>
      <c r="M151" s="29">
        <v>3788</v>
      </c>
      <c r="N151" s="29">
        <v>0</v>
      </c>
      <c r="O151" s="29">
        <v>893</v>
      </c>
      <c r="P151" s="30">
        <f t="shared" si="2"/>
        <v>14881</v>
      </c>
      <c r="Q151" s="34" t="s">
        <v>331</v>
      </c>
      <c r="R151" s="20"/>
    </row>
    <row r="152" spans="1:18" ht="12.75">
      <c r="A152" s="26">
        <v>428035248</v>
      </c>
      <c r="B152" s="26">
        <v>428</v>
      </c>
      <c r="C152" s="27" t="s">
        <v>318</v>
      </c>
      <c r="D152" s="26">
        <v>35</v>
      </c>
      <c r="E152" s="27" t="s">
        <v>11</v>
      </c>
      <c r="F152" s="26">
        <v>248</v>
      </c>
      <c r="G152" s="27" t="s">
        <v>18</v>
      </c>
      <c r="H152" s="28">
        <v>16.752380952380953</v>
      </c>
      <c r="I152" s="28">
        <v>0</v>
      </c>
      <c r="J152" s="28">
        <v>0</v>
      </c>
      <c r="K152" s="28">
        <v>3.3291913917540467E-2</v>
      </c>
      <c r="L152" s="29">
        <v>11935</v>
      </c>
      <c r="M152" s="29">
        <v>1295</v>
      </c>
      <c r="N152" s="29">
        <v>0</v>
      </c>
      <c r="O152" s="29">
        <v>893</v>
      </c>
      <c r="P152" s="30">
        <f t="shared" si="2"/>
        <v>13230</v>
      </c>
      <c r="Q152" s="34" t="s">
        <v>330</v>
      </c>
      <c r="R152" s="20"/>
    </row>
    <row r="153" spans="1:18" ht="12.75">
      <c r="A153" s="26">
        <v>428035285</v>
      </c>
      <c r="B153" s="26">
        <v>428</v>
      </c>
      <c r="C153" s="27" t="s">
        <v>318</v>
      </c>
      <c r="D153" s="26">
        <v>35</v>
      </c>
      <c r="E153" s="27" t="s">
        <v>11</v>
      </c>
      <c r="F153" s="26">
        <v>285</v>
      </c>
      <c r="G153" s="27" t="s">
        <v>28</v>
      </c>
      <c r="H153" s="28">
        <v>2</v>
      </c>
      <c r="I153" s="28">
        <v>0</v>
      </c>
      <c r="J153" s="28">
        <v>0</v>
      </c>
      <c r="K153" s="28">
        <v>2.1944644766553539E-2</v>
      </c>
      <c r="L153" s="29">
        <v>13081</v>
      </c>
      <c r="M153" s="29">
        <v>3887</v>
      </c>
      <c r="N153" s="29">
        <v>0</v>
      </c>
      <c r="O153" s="29">
        <v>893</v>
      </c>
      <c r="P153" s="30">
        <f t="shared" si="2"/>
        <v>16968</v>
      </c>
      <c r="Q153" s="34" t="s">
        <v>329</v>
      </c>
      <c r="R153" s="20"/>
    </row>
    <row r="154" spans="1:18" ht="12.75">
      <c r="A154" s="26">
        <v>428035308</v>
      </c>
      <c r="B154" s="26">
        <v>428</v>
      </c>
      <c r="C154" s="27" t="s">
        <v>318</v>
      </c>
      <c r="D154" s="26">
        <v>35</v>
      </c>
      <c r="E154" s="27" t="s">
        <v>11</v>
      </c>
      <c r="F154" s="26">
        <v>308</v>
      </c>
      <c r="G154" s="27" t="s">
        <v>20</v>
      </c>
      <c r="H154" s="28">
        <v>1</v>
      </c>
      <c r="I154" s="28">
        <v>0</v>
      </c>
      <c r="J154" s="28">
        <v>0</v>
      </c>
      <c r="K154" s="28">
        <v>2.8412288374803905E-3</v>
      </c>
      <c r="L154" s="29">
        <v>15330</v>
      </c>
      <c r="M154" s="29">
        <v>9060</v>
      </c>
      <c r="N154" s="29">
        <v>0</v>
      </c>
      <c r="O154" s="29">
        <v>893</v>
      </c>
      <c r="P154" s="30">
        <f t="shared" si="2"/>
        <v>24390</v>
      </c>
      <c r="Q154" s="34" t="s">
        <v>330</v>
      </c>
      <c r="R154" s="20"/>
    </row>
    <row r="155" spans="1:18" ht="12.75">
      <c r="A155" s="26">
        <v>428035346</v>
      </c>
      <c r="B155" s="26">
        <v>428</v>
      </c>
      <c r="C155" s="27" t="s">
        <v>318</v>
      </c>
      <c r="D155" s="26">
        <v>35</v>
      </c>
      <c r="E155" s="27" t="s">
        <v>11</v>
      </c>
      <c r="F155" s="26">
        <v>346</v>
      </c>
      <c r="G155" s="27" t="s">
        <v>21</v>
      </c>
      <c r="H155" s="28">
        <v>3.5142857142857142</v>
      </c>
      <c r="I155" s="28">
        <v>0</v>
      </c>
      <c r="J155" s="28">
        <v>0</v>
      </c>
      <c r="K155" s="28">
        <v>8.4293713987069908E-3</v>
      </c>
      <c r="L155" s="29">
        <v>11002</v>
      </c>
      <c r="M155" s="29">
        <v>2144</v>
      </c>
      <c r="N155" s="29">
        <v>0</v>
      </c>
      <c r="O155" s="29">
        <v>893</v>
      </c>
      <c r="P155" s="30">
        <f t="shared" si="2"/>
        <v>13146</v>
      </c>
      <c r="Q155" s="34" t="s">
        <v>329</v>
      </c>
      <c r="R155" s="20"/>
    </row>
    <row r="156" spans="1:18" ht="12.75">
      <c r="A156" s="26">
        <v>429163030</v>
      </c>
      <c r="B156" s="26">
        <v>429</v>
      </c>
      <c r="C156" s="27" t="s">
        <v>93</v>
      </c>
      <c r="D156" s="26">
        <v>163</v>
      </c>
      <c r="E156" s="27" t="s">
        <v>16</v>
      </c>
      <c r="F156" s="26">
        <v>30</v>
      </c>
      <c r="G156" s="27" t="s">
        <v>94</v>
      </c>
      <c r="H156" s="28">
        <v>4.9968253968253968</v>
      </c>
      <c r="I156" s="28">
        <v>5.5385620432785235E-2</v>
      </c>
      <c r="J156" s="28">
        <v>0</v>
      </c>
      <c r="K156" s="28">
        <v>2.3419263238441388E-3</v>
      </c>
      <c r="L156" s="29">
        <v>12643</v>
      </c>
      <c r="M156" s="29">
        <v>2881</v>
      </c>
      <c r="N156" s="29">
        <v>0</v>
      </c>
      <c r="O156" s="29">
        <v>893</v>
      </c>
      <c r="P156" s="30">
        <f t="shared" si="2"/>
        <v>15524</v>
      </c>
      <c r="Q156" s="34" t="s">
        <v>329</v>
      </c>
      <c r="R156" s="20"/>
    </row>
    <row r="157" spans="1:18" ht="12.75">
      <c r="A157" s="26">
        <v>429163035</v>
      </c>
      <c r="B157" s="26">
        <v>429</v>
      </c>
      <c r="C157" s="27" t="s">
        <v>93</v>
      </c>
      <c r="D157" s="26">
        <v>163</v>
      </c>
      <c r="E157" s="27" t="s">
        <v>16</v>
      </c>
      <c r="F157" s="26">
        <v>35</v>
      </c>
      <c r="G157" s="27" t="s">
        <v>11</v>
      </c>
      <c r="H157" s="28">
        <v>2.7301587301587302</v>
      </c>
      <c r="I157" s="28">
        <v>3.0261520693897904E-2</v>
      </c>
      <c r="J157" s="28">
        <v>0</v>
      </c>
      <c r="K157" s="28">
        <v>0.1368268691122993</v>
      </c>
      <c r="L157" s="29">
        <v>12502.566919431485</v>
      </c>
      <c r="M157" s="29">
        <v>3695</v>
      </c>
      <c r="N157" s="29">
        <v>0</v>
      </c>
      <c r="O157" s="29">
        <v>893</v>
      </c>
      <c r="P157" s="30">
        <f t="shared" si="2"/>
        <v>16197.566919431485</v>
      </c>
      <c r="Q157" s="34" t="s">
        <v>327</v>
      </c>
      <c r="R157" s="20"/>
    </row>
    <row r="158" spans="1:18" ht="12.75">
      <c r="A158" s="26">
        <v>429163057</v>
      </c>
      <c r="B158" s="26">
        <v>429</v>
      </c>
      <c r="C158" s="27" t="s">
        <v>93</v>
      </c>
      <c r="D158" s="26">
        <v>163</v>
      </c>
      <c r="E158" s="27" t="s">
        <v>16</v>
      </c>
      <c r="F158" s="26">
        <v>57</v>
      </c>
      <c r="G158" s="27" t="s">
        <v>13</v>
      </c>
      <c r="H158" s="28">
        <v>1</v>
      </c>
      <c r="I158" s="28">
        <v>1.1084161649509117E-2</v>
      </c>
      <c r="J158" s="28">
        <v>0</v>
      </c>
      <c r="K158" s="28">
        <v>0.11302470517786611</v>
      </c>
      <c r="L158" s="29">
        <v>14043</v>
      </c>
      <c r="M158" s="29">
        <v>740</v>
      </c>
      <c r="N158" s="29">
        <v>0</v>
      </c>
      <c r="O158" s="29">
        <v>893</v>
      </c>
      <c r="P158" s="30">
        <f t="shared" si="2"/>
        <v>14783</v>
      </c>
      <c r="Q158" s="34" t="s">
        <v>330</v>
      </c>
      <c r="R158" s="20"/>
    </row>
    <row r="159" spans="1:18" ht="12.75">
      <c r="A159" s="26">
        <v>429163163</v>
      </c>
      <c r="B159" s="26">
        <v>429</v>
      </c>
      <c r="C159" s="27" t="s">
        <v>93</v>
      </c>
      <c r="D159" s="26">
        <v>163</v>
      </c>
      <c r="E159" s="27" t="s">
        <v>16</v>
      </c>
      <c r="F159" s="26">
        <v>163</v>
      </c>
      <c r="G159" s="27" t="s">
        <v>16</v>
      </c>
      <c r="H159" s="28">
        <v>1142.2809523809519</v>
      </c>
      <c r="I159" s="28">
        <v>12.661226725345438</v>
      </c>
      <c r="J159" s="28">
        <v>213.95064004096255</v>
      </c>
      <c r="K159" s="28">
        <v>8.2937092743960869E-2</v>
      </c>
      <c r="L159" s="29">
        <v>11703</v>
      </c>
      <c r="M159" s="29">
        <v>228</v>
      </c>
      <c r="N159" s="29">
        <v>239.37018246699387</v>
      </c>
      <c r="O159" s="29">
        <v>893</v>
      </c>
      <c r="P159" s="30">
        <f t="shared" si="2"/>
        <v>12170.370182466993</v>
      </c>
      <c r="Q159" s="34" t="s">
        <v>331</v>
      </c>
      <c r="R159" s="20"/>
    </row>
    <row r="160" spans="1:18" ht="12.75">
      <c r="A160" s="26">
        <v>429163164</v>
      </c>
      <c r="B160" s="26">
        <v>429</v>
      </c>
      <c r="C160" s="27" t="s">
        <v>93</v>
      </c>
      <c r="D160" s="26">
        <v>163</v>
      </c>
      <c r="E160" s="27" t="s">
        <v>16</v>
      </c>
      <c r="F160" s="26">
        <v>164</v>
      </c>
      <c r="G160" s="27" t="s">
        <v>95</v>
      </c>
      <c r="H160" s="28">
        <v>2</v>
      </c>
      <c r="I160" s="28">
        <v>2.2168323299018234E-2</v>
      </c>
      <c r="J160" s="28">
        <v>0</v>
      </c>
      <c r="K160" s="28">
        <v>1.1772088176461978E-3</v>
      </c>
      <c r="L160" s="29">
        <v>11976</v>
      </c>
      <c r="M160" s="29">
        <v>5838</v>
      </c>
      <c r="N160" s="29">
        <v>0</v>
      </c>
      <c r="O160" s="29">
        <v>893</v>
      </c>
      <c r="P160" s="30">
        <f t="shared" si="2"/>
        <v>17814</v>
      </c>
      <c r="Q160" s="34" t="s">
        <v>329</v>
      </c>
      <c r="R160" s="20"/>
    </row>
    <row r="161" spans="1:18" ht="12.75">
      <c r="A161" s="26">
        <v>429163168</v>
      </c>
      <c r="B161" s="26">
        <v>429</v>
      </c>
      <c r="C161" s="27" t="s">
        <v>93</v>
      </c>
      <c r="D161" s="26">
        <v>163</v>
      </c>
      <c r="E161" s="27" t="s">
        <v>16</v>
      </c>
      <c r="F161" s="26">
        <v>168</v>
      </c>
      <c r="G161" s="27" t="s">
        <v>96</v>
      </c>
      <c r="H161" s="28">
        <v>2</v>
      </c>
      <c r="I161" s="28">
        <v>2.2168323299018234E-2</v>
      </c>
      <c r="J161" s="28">
        <v>0</v>
      </c>
      <c r="K161" s="28">
        <v>5.1213338646035673E-2</v>
      </c>
      <c r="L161" s="29">
        <v>8730</v>
      </c>
      <c r="M161" s="29">
        <v>4104</v>
      </c>
      <c r="N161" s="29">
        <v>0</v>
      </c>
      <c r="O161" s="29">
        <v>893</v>
      </c>
      <c r="P161" s="30">
        <f t="shared" si="2"/>
        <v>12834</v>
      </c>
      <c r="Q161" s="34" t="s">
        <v>329</v>
      </c>
      <c r="R161" s="20"/>
    </row>
    <row r="162" spans="1:18" ht="12.75">
      <c r="A162" s="26">
        <v>429163176</v>
      </c>
      <c r="B162" s="26">
        <v>429</v>
      </c>
      <c r="C162" s="27" t="s">
        <v>93</v>
      </c>
      <c r="D162" s="26">
        <v>163</v>
      </c>
      <c r="E162" s="27" t="s">
        <v>16</v>
      </c>
      <c r="F162" s="26">
        <v>176</v>
      </c>
      <c r="G162" s="27" t="s">
        <v>78</v>
      </c>
      <c r="H162" s="28">
        <v>1</v>
      </c>
      <c r="I162" s="28">
        <v>1.1084161649509117E-2</v>
      </c>
      <c r="J162" s="28">
        <v>0</v>
      </c>
      <c r="K162" s="28">
        <v>6.1214575721167293E-2</v>
      </c>
      <c r="L162" s="29">
        <v>9585</v>
      </c>
      <c r="M162" s="29">
        <v>3122</v>
      </c>
      <c r="N162" s="29">
        <v>0</v>
      </c>
      <c r="O162" s="29">
        <v>893</v>
      </c>
      <c r="P162" s="30">
        <f t="shared" si="2"/>
        <v>12707</v>
      </c>
      <c r="Q162" s="34" t="s">
        <v>329</v>
      </c>
      <c r="R162" s="20"/>
    </row>
    <row r="163" spans="1:18" ht="12.75">
      <c r="A163" s="26">
        <v>429163229</v>
      </c>
      <c r="B163" s="26">
        <v>429</v>
      </c>
      <c r="C163" s="27" t="s">
        <v>93</v>
      </c>
      <c r="D163" s="26">
        <v>163</v>
      </c>
      <c r="E163" s="27" t="s">
        <v>16</v>
      </c>
      <c r="F163" s="26">
        <v>229</v>
      </c>
      <c r="G163" s="27" t="s">
        <v>97</v>
      </c>
      <c r="H163" s="28">
        <v>11.106861239119304</v>
      </c>
      <c r="I163" s="28">
        <v>0.12311024539306552</v>
      </c>
      <c r="J163" s="28">
        <v>0</v>
      </c>
      <c r="K163" s="28">
        <v>8.3791409623121711E-3</v>
      </c>
      <c r="L163" s="29">
        <v>12893</v>
      </c>
      <c r="M163" s="29">
        <v>1220</v>
      </c>
      <c r="N163" s="29">
        <v>0</v>
      </c>
      <c r="O163" s="29">
        <v>893</v>
      </c>
      <c r="P163" s="30">
        <f t="shared" si="2"/>
        <v>14113</v>
      </c>
      <c r="Q163" s="34" t="s">
        <v>329</v>
      </c>
      <c r="R163" s="20"/>
    </row>
    <row r="164" spans="1:18" ht="12.75">
      <c r="A164" s="26">
        <v>429163248</v>
      </c>
      <c r="B164" s="26">
        <v>429</v>
      </c>
      <c r="C164" s="27" t="s">
        <v>93</v>
      </c>
      <c r="D164" s="26">
        <v>163</v>
      </c>
      <c r="E164" s="27" t="s">
        <v>16</v>
      </c>
      <c r="F164" s="26">
        <v>248</v>
      </c>
      <c r="G164" s="27" t="s">
        <v>18</v>
      </c>
      <c r="H164" s="28">
        <v>1</v>
      </c>
      <c r="I164" s="28">
        <v>1.1084161649509117E-2</v>
      </c>
      <c r="J164" s="28">
        <v>0</v>
      </c>
      <c r="K164" s="28">
        <v>3.3291913917540467E-2</v>
      </c>
      <c r="L164" s="29">
        <v>12388</v>
      </c>
      <c r="M164" s="29">
        <v>1344</v>
      </c>
      <c r="N164" s="29">
        <v>0</v>
      </c>
      <c r="O164" s="29">
        <v>893</v>
      </c>
      <c r="P164" s="30">
        <f t="shared" si="2"/>
        <v>13732</v>
      </c>
      <c r="Q164" s="34" t="s">
        <v>331</v>
      </c>
      <c r="R164" s="20"/>
    </row>
    <row r="165" spans="1:18" ht="12.75">
      <c r="A165" s="26">
        <v>429163258</v>
      </c>
      <c r="B165" s="26">
        <v>429</v>
      </c>
      <c r="C165" s="27" t="s">
        <v>93</v>
      </c>
      <c r="D165" s="26">
        <v>163</v>
      </c>
      <c r="E165" s="27" t="s">
        <v>16</v>
      </c>
      <c r="F165" s="26">
        <v>258</v>
      </c>
      <c r="G165" s="27" t="s">
        <v>98</v>
      </c>
      <c r="H165" s="28">
        <v>10.047619047619047</v>
      </c>
      <c r="I165" s="28">
        <v>0.11136943371649638</v>
      </c>
      <c r="J165" s="28">
        <v>0</v>
      </c>
      <c r="K165" s="28">
        <v>8.1242126894535818E-2</v>
      </c>
      <c r="L165" s="29">
        <v>11359</v>
      </c>
      <c r="M165" s="29">
        <v>4445</v>
      </c>
      <c r="N165" s="29">
        <v>0</v>
      </c>
      <c r="O165" s="29">
        <v>893</v>
      </c>
      <c r="P165" s="30">
        <f t="shared" si="2"/>
        <v>15804</v>
      </c>
      <c r="Q165" s="34" t="s">
        <v>329</v>
      </c>
      <c r="R165" s="20"/>
    </row>
    <row r="166" spans="1:18" ht="12.75">
      <c r="A166" s="26">
        <v>429163262</v>
      </c>
      <c r="B166" s="26">
        <v>429</v>
      </c>
      <c r="C166" s="27" t="s">
        <v>93</v>
      </c>
      <c r="D166" s="26">
        <v>163</v>
      </c>
      <c r="E166" s="27" t="s">
        <v>16</v>
      </c>
      <c r="F166" s="26">
        <v>262</v>
      </c>
      <c r="G166" s="27" t="s">
        <v>19</v>
      </c>
      <c r="H166" s="28">
        <v>7.1523809523809527</v>
      </c>
      <c r="I166" s="28">
        <v>7.9278146655060444E-2</v>
      </c>
      <c r="J166" s="28">
        <v>0</v>
      </c>
      <c r="K166" s="28">
        <v>5.0483730637333184E-2</v>
      </c>
      <c r="L166" s="29">
        <v>12420</v>
      </c>
      <c r="M166" s="29">
        <v>4626</v>
      </c>
      <c r="N166" s="29">
        <v>0</v>
      </c>
      <c r="O166" s="29">
        <v>893</v>
      </c>
      <c r="P166" s="30">
        <f t="shared" si="2"/>
        <v>17046</v>
      </c>
      <c r="Q166" s="34" t="s">
        <v>329</v>
      </c>
      <c r="R166" s="20"/>
    </row>
    <row r="167" spans="1:18" ht="12.75">
      <c r="A167" s="26">
        <v>429163291</v>
      </c>
      <c r="B167" s="26">
        <v>429</v>
      </c>
      <c r="C167" s="27" t="s">
        <v>93</v>
      </c>
      <c r="D167" s="26">
        <v>163</v>
      </c>
      <c r="E167" s="27" t="s">
        <v>16</v>
      </c>
      <c r="F167" s="26">
        <v>291</v>
      </c>
      <c r="G167" s="27" t="s">
        <v>99</v>
      </c>
      <c r="H167" s="28">
        <v>7.9111111111111114</v>
      </c>
      <c r="I167" s="28">
        <v>8.7688034382783248E-2</v>
      </c>
      <c r="J167" s="28">
        <v>0</v>
      </c>
      <c r="K167" s="28">
        <v>8.0692533210078975E-3</v>
      </c>
      <c r="L167" s="29">
        <v>12259</v>
      </c>
      <c r="M167" s="29">
        <v>6868</v>
      </c>
      <c r="N167" s="29">
        <v>0</v>
      </c>
      <c r="O167" s="29">
        <v>893</v>
      </c>
      <c r="P167" s="30">
        <f t="shared" si="2"/>
        <v>19127</v>
      </c>
      <c r="Q167" s="34" t="s">
        <v>329</v>
      </c>
      <c r="R167" s="20"/>
    </row>
    <row r="168" spans="1:18" ht="12.75">
      <c r="A168" s="26">
        <v>430170009</v>
      </c>
      <c r="B168" s="26">
        <v>430</v>
      </c>
      <c r="C168" s="27" t="s">
        <v>101</v>
      </c>
      <c r="D168" s="26">
        <v>170</v>
      </c>
      <c r="E168" s="27" t="s">
        <v>65</v>
      </c>
      <c r="F168" s="26">
        <v>9</v>
      </c>
      <c r="G168" s="27" t="s">
        <v>85</v>
      </c>
      <c r="H168" s="28">
        <v>1</v>
      </c>
      <c r="I168" s="28">
        <v>3.7073170731710694E-3</v>
      </c>
      <c r="J168" s="28">
        <v>0</v>
      </c>
      <c r="K168" s="28">
        <v>1.265712892883977E-3</v>
      </c>
      <c r="L168" s="29">
        <v>8303</v>
      </c>
      <c r="M168" s="29">
        <v>4188</v>
      </c>
      <c r="N168" s="29">
        <v>0</v>
      </c>
      <c r="O168" s="29">
        <v>893</v>
      </c>
      <c r="P168" s="30">
        <f t="shared" si="2"/>
        <v>12491</v>
      </c>
      <c r="Q168" s="34" t="s">
        <v>329</v>
      </c>
      <c r="R168" s="20"/>
    </row>
    <row r="169" spans="1:18" ht="12.75">
      <c r="A169" s="26">
        <v>430170014</v>
      </c>
      <c r="B169" s="26">
        <v>430</v>
      </c>
      <c r="C169" s="27" t="s">
        <v>101</v>
      </c>
      <c r="D169" s="26">
        <v>170</v>
      </c>
      <c r="E169" s="27" t="s">
        <v>65</v>
      </c>
      <c r="F169" s="26">
        <v>14</v>
      </c>
      <c r="G169" s="27" t="s">
        <v>62</v>
      </c>
      <c r="H169" s="28">
        <v>24.591216216216218</v>
      </c>
      <c r="I169" s="28">
        <v>9.1167435728419621E-2</v>
      </c>
      <c r="J169" s="28">
        <v>0</v>
      </c>
      <c r="K169" s="28">
        <v>1.7951852171247677E-2</v>
      </c>
      <c r="L169" s="29">
        <v>9902</v>
      </c>
      <c r="M169" s="29">
        <v>2789</v>
      </c>
      <c r="N169" s="29">
        <v>0</v>
      </c>
      <c r="O169" s="29">
        <v>893</v>
      </c>
      <c r="P169" s="30">
        <f t="shared" si="2"/>
        <v>12691</v>
      </c>
      <c r="Q169" s="34" t="s">
        <v>329</v>
      </c>
      <c r="R169" s="20"/>
    </row>
    <row r="170" spans="1:18" ht="12.75">
      <c r="A170" s="26">
        <v>430170031</v>
      </c>
      <c r="B170" s="26">
        <v>430</v>
      </c>
      <c r="C170" s="27" t="s">
        <v>101</v>
      </c>
      <c r="D170" s="26">
        <v>170</v>
      </c>
      <c r="E170" s="27" t="s">
        <v>65</v>
      </c>
      <c r="F170" s="26">
        <v>31</v>
      </c>
      <c r="G170" s="27" t="s">
        <v>76</v>
      </c>
      <c r="H170" s="28">
        <v>2</v>
      </c>
      <c r="I170" s="28">
        <v>7.4146341463421387E-3</v>
      </c>
      <c r="J170" s="28">
        <v>0</v>
      </c>
      <c r="K170" s="28">
        <v>3.058450037044002E-2</v>
      </c>
      <c r="L170" s="29">
        <v>10110</v>
      </c>
      <c r="M170" s="29">
        <v>4150</v>
      </c>
      <c r="N170" s="29">
        <v>0</v>
      </c>
      <c r="O170" s="29">
        <v>893</v>
      </c>
      <c r="P170" s="30">
        <f t="shared" si="2"/>
        <v>14260</v>
      </c>
      <c r="Q170" s="34" t="s">
        <v>329</v>
      </c>
      <c r="R170" s="20"/>
    </row>
    <row r="171" spans="1:18" ht="12.75">
      <c r="A171" s="26">
        <v>430170064</v>
      </c>
      <c r="B171" s="26">
        <v>430</v>
      </c>
      <c r="C171" s="27" t="s">
        <v>101</v>
      </c>
      <c r="D171" s="26">
        <v>170</v>
      </c>
      <c r="E171" s="27" t="s">
        <v>65</v>
      </c>
      <c r="F171" s="26">
        <v>64</v>
      </c>
      <c r="G171" s="27" t="s">
        <v>102</v>
      </c>
      <c r="H171" s="28">
        <v>56.719594594594597</v>
      </c>
      <c r="I171" s="28">
        <v>0.21027752142388198</v>
      </c>
      <c r="J171" s="28">
        <v>0</v>
      </c>
      <c r="K171" s="28">
        <v>2.657227215474529E-2</v>
      </c>
      <c r="L171" s="29">
        <v>9263</v>
      </c>
      <c r="M171" s="29">
        <v>1198</v>
      </c>
      <c r="N171" s="29">
        <v>0</v>
      </c>
      <c r="O171" s="29">
        <v>893</v>
      </c>
      <c r="P171" s="30">
        <f t="shared" si="2"/>
        <v>10461</v>
      </c>
      <c r="Q171" s="34" t="s">
        <v>330</v>
      </c>
      <c r="R171" s="20"/>
    </row>
    <row r="172" spans="1:18" ht="12.75">
      <c r="A172" s="26">
        <v>430170100</v>
      </c>
      <c r="B172" s="26">
        <v>430</v>
      </c>
      <c r="C172" s="27" t="s">
        <v>101</v>
      </c>
      <c r="D172" s="26">
        <v>170</v>
      </c>
      <c r="E172" s="27" t="s">
        <v>65</v>
      </c>
      <c r="F172" s="26">
        <v>100</v>
      </c>
      <c r="G172" s="27" t="s">
        <v>58</v>
      </c>
      <c r="H172" s="28">
        <v>26.429054054054053</v>
      </c>
      <c r="I172" s="28">
        <v>9.7980883322355647E-2</v>
      </c>
      <c r="J172" s="28">
        <v>0</v>
      </c>
      <c r="K172" s="28">
        <v>3.1811379021214892E-2</v>
      </c>
      <c r="L172" s="29">
        <v>10209</v>
      </c>
      <c r="M172" s="29">
        <v>5047</v>
      </c>
      <c r="N172" s="29">
        <v>0</v>
      </c>
      <c r="O172" s="29">
        <v>893</v>
      </c>
      <c r="P172" s="30">
        <f t="shared" si="2"/>
        <v>15256</v>
      </c>
      <c r="Q172" s="34" t="s">
        <v>331</v>
      </c>
      <c r="R172" s="20"/>
    </row>
    <row r="173" spans="1:18" ht="12.75">
      <c r="A173" s="26">
        <v>430170101</v>
      </c>
      <c r="B173" s="26">
        <v>430</v>
      </c>
      <c r="C173" s="27" t="s">
        <v>101</v>
      </c>
      <c r="D173" s="26">
        <v>170</v>
      </c>
      <c r="E173" s="27" t="s">
        <v>65</v>
      </c>
      <c r="F173" s="26">
        <v>101</v>
      </c>
      <c r="G173" s="27" t="s">
        <v>103</v>
      </c>
      <c r="H173" s="28">
        <v>1</v>
      </c>
      <c r="I173" s="28">
        <v>3.7073170731710694E-3</v>
      </c>
      <c r="J173" s="28">
        <v>0</v>
      </c>
      <c r="K173" s="28">
        <v>5.3447646397144548E-2</v>
      </c>
      <c r="L173" s="29">
        <v>8303</v>
      </c>
      <c r="M173" s="29">
        <v>1623</v>
      </c>
      <c r="N173" s="29">
        <v>0</v>
      </c>
      <c r="O173" s="29">
        <v>893</v>
      </c>
      <c r="P173" s="30">
        <f t="shared" si="2"/>
        <v>9926</v>
      </c>
      <c r="Q173" s="34" t="s">
        <v>329</v>
      </c>
      <c r="R173" s="20"/>
    </row>
    <row r="174" spans="1:18" ht="12.75">
      <c r="A174" s="26">
        <v>430170110</v>
      </c>
      <c r="B174" s="26">
        <v>430</v>
      </c>
      <c r="C174" s="27" t="s">
        <v>101</v>
      </c>
      <c r="D174" s="26">
        <v>170</v>
      </c>
      <c r="E174" s="27" t="s">
        <v>65</v>
      </c>
      <c r="F174" s="26">
        <v>110</v>
      </c>
      <c r="G174" s="27" t="s">
        <v>104</v>
      </c>
      <c r="H174" s="28">
        <v>30.320945945945944</v>
      </c>
      <c r="I174" s="28">
        <v>0.11240936058010251</v>
      </c>
      <c r="J174" s="28">
        <v>0</v>
      </c>
      <c r="K174" s="28">
        <v>1.0409198593252518E-2</v>
      </c>
      <c r="L174" s="29">
        <v>9793</v>
      </c>
      <c r="M174" s="29">
        <v>1448</v>
      </c>
      <c r="N174" s="29">
        <v>0</v>
      </c>
      <c r="O174" s="29">
        <v>893</v>
      </c>
      <c r="P174" s="30">
        <f t="shared" si="2"/>
        <v>11241</v>
      </c>
      <c r="Q174" s="34" t="s">
        <v>329</v>
      </c>
      <c r="R174" s="20"/>
    </row>
    <row r="175" spans="1:18" ht="12.75">
      <c r="A175" s="26">
        <v>430170125</v>
      </c>
      <c r="B175" s="26">
        <v>430</v>
      </c>
      <c r="C175" s="27" t="s">
        <v>101</v>
      </c>
      <c r="D175" s="26">
        <v>170</v>
      </c>
      <c r="E175" s="27" t="s">
        <v>65</v>
      </c>
      <c r="F175" s="26">
        <v>125</v>
      </c>
      <c r="G175" s="27" t="s">
        <v>105</v>
      </c>
      <c r="H175" s="28">
        <v>1</v>
      </c>
      <c r="I175" s="28">
        <v>3.7073170731710694E-3</v>
      </c>
      <c r="J175" s="28">
        <v>0</v>
      </c>
      <c r="K175" s="28">
        <v>1.7490842828373099E-2</v>
      </c>
      <c r="L175" s="29">
        <v>10110</v>
      </c>
      <c r="M175" s="29">
        <v>4896</v>
      </c>
      <c r="N175" s="29">
        <v>0</v>
      </c>
      <c r="O175" s="29">
        <v>893</v>
      </c>
      <c r="P175" s="30">
        <f t="shared" si="2"/>
        <v>15006</v>
      </c>
      <c r="Q175" s="34" t="s">
        <v>329</v>
      </c>
      <c r="R175" s="20"/>
    </row>
    <row r="176" spans="1:18" ht="12.75">
      <c r="A176" s="26">
        <v>430170136</v>
      </c>
      <c r="B176" s="26">
        <v>430</v>
      </c>
      <c r="C176" s="27" t="s">
        <v>101</v>
      </c>
      <c r="D176" s="26">
        <v>170</v>
      </c>
      <c r="E176" s="27" t="s">
        <v>65</v>
      </c>
      <c r="F176" s="26">
        <v>136</v>
      </c>
      <c r="G176" s="27" t="s">
        <v>63</v>
      </c>
      <c r="H176" s="28">
        <v>1</v>
      </c>
      <c r="I176" s="28">
        <v>3.7073170731710694E-3</v>
      </c>
      <c r="J176" s="28">
        <v>0</v>
      </c>
      <c r="K176" s="28">
        <v>2.929439556226585E-3</v>
      </c>
      <c r="L176" s="29">
        <v>10110</v>
      </c>
      <c r="M176" s="29">
        <v>3124</v>
      </c>
      <c r="N176" s="29">
        <v>0</v>
      </c>
      <c r="O176" s="29">
        <v>893</v>
      </c>
      <c r="P176" s="30">
        <f t="shared" si="2"/>
        <v>13234</v>
      </c>
      <c r="Q176" s="34" t="s">
        <v>329</v>
      </c>
      <c r="R176" s="20"/>
    </row>
    <row r="177" spans="1:18" ht="12.75">
      <c r="A177" s="26">
        <v>430170139</v>
      </c>
      <c r="B177" s="26">
        <v>430</v>
      </c>
      <c r="C177" s="27" t="s">
        <v>101</v>
      </c>
      <c r="D177" s="26">
        <v>170</v>
      </c>
      <c r="E177" s="27" t="s">
        <v>65</v>
      </c>
      <c r="F177" s="26">
        <v>139</v>
      </c>
      <c r="G177" s="27" t="s">
        <v>64</v>
      </c>
      <c r="H177" s="28">
        <v>7.8344594594594597</v>
      </c>
      <c r="I177" s="28">
        <v>2.9044825313120637E-2</v>
      </c>
      <c r="J177" s="28">
        <v>0</v>
      </c>
      <c r="K177" s="28">
        <v>3.1322482139312215E-3</v>
      </c>
      <c r="L177" s="29">
        <v>9723</v>
      </c>
      <c r="M177" s="29">
        <v>3329</v>
      </c>
      <c r="N177" s="29">
        <v>0</v>
      </c>
      <c r="O177" s="29">
        <v>893</v>
      </c>
      <c r="P177" s="30">
        <f t="shared" si="2"/>
        <v>13052</v>
      </c>
      <c r="Q177" s="34" t="s">
        <v>329</v>
      </c>
      <c r="R177" s="20"/>
    </row>
    <row r="178" spans="1:18" ht="12.75">
      <c r="A178" s="26">
        <v>430170141</v>
      </c>
      <c r="B178" s="26">
        <v>430</v>
      </c>
      <c r="C178" s="27" t="s">
        <v>101</v>
      </c>
      <c r="D178" s="26">
        <v>170</v>
      </c>
      <c r="E178" s="27" t="s">
        <v>65</v>
      </c>
      <c r="F178" s="26">
        <v>141</v>
      </c>
      <c r="G178" s="27" t="s">
        <v>106</v>
      </c>
      <c r="H178" s="28">
        <v>106.42905405405406</v>
      </c>
      <c r="I178" s="28">
        <v>0.39456624917604111</v>
      </c>
      <c r="J178" s="28">
        <v>0</v>
      </c>
      <c r="K178" s="28">
        <v>3.4242079043337884E-2</v>
      </c>
      <c r="L178" s="29">
        <v>9616</v>
      </c>
      <c r="M178" s="29">
        <v>5508</v>
      </c>
      <c r="N178" s="29">
        <v>0</v>
      </c>
      <c r="O178" s="29">
        <v>893</v>
      </c>
      <c r="P178" s="30">
        <f t="shared" si="2"/>
        <v>15124</v>
      </c>
      <c r="Q178" s="34" t="s">
        <v>329</v>
      </c>
      <c r="R178" s="20"/>
    </row>
    <row r="179" spans="1:18" ht="12.75">
      <c r="A179" s="26">
        <v>430170153</v>
      </c>
      <c r="B179" s="26">
        <v>430</v>
      </c>
      <c r="C179" s="27" t="s">
        <v>101</v>
      </c>
      <c r="D179" s="26">
        <v>170</v>
      </c>
      <c r="E179" s="27" t="s">
        <v>65</v>
      </c>
      <c r="F179" s="26">
        <v>153</v>
      </c>
      <c r="G179" s="27" t="s">
        <v>107</v>
      </c>
      <c r="H179" s="28">
        <v>2.506756756756757</v>
      </c>
      <c r="I179" s="28">
        <v>9.2933421226112627E-3</v>
      </c>
      <c r="J179" s="28">
        <v>0</v>
      </c>
      <c r="K179" s="28">
        <v>1.2041125519575509E-2</v>
      </c>
      <c r="L179" s="29">
        <v>10110</v>
      </c>
      <c r="M179" s="29">
        <v>264</v>
      </c>
      <c r="N179" s="29">
        <v>0</v>
      </c>
      <c r="O179" s="29">
        <v>893</v>
      </c>
      <c r="P179" s="30">
        <f t="shared" si="2"/>
        <v>10374</v>
      </c>
      <c r="Q179" s="34" t="s">
        <v>329</v>
      </c>
      <c r="R179" s="20"/>
    </row>
    <row r="180" spans="1:18" ht="12.75">
      <c r="A180" s="26">
        <v>430170158</v>
      </c>
      <c r="B180" s="26">
        <v>430</v>
      </c>
      <c r="C180" s="27" t="s">
        <v>101</v>
      </c>
      <c r="D180" s="26">
        <v>170</v>
      </c>
      <c r="E180" s="27" t="s">
        <v>65</v>
      </c>
      <c r="F180" s="26">
        <v>158</v>
      </c>
      <c r="G180" s="27" t="s">
        <v>108</v>
      </c>
      <c r="H180" s="28">
        <v>2</v>
      </c>
      <c r="I180" s="28">
        <v>7.4146341463421387E-3</v>
      </c>
      <c r="J180" s="28">
        <v>0</v>
      </c>
      <c r="K180" s="28">
        <v>3.5276372322245689E-2</v>
      </c>
      <c r="L180" s="29">
        <v>9387</v>
      </c>
      <c r="M180" s="29">
        <v>4030</v>
      </c>
      <c r="N180" s="29">
        <v>0</v>
      </c>
      <c r="O180" s="29">
        <v>893</v>
      </c>
      <c r="P180" s="30">
        <f t="shared" si="2"/>
        <v>13417</v>
      </c>
      <c r="Q180" s="34" t="s">
        <v>329</v>
      </c>
      <c r="R180" s="20"/>
    </row>
    <row r="181" spans="1:18" ht="12.75">
      <c r="A181" s="26">
        <v>430170170</v>
      </c>
      <c r="B181" s="26">
        <v>430</v>
      </c>
      <c r="C181" s="27" t="s">
        <v>101</v>
      </c>
      <c r="D181" s="26">
        <v>170</v>
      </c>
      <c r="E181" s="27" t="s">
        <v>65</v>
      </c>
      <c r="F181" s="26">
        <v>170</v>
      </c>
      <c r="G181" s="27" t="s">
        <v>65</v>
      </c>
      <c r="H181" s="28">
        <v>529.61824324324334</v>
      </c>
      <c r="I181" s="28">
        <v>1.9634627554385711</v>
      </c>
      <c r="J181" s="28">
        <v>0</v>
      </c>
      <c r="K181" s="28">
        <v>8.5893055236531374E-2</v>
      </c>
      <c r="L181" s="29">
        <v>9559</v>
      </c>
      <c r="M181" s="29">
        <v>3518</v>
      </c>
      <c r="N181" s="29">
        <v>0</v>
      </c>
      <c r="O181" s="29">
        <v>893</v>
      </c>
      <c r="P181" s="30">
        <f t="shared" si="2"/>
        <v>13077</v>
      </c>
      <c r="Q181" s="34" t="s">
        <v>330</v>
      </c>
      <c r="R181" s="20"/>
    </row>
    <row r="182" spans="1:18" ht="12.75">
      <c r="A182" s="26">
        <v>430170174</v>
      </c>
      <c r="B182" s="26">
        <v>430</v>
      </c>
      <c r="C182" s="27" t="s">
        <v>101</v>
      </c>
      <c r="D182" s="26">
        <v>170</v>
      </c>
      <c r="E182" s="27" t="s">
        <v>65</v>
      </c>
      <c r="F182" s="26">
        <v>174</v>
      </c>
      <c r="G182" s="27" t="s">
        <v>109</v>
      </c>
      <c r="H182" s="28">
        <v>29.172297297297298</v>
      </c>
      <c r="I182" s="28">
        <v>0.10815095583389249</v>
      </c>
      <c r="J182" s="28">
        <v>0</v>
      </c>
      <c r="K182" s="28">
        <v>2.1565341257168153E-2</v>
      </c>
      <c r="L182" s="29">
        <v>9048</v>
      </c>
      <c r="M182" s="29">
        <v>3690</v>
      </c>
      <c r="N182" s="29">
        <v>0</v>
      </c>
      <c r="O182" s="29">
        <v>893</v>
      </c>
      <c r="P182" s="30">
        <f t="shared" si="2"/>
        <v>12738</v>
      </c>
      <c r="Q182" s="34" t="s">
        <v>331</v>
      </c>
      <c r="R182" s="20"/>
    </row>
    <row r="183" spans="1:18" ht="12.75">
      <c r="A183" s="26">
        <v>430170177</v>
      </c>
      <c r="B183" s="26">
        <v>430</v>
      </c>
      <c r="C183" s="27" t="s">
        <v>101</v>
      </c>
      <c r="D183" s="26">
        <v>170</v>
      </c>
      <c r="E183" s="27" t="s">
        <v>65</v>
      </c>
      <c r="F183" s="26">
        <v>177</v>
      </c>
      <c r="G183" s="27" t="s">
        <v>110</v>
      </c>
      <c r="H183" s="28">
        <v>1</v>
      </c>
      <c r="I183" s="28">
        <v>3.7073170731710694E-3</v>
      </c>
      <c r="J183" s="28">
        <v>0</v>
      </c>
      <c r="K183" s="28">
        <v>4.7364484056045698E-3</v>
      </c>
      <c r="L183" s="29">
        <v>9387</v>
      </c>
      <c r="M183" s="29">
        <v>3203</v>
      </c>
      <c r="N183" s="29">
        <v>0</v>
      </c>
      <c r="O183" s="29">
        <v>893</v>
      </c>
      <c r="P183" s="30">
        <f t="shared" si="2"/>
        <v>12590</v>
      </c>
      <c r="Q183" s="34" t="s">
        <v>329</v>
      </c>
      <c r="R183" s="20"/>
    </row>
    <row r="184" spans="1:18" ht="12.75">
      <c r="A184" s="26">
        <v>430170185</v>
      </c>
      <c r="B184" s="26">
        <v>430</v>
      </c>
      <c r="C184" s="27" t="s">
        <v>101</v>
      </c>
      <c r="D184" s="26">
        <v>170</v>
      </c>
      <c r="E184" s="27" t="s">
        <v>65</v>
      </c>
      <c r="F184" s="26">
        <v>185</v>
      </c>
      <c r="G184" s="27" t="s">
        <v>180</v>
      </c>
      <c r="H184" s="28">
        <v>0.875</v>
      </c>
      <c r="I184" s="28">
        <v>3.2439024390246859E-3</v>
      </c>
      <c r="J184" s="28">
        <v>0</v>
      </c>
      <c r="K184" s="28">
        <v>2.472769307432893E-3</v>
      </c>
      <c r="L184" s="29">
        <v>10750.70839016002</v>
      </c>
      <c r="M184" s="29">
        <v>1770</v>
      </c>
      <c r="N184" s="29">
        <v>0</v>
      </c>
      <c r="O184" s="29">
        <v>893</v>
      </c>
      <c r="P184" s="30">
        <f t="shared" si="2"/>
        <v>12520.70839016002</v>
      </c>
      <c r="Q184" s="34" t="s">
        <v>327</v>
      </c>
      <c r="R184" s="20"/>
    </row>
    <row r="185" spans="1:18" ht="12.75">
      <c r="A185" s="26">
        <v>430170198</v>
      </c>
      <c r="B185" s="26">
        <v>430</v>
      </c>
      <c r="C185" s="27" t="s">
        <v>101</v>
      </c>
      <c r="D185" s="26">
        <v>170</v>
      </c>
      <c r="E185" s="27" t="s">
        <v>65</v>
      </c>
      <c r="F185" s="26">
        <v>198</v>
      </c>
      <c r="G185" s="27" t="s">
        <v>66</v>
      </c>
      <c r="H185" s="28">
        <v>3.1756756756756754</v>
      </c>
      <c r="I185" s="28">
        <v>1.1773236651286505E-2</v>
      </c>
      <c r="J185" s="28">
        <v>0</v>
      </c>
      <c r="K185" s="28">
        <v>4.753345987181635E-3</v>
      </c>
      <c r="L185" s="29">
        <v>9852</v>
      </c>
      <c r="M185" s="29">
        <v>3019</v>
      </c>
      <c r="N185" s="29">
        <v>0</v>
      </c>
      <c r="O185" s="29">
        <v>893</v>
      </c>
      <c r="P185" s="30">
        <f t="shared" si="2"/>
        <v>12871</v>
      </c>
      <c r="Q185" s="34" t="s">
        <v>329</v>
      </c>
      <c r="R185" s="20"/>
    </row>
    <row r="186" spans="1:18" ht="12.75">
      <c r="A186" s="26">
        <v>430170271</v>
      </c>
      <c r="B186" s="26">
        <v>430</v>
      </c>
      <c r="C186" s="27" t="s">
        <v>101</v>
      </c>
      <c r="D186" s="26">
        <v>170</v>
      </c>
      <c r="E186" s="27" t="s">
        <v>65</v>
      </c>
      <c r="F186" s="26">
        <v>271</v>
      </c>
      <c r="G186" s="27" t="s">
        <v>111</v>
      </c>
      <c r="H186" s="28">
        <v>46.628378378378379</v>
      </c>
      <c r="I186" s="28">
        <v>0.17286618325644287</v>
      </c>
      <c r="J186" s="28">
        <v>0</v>
      </c>
      <c r="K186" s="28">
        <v>8.8569815262447213E-3</v>
      </c>
      <c r="L186" s="29">
        <v>9934</v>
      </c>
      <c r="M186" s="29">
        <v>2758</v>
      </c>
      <c r="N186" s="29">
        <v>0</v>
      </c>
      <c r="O186" s="29">
        <v>893</v>
      </c>
      <c r="P186" s="30">
        <f t="shared" si="2"/>
        <v>12692</v>
      </c>
      <c r="Q186" s="34" t="s">
        <v>329</v>
      </c>
      <c r="R186" s="20"/>
    </row>
    <row r="187" spans="1:18" ht="12.75">
      <c r="A187" s="26">
        <v>430170276</v>
      </c>
      <c r="B187" s="26">
        <v>430</v>
      </c>
      <c r="C187" s="27" t="s">
        <v>101</v>
      </c>
      <c r="D187" s="26">
        <v>170</v>
      </c>
      <c r="E187" s="27" t="s">
        <v>65</v>
      </c>
      <c r="F187" s="26">
        <v>276</v>
      </c>
      <c r="G187" s="27" t="s">
        <v>67</v>
      </c>
      <c r="H187" s="28">
        <v>1.875</v>
      </c>
      <c r="I187" s="28">
        <v>6.9512195121957552E-3</v>
      </c>
      <c r="J187" s="28">
        <v>0</v>
      </c>
      <c r="K187" s="28">
        <v>1.3939283113919251E-3</v>
      </c>
      <c r="L187" s="29">
        <v>9125.1289580875182</v>
      </c>
      <c r="M187" s="29">
        <v>8324</v>
      </c>
      <c r="N187" s="29">
        <v>0</v>
      </c>
      <c r="O187" s="29">
        <v>893</v>
      </c>
      <c r="P187" s="30">
        <f t="shared" si="2"/>
        <v>17449.128958087516</v>
      </c>
      <c r="Q187" s="34" t="s">
        <v>327</v>
      </c>
      <c r="R187" s="20"/>
    </row>
    <row r="188" spans="1:18" ht="12.75">
      <c r="A188" s="26">
        <v>430170288</v>
      </c>
      <c r="B188" s="26">
        <v>430</v>
      </c>
      <c r="C188" s="27" t="s">
        <v>101</v>
      </c>
      <c r="D188" s="26">
        <v>170</v>
      </c>
      <c r="E188" s="27" t="s">
        <v>65</v>
      </c>
      <c r="F188" s="26">
        <v>288</v>
      </c>
      <c r="G188" s="27" t="s">
        <v>68</v>
      </c>
      <c r="H188" s="28">
        <v>0.85472972972972971</v>
      </c>
      <c r="I188" s="28">
        <v>3.1687541199739207E-3</v>
      </c>
      <c r="J188" s="28">
        <v>0</v>
      </c>
      <c r="K188" s="28">
        <v>9.2911487475604286E-4</v>
      </c>
      <c r="L188" s="29">
        <v>8973.6624913592586</v>
      </c>
      <c r="M188" s="29">
        <v>5061</v>
      </c>
      <c r="N188" s="29">
        <v>0</v>
      </c>
      <c r="O188" s="29">
        <v>893</v>
      </c>
      <c r="P188" s="30">
        <f t="shared" si="2"/>
        <v>14034.662491359259</v>
      </c>
      <c r="Q188" s="34" t="s">
        <v>327</v>
      </c>
      <c r="R188" s="20"/>
    </row>
    <row r="189" spans="1:18" ht="12.75">
      <c r="A189" s="26">
        <v>430170304</v>
      </c>
      <c r="B189" s="26">
        <v>430</v>
      </c>
      <c r="C189" s="27" t="s">
        <v>101</v>
      </c>
      <c r="D189" s="26">
        <v>170</v>
      </c>
      <c r="E189" s="27" t="s">
        <v>65</v>
      </c>
      <c r="F189" s="26">
        <v>304</v>
      </c>
      <c r="G189" s="27" t="s">
        <v>69</v>
      </c>
      <c r="H189" s="28">
        <v>1</v>
      </c>
      <c r="I189" s="28">
        <v>3.7073170731710694E-3</v>
      </c>
      <c r="J189" s="28">
        <v>0</v>
      </c>
      <c r="K189" s="28">
        <v>1.1884382857370768E-3</v>
      </c>
      <c r="L189" s="29">
        <v>10110</v>
      </c>
      <c r="M189" s="29">
        <v>3266</v>
      </c>
      <c r="N189" s="29">
        <v>0</v>
      </c>
      <c r="O189" s="29">
        <v>893</v>
      </c>
      <c r="P189" s="30">
        <f t="shared" si="2"/>
        <v>13376</v>
      </c>
      <c r="Q189" s="34" t="s">
        <v>329</v>
      </c>
      <c r="R189" s="20"/>
    </row>
    <row r="190" spans="1:18" ht="12.75">
      <c r="A190" s="26">
        <v>430170308</v>
      </c>
      <c r="B190" s="26">
        <v>430</v>
      </c>
      <c r="C190" s="27" t="s">
        <v>101</v>
      </c>
      <c r="D190" s="26">
        <v>170</v>
      </c>
      <c r="E190" s="27" t="s">
        <v>65</v>
      </c>
      <c r="F190" s="26">
        <v>308</v>
      </c>
      <c r="G190" s="27" t="s">
        <v>20</v>
      </c>
      <c r="H190" s="28">
        <v>1</v>
      </c>
      <c r="I190" s="28">
        <v>3.7073170731710694E-3</v>
      </c>
      <c r="J190" s="28">
        <v>0</v>
      </c>
      <c r="K190" s="28">
        <v>2.8412288374803905E-3</v>
      </c>
      <c r="L190" s="29">
        <v>9508</v>
      </c>
      <c r="M190" s="29">
        <v>5619</v>
      </c>
      <c r="N190" s="29">
        <v>0</v>
      </c>
      <c r="O190" s="29">
        <v>893</v>
      </c>
      <c r="P190" s="30">
        <f t="shared" si="2"/>
        <v>15127</v>
      </c>
      <c r="Q190" s="34" t="s">
        <v>331</v>
      </c>
      <c r="R190" s="20"/>
    </row>
    <row r="191" spans="1:18" ht="12.75">
      <c r="A191" s="26">
        <v>430170314</v>
      </c>
      <c r="B191" s="26">
        <v>430</v>
      </c>
      <c r="C191" s="27" t="s">
        <v>101</v>
      </c>
      <c r="D191" s="26">
        <v>170</v>
      </c>
      <c r="E191" s="27" t="s">
        <v>65</v>
      </c>
      <c r="F191" s="26">
        <v>314</v>
      </c>
      <c r="G191" s="27" t="s">
        <v>29</v>
      </c>
      <c r="H191" s="28">
        <v>1</v>
      </c>
      <c r="I191" s="28">
        <v>3.7073170731710694E-3</v>
      </c>
      <c r="J191" s="28">
        <v>0</v>
      </c>
      <c r="K191" s="28">
        <v>4.8543527859241219E-3</v>
      </c>
      <c r="L191" s="29">
        <v>9207</v>
      </c>
      <c r="M191" s="29">
        <v>7302</v>
      </c>
      <c r="N191" s="29">
        <v>0</v>
      </c>
      <c r="O191" s="29">
        <v>893</v>
      </c>
      <c r="P191" s="30">
        <f t="shared" si="2"/>
        <v>16509</v>
      </c>
      <c r="Q191" s="34" t="s">
        <v>329</v>
      </c>
      <c r="R191" s="20"/>
    </row>
    <row r="192" spans="1:18" ht="12.75">
      <c r="A192" s="26">
        <v>430170321</v>
      </c>
      <c r="B192" s="26">
        <v>430</v>
      </c>
      <c r="C192" s="27" t="s">
        <v>101</v>
      </c>
      <c r="D192" s="26">
        <v>170</v>
      </c>
      <c r="E192" s="27" t="s">
        <v>65</v>
      </c>
      <c r="F192" s="26">
        <v>321</v>
      </c>
      <c r="G192" s="27" t="s">
        <v>112</v>
      </c>
      <c r="H192" s="28">
        <v>6.625</v>
      </c>
      <c r="I192" s="28">
        <v>2.4560975609758333E-2</v>
      </c>
      <c r="J192" s="28">
        <v>0</v>
      </c>
      <c r="K192" s="28">
        <v>1.8325420798816039E-3</v>
      </c>
      <c r="L192" s="29">
        <v>9387</v>
      </c>
      <c r="M192" s="29">
        <v>5158</v>
      </c>
      <c r="N192" s="29">
        <v>0</v>
      </c>
      <c r="O192" s="29">
        <v>893</v>
      </c>
      <c r="P192" s="30">
        <f t="shared" si="2"/>
        <v>14545</v>
      </c>
      <c r="Q192" s="34" t="s">
        <v>331</v>
      </c>
      <c r="R192" s="20"/>
    </row>
    <row r="193" spans="1:18" ht="12.75">
      <c r="A193" s="26">
        <v>430170322</v>
      </c>
      <c r="B193" s="26">
        <v>430</v>
      </c>
      <c r="C193" s="27" t="s">
        <v>101</v>
      </c>
      <c r="D193" s="26">
        <v>170</v>
      </c>
      <c r="E193" s="27" t="s">
        <v>65</v>
      </c>
      <c r="F193" s="26">
        <v>322</v>
      </c>
      <c r="G193" s="27" t="s">
        <v>113</v>
      </c>
      <c r="H193" s="28">
        <v>11.871621621621621</v>
      </c>
      <c r="I193" s="28">
        <v>4.401186552406465E-2</v>
      </c>
      <c r="J193" s="28">
        <v>0</v>
      </c>
      <c r="K193" s="28">
        <v>2.0099077817272819E-2</v>
      </c>
      <c r="L193" s="29">
        <v>9267</v>
      </c>
      <c r="M193" s="29">
        <v>4690</v>
      </c>
      <c r="N193" s="29">
        <v>0</v>
      </c>
      <c r="O193" s="29">
        <v>893</v>
      </c>
      <c r="P193" s="30">
        <f t="shared" si="2"/>
        <v>13957</v>
      </c>
      <c r="Q193" s="34" t="s">
        <v>329</v>
      </c>
      <c r="R193" s="20"/>
    </row>
    <row r="194" spans="1:18" ht="12.75">
      <c r="A194" s="26">
        <v>430170326</v>
      </c>
      <c r="B194" s="26">
        <v>430</v>
      </c>
      <c r="C194" s="27" t="s">
        <v>101</v>
      </c>
      <c r="D194" s="26">
        <v>170</v>
      </c>
      <c r="E194" s="27" t="s">
        <v>65</v>
      </c>
      <c r="F194" s="26">
        <v>326</v>
      </c>
      <c r="G194" s="27" t="s">
        <v>114</v>
      </c>
      <c r="H194" s="28">
        <v>2</v>
      </c>
      <c r="I194" s="28">
        <v>7.4146341463421387E-3</v>
      </c>
      <c r="J194" s="28">
        <v>0</v>
      </c>
      <c r="K194" s="28">
        <v>2.1518254281869837E-3</v>
      </c>
      <c r="L194" s="29">
        <v>9508</v>
      </c>
      <c r="M194" s="29">
        <v>3351</v>
      </c>
      <c r="N194" s="29">
        <v>0</v>
      </c>
      <c r="O194" s="29">
        <v>893</v>
      </c>
      <c r="P194" s="30">
        <f t="shared" si="2"/>
        <v>12859</v>
      </c>
      <c r="Q194" s="34" t="s">
        <v>329</v>
      </c>
      <c r="R194" s="20"/>
    </row>
    <row r="195" spans="1:18" ht="12.75">
      <c r="A195" s="26">
        <v>430170348</v>
      </c>
      <c r="B195" s="26">
        <v>430</v>
      </c>
      <c r="C195" s="27" t="s">
        <v>101</v>
      </c>
      <c r="D195" s="26">
        <v>170</v>
      </c>
      <c r="E195" s="27" t="s">
        <v>65</v>
      </c>
      <c r="F195" s="26">
        <v>348</v>
      </c>
      <c r="G195" s="27" t="s">
        <v>100</v>
      </c>
      <c r="H195" s="28">
        <v>22.648648648648649</v>
      </c>
      <c r="I195" s="28">
        <v>8.3965721819387995E-2</v>
      </c>
      <c r="J195" s="28">
        <v>0</v>
      </c>
      <c r="K195" s="28">
        <v>6.8069051738561828E-2</v>
      </c>
      <c r="L195" s="29">
        <v>11009</v>
      </c>
      <c r="M195" s="29">
        <v>45</v>
      </c>
      <c r="N195" s="29">
        <v>0</v>
      </c>
      <c r="O195" s="29">
        <v>893</v>
      </c>
      <c r="P195" s="30">
        <f t="shared" si="2"/>
        <v>11054</v>
      </c>
      <c r="Q195" s="34" t="s">
        <v>329</v>
      </c>
      <c r="R195" s="20"/>
    </row>
    <row r="196" spans="1:18" ht="12.75">
      <c r="A196" s="26">
        <v>430170616</v>
      </c>
      <c r="B196" s="26">
        <v>430</v>
      </c>
      <c r="C196" s="27" t="s">
        <v>101</v>
      </c>
      <c r="D196" s="26">
        <v>170</v>
      </c>
      <c r="E196" s="27" t="s">
        <v>65</v>
      </c>
      <c r="F196" s="26">
        <v>616</v>
      </c>
      <c r="G196" s="27" t="s">
        <v>83</v>
      </c>
      <c r="H196" s="28">
        <v>1</v>
      </c>
      <c r="I196" s="28">
        <v>3.7073170731710694E-3</v>
      </c>
      <c r="J196" s="28">
        <v>0</v>
      </c>
      <c r="K196" s="28">
        <v>3.6335294052799658E-2</v>
      </c>
      <c r="L196" s="29">
        <v>10110</v>
      </c>
      <c r="M196" s="29">
        <v>3205</v>
      </c>
      <c r="N196" s="29">
        <v>0</v>
      </c>
      <c r="O196" s="29">
        <v>893</v>
      </c>
      <c r="P196" s="30">
        <f t="shared" si="2"/>
        <v>13315</v>
      </c>
      <c r="Q196" s="34" t="s">
        <v>329</v>
      </c>
      <c r="R196" s="20"/>
    </row>
    <row r="197" spans="1:18" ht="12.75">
      <c r="A197" s="26">
        <v>430170620</v>
      </c>
      <c r="B197" s="26">
        <v>430</v>
      </c>
      <c r="C197" s="27" t="s">
        <v>101</v>
      </c>
      <c r="D197" s="26">
        <v>170</v>
      </c>
      <c r="E197" s="27" t="s">
        <v>65</v>
      </c>
      <c r="F197" s="26">
        <v>620</v>
      </c>
      <c r="G197" s="27" t="s">
        <v>115</v>
      </c>
      <c r="H197" s="28">
        <v>12</v>
      </c>
      <c r="I197" s="28">
        <v>4.4487804878052824E-2</v>
      </c>
      <c r="J197" s="28">
        <v>0</v>
      </c>
      <c r="K197" s="28">
        <v>2.6549502149665324E-2</v>
      </c>
      <c r="L197" s="29">
        <v>9997</v>
      </c>
      <c r="M197" s="29">
        <v>4503</v>
      </c>
      <c r="N197" s="29">
        <v>0</v>
      </c>
      <c r="O197" s="29">
        <v>893</v>
      </c>
      <c r="P197" s="30">
        <f t="shared" si="2"/>
        <v>14500</v>
      </c>
      <c r="Q197" s="34" t="s">
        <v>329</v>
      </c>
      <c r="R197" s="20"/>
    </row>
    <row r="198" spans="1:18" ht="12.75">
      <c r="A198" s="26">
        <v>430170695</v>
      </c>
      <c r="B198" s="26">
        <v>430</v>
      </c>
      <c r="C198" s="27" t="s">
        <v>101</v>
      </c>
      <c r="D198" s="26">
        <v>170</v>
      </c>
      <c r="E198" s="27" t="s">
        <v>65</v>
      </c>
      <c r="F198" s="26">
        <v>695</v>
      </c>
      <c r="G198" s="27" t="s">
        <v>116</v>
      </c>
      <c r="H198" s="28">
        <v>1</v>
      </c>
      <c r="I198" s="28">
        <v>3.7073170731710694E-3</v>
      </c>
      <c r="J198" s="28">
        <v>0</v>
      </c>
      <c r="K198" s="28">
        <v>5.4031730291517267E-4</v>
      </c>
      <c r="L198" s="29">
        <v>10110</v>
      </c>
      <c r="M198" s="29">
        <v>5002</v>
      </c>
      <c r="N198" s="29">
        <v>0</v>
      </c>
      <c r="O198" s="29">
        <v>893</v>
      </c>
      <c r="P198" s="30">
        <f t="shared" si="2"/>
        <v>15112</v>
      </c>
      <c r="Q198" s="34" t="s">
        <v>329</v>
      </c>
      <c r="R198" s="20"/>
    </row>
    <row r="199" spans="1:18" ht="12.75">
      <c r="A199" s="26">
        <v>430170710</v>
      </c>
      <c r="B199" s="26">
        <v>430</v>
      </c>
      <c r="C199" s="27" t="s">
        <v>101</v>
      </c>
      <c r="D199" s="26">
        <v>170</v>
      </c>
      <c r="E199" s="27" t="s">
        <v>65</v>
      </c>
      <c r="F199" s="26">
        <v>710</v>
      </c>
      <c r="G199" s="27" t="s">
        <v>70</v>
      </c>
      <c r="H199" s="28">
        <v>5.875</v>
      </c>
      <c r="I199" s="28">
        <v>2.1780487804880032E-2</v>
      </c>
      <c r="J199" s="28">
        <v>0</v>
      </c>
      <c r="K199" s="28">
        <v>3.6238221051999695E-3</v>
      </c>
      <c r="L199" s="29">
        <v>10153</v>
      </c>
      <c r="M199" s="29">
        <v>4758</v>
      </c>
      <c r="N199" s="29">
        <v>0</v>
      </c>
      <c r="O199" s="29">
        <v>893</v>
      </c>
      <c r="P199" s="30">
        <f t="shared" si="2"/>
        <v>14911</v>
      </c>
      <c r="Q199" s="34" t="s">
        <v>329</v>
      </c>
      <c r="R199" s="20"/>
    </row>
    <row r="200" spans="1:18" ht="12.75">
      <c r="A200" s="26">
        <v>430170725</v>
      </c>
      <c r="B200" s="26">
        <v>430</v>
      </c>
      <c r="C200" s="27" t="s">
        <v>101</v>
      </c>
      <c r="D200" s="26">
        <v>170</v>
      </c>
      <c r="E200" s="27" t="s">
        <v>65</v>
      </c>
      <c r="F200" s="26">
        <v>725</v>
      </c>
      <c r="G200" s="27" t="s">
        <v>117</v>
      </c>
      <c r="H200" s="28">
        <v>4.6587837837837842</v>
      </c>
      <c r="I200" s="28">
        <v>1.7271588661834137E-2</v>
      </c>
      <c r="J200" s="28">
        <v>0</v>
      </c>
      <c r="K200" s="28">
        <v>6.0946755877113751E-3</v>
      </c>
      <c r="L200" s="29">
        <v>10110</v>
      </c>
      <c r="M200" s="29">
        <v>2253</v>
      </c>
      <c r="N200" s="29">
        <v>0</v>
      </c>
      <c r="O200" s="29">
        <v>893</v>
      </c>
      <c r="P200" s="30">
        <f t="shared" si="2"/>
        <v>12363</v>
      </c>
      <c r="Q200" s="34" t="s">
        <v>329</v>
      </c>
      <c r="R200" s="20"/>
    </row>
    <row r="201" spans="1:18" ht="12.75">
      <c r="A201" s="26">
        <v>430170730</v>
      </c>
      <c r="B201" s="26">
        <v>430</v>
      </c>
      <c r="C201" s="27" t="s">
        <v>101</v>
      </c>
      <c r="D201" s="26">
        <v>170</v>
      </c>
      <c r="E201" s="27" t="s">
        <v>65</v>
      </c>
      <c r="F201" s="26">
        <v>730</v>
      </c>
      <c r="G201" s="27" t="s">
        <v>118</v>
      </c>
      <c r="H201" s="28">
        <v>17.310810810810811</v>
      </c>
      <c r="I201" s="28">
        <v>6.4176664469353231E-2</v>
      </c>
      <c r="J201" s="28">
        <v>0</v>
      </c>
      <c r="K201" s="28">
        <v>1.321103459152639E-2</v>
      </c>
      <c r="L201" s="29">
        <v>10110</v>
      </c>
      <c r="M201" s="29">
        <v>3025</v>
      </c>
      <c r="N201" s="29">
        <v>0</v>
      </c>
      <c r="O201" s="29">
        <v>893</v>
      </c>
      <c r="P201" s="30">
        <f t="shared" si="2"/>
        <v>13135</v>
      </c>
      <c r="Q201" s="34" t="s">
        <v>329</v>
      </c>
      <c r="R201" s="20"/>
    </row>
    <row r="202" spans="1:18" ht="12.75">
      <c r="A202" s="26">
        <v>430170735</v>
      </c>
      <c r="B202" s="26">
        <v>430</v>
      </c>
      <c r="C202" s="27" t="s">
        <v>101</v>
      </c>
      <c r="D202" s="26">
        <v>170</v>
      </c>
      <c r="E202" s="27" t="s">
        <v>65</v>
      </c>
      <c r="F202" s="26">
        <v>735</v>
      </c>
      <c r="G202" s="27" t="s">
        <v>119</v>
      </c>
      <c r="H202" s="28">
        <v>2</v>
      </c>
      <c r="I202" s="28">
        <v>7.4146341463421387E-3</v>
      </c>
      <c r="J202" s="28">
        <v>0</v>
      </c>
      <c r="K202" s="28">
        <v>2.2167229675611758E-2</v>
      </c>
      <c r="L202" s="29">
        <v>9508</v>
      </c>
      <c r="M202" s="29">
        <v>3348</v>
      </c>
      <c r="N202" s="29">
        <v>0</v>
      </c>
      <c r="O202" s="29">
        <v>893</v>
      </c>
      <c r="P202" s="30">
        <f t="shared" si="2"/>
        <v>12856</v>
      </c>
      <c r="Q202" s="34" t="s">
        <v>329</v>
      </c>
      <c r="R202" s="20"/>
    </row>
    <row r="203" spans="1:18" ht="12.75">
      <c r="A203" s="26">
        <v>430170775</v>
      </c>
      <c r="B203" s="26">
        <v>430</v>
      </c>
      <c r="C203" s="27" t="s">
        <v>101</v>
      </c>
      <c r="D203" s="26">
        <v>170</v>
      </c>
      <c r="E203" s="27" t="s">
        <v>65</v>
      </c>
      <c r="F203" s="26">
        <v>775</v>
      </c>
      <c r="G203" s="27" t="s">
        <v>120</v>
      </c>
      <c r="H203" s="28">
        <v>3.5743243243243241</v>
      </c>
      <c r="I203" s="28">
        <v>1.3251153592618215E-2</v>
      </c>
      <c r="J203" s="28">
        <v>0</v>
      </c>
      <c r="K203" s="28">
        <v>5.2817853333194881E-3</v>
      </c>
      <c r="L203" s="29">
        <v>10110</v>
      </c>
      <c r="M203" s="29">
        <v>1827</v>
      </c>
      <c r="N203" s="29">
        <v>0</v>
      </c>
      <c r="O203" s="29">
        <v>893</v>
      </c>
      <c r="P203" s="30">
        <f t="shared" ref="P203:P266" si="3">SUM(L203:N203)</f>
        <v>11937</v>
      </c>
      <c r="Q203" s="34" t="s">
        <v>331</v>
      </c>
      <c r="R203" s="20"/>
    </row>
    <row r="204" spans="1:18" ht="12.75">
      <c r="A204" s="26">
        <v>431149128</v>
      </c>
      <c r="B204" s="26">
        <v>431</v>
      </c>
      <c r="C204" s="27" t="s">
        <v>121</v>
      </c>
      <c r="D204" s="26">
        <v>149</v>
      </c>
      <c r="E204" s="27" t="s">
        <v>77</v>
      </c>
      <c r="F204" s="26">
        <v>128</v>
      </c>
      <c r="G204" s="27" t="s">
        <v>122</v>
      </c>
      <c r="H204" s="28">
        <v>4</v>
      </c>
      <c r="I204" s="28">
        <v>0</v>
      </c>
      <c r="J204" s="28">
        <v>0</v>
      </c>
      <c r="K204" s="28">
        <v>3.277662878186572E-2</v>
      </c>
      <c r="L204" s="29">
        <v>8254</v>
      </c>
      <c r="M204" s="29">
        <v>354</v>
      </c>
      <c r="N204" s="29">
        <v>0</v>
      </c>
      <c r="O204" s="29">
        <v>893</v>
      </c>
      <c r="P204" s="30">
        <f t="shared" si="3"/>
        <v>8608</v>
      </c>
      <c r="Q204" s="34" t="s">
        <v>329</v>
      </c>
      <c r="R204" s="20"/>
    </row>
    <row r="205" spans="1:18" ht="12.75">
      <c r="A205" s="26">
        <v>431149149</v>
      </c>
      <c r="B205" s="26">
        <v>431</v>
      </c>
      <c r="C205" s="27" t="s">
        <v>121</v>
      </c>
      <c r="D205" s="26">
        <v>149</v>
      </c>
      <c r="E205" s="27" t="s">
        <v>77</v>
      </c>
      <c r="F205" s="26">
        <v>149</v>
      </c>
      <c r="G205" s="27" t="s">
        <v>77</v>
      </c>
      <c r="H205" s="28">
        <v>263.2962962962963</v>
      </c>
      <c r="I205" s="28">
        <v>0</v>
      </c>
      <c r="J205" s="28">
        <v>112.96632996632997</v>
      </c>
      <c r="K205" s="28">
        <v>0.100663867998236</v>
      </c>
      <c r="L205" s="29">
        <v>11593</v>
      </c>
      <c r="M205" s="29">
        <v>67</v>
      </c>
      <c r="N205" s="29">
        <v>529.44535096356731</v>
      </c>
      <c r="O205" s="29">
        <v>893</v>
      </c>
      <c r="P205" s="30">
        <f t="shared" si="3"/>
        <v>12189.445350963568</v>
      </c>
      <c r="Q205" s="34" t="s">
        <v>329</v>
      </c>
      <c r="R205" s="20"/>
    </row>
    <row r="206" spans="1:18" ht="12.75">
      <c r="A206" s="26">
        <v>431149181</v>
      </c>
      <c r="B206" s="26">
        <v>431</v>
      </c>
      <c r="C206" s="27" t="s">
        <v>121</v>
      </c>
      <c r="D206" s="26">
        <v>149</v>
      </c>
      <c r="E206" s="27" t="s">
        <v>77</v>
      </c>
      <c r="F206" s="26">
        <v>181</v>
      </c>
      <c r="G206" s="27" t="s">
        <v>79</v>
      </c>
      <c r="H206" s="28">
        <v>12.558922558922561</v>
      </c>
      <c r="I206" s="28">
        <v>0</v>
      </c>
      <c r="J206" s="28">
        <v>0</v>
      </c>
      <c r="K206" s="28">
        <v>1.3513609455126911E-2</v>
      </c>
      <c r="L206" s="29">
        <v>9005</v>
      </c>
      <c r="M206" s="29">
        <v>551</v>
      </c>
      <c r="N206" s="29">
        <v>0</v>
      </c>
      <c r="O206" s="29">
        <v>893</v>
      </c>
      <c r="P206" s="30">
        <f t="shared" si="3"/>
        <v>9556</v>
      </c>
      <c r="Q206" s="34" t="s">
        <v>330</v>
      </c>
      <c r="R206" s="20"/>
    </row>
    <row r="207" spans="1:18" ht="12.75">
      <c r="A207" s="26">
        <v>432712020</v>
      </c>
      <c r="B207" s="26">
        <v>432</v>
      </c>
      <c r="C207" s="27" t="s">
        <v>123</v>
      </c>
      <c r="D207" s="26">
        <v>712</v>
      </c>
      <c r="E207" s="27" t="s">
        <v>124</v>
      </c>
      <c r="F207" s="26">
        <v>20</v>
      </c>
      <c r="G207" s="27" t="s">
        <v>125</v>
      </c>
      <c r="H207" s="28">
        <v>56.637630662020911</v>
      </c>
      <c r="I207" s="28">
        <v>0</v>
      </c>
      <c r="J207" s="28">
        <v>0</v>
      </c>
      <c r="K207" s="28">
        <v>3.6988095461666239E-2</v>
      </c>
      <c r="L207" s="29">
        <v>8299</v>
      </c>
      <c r="M207" s="29">
        <v>2151</v>
      </c>
      <c r="N207" s="29">
        <v>0</v>
      </c>
      <c r="O207" s="29">
        <v>893</v>
      </c>
      <c r="P207" s="30">
        <f t="shared" si="3"/>
        <v>10450</v>
      </c>
      <c r="Q207" s="34" t="s">
        <v>329</v>
      </c>
      <c r="R207" s="20"/>
    </row>
    <row r="208" spans="1:18" ht="12.75">
      <c r="A208" s="26">
        <v>432712036</v>
      </c>
      <c r="B208" s="26">
        <v>432</v>
      </c>
      <c r="C208" s="27" t="s">
        <v>123</v>
      </c>
      <c r="D208" s="26">
        <v>712</v>
      </c>
      <c r="E208" s="27" t="s">
        <v>124</v>
      </c>
      <c r="F208" s="26">
        <v>36</v>
      </c>
      <c r="G208" s="27" t="s">
        <v>126</v>
      </c>
      <c r="H208" s="28">
        <v>1</v>
      </c>
      <c r="I208" s="28">
        <v>0</v>
      </c>
      <c r="J208" s="28">
        <v>0</v>
      </c>
      <c r="K208" s="28">
        <v>6.2899334045471239E-2</v>
      </c>
      <c r="L208" s="29">
        <v>9905.2922051282058</v>
      </c>
      <c r="M208" s="29">
        <v>4295</v>
      </c>
      <c r="N208" s="29">
        <v>0</v>
      </c>
      <c r="O208" s="29">
        <v>893</v>
      </c>
      <c r="P208" s="30">
        <f t="shared" si="3"/>
        <v>14200.292205128206</v>
      </c>
      <c r="Q208" s="34" t="s">
        <v>327</v>
      </c>
      <c r="R208" s="20"/>
    </row>
    <row r="209" spans="1:18" ht="12.75">
      <c r="A209" s="26">
        <v>432712261</v>
      </c>
      <c r="B209" s="26">
        <v>432</v>
      </c>
      <c r="C209" s="27" t="s">
        <v>123</v>
      </c>
      <c r="D209" s="26">
        <v>712</v>
      </c>
      <c r="E209" s="27" t="s">
        <v>124</v>
      </c>
      <c r="F209" s="26">
        <v>261</v>
      </c>
      <c r="G209" s="27" t="s">
        <v>127</v>
      </c>
      <c r="H209" s="28">
        <v>9.9651567944250861</v>
      </c>
      <c r="I209" s="28">
        <v>0</v>
      </c>
      <c r="J209" s="28">
        <v>0</v>
      </c>
      <c r="K209" s="28">
        <v>5.9771030223274665E-2</v>
      </c>
      <c r="L209" s="29">
        <v>8524</v>
      </c>
      <c r="M209" s="29">
        <v>4300</v>
      </c>
      <c r="N209" s="29">
        <v>0</v>
      </c>
      <c r="O209" s="29">
        <v>893</v>
      </c>
      <c r="P209" s="30">
        <f t="shared" si="3"/>
        <v>12824</v>
      </c>
      <c r="Q209" s="34" t="s">
        <v>329</v>
      </c>
      <c r="R209" s="20"/>
    </row>
    <row r="210" spans="1:18" ht="12.75">
      <c r="A210" s="26">
        <v>432712300</v>
      </c>
      <c r="B210" s="26">
        <v>432</v>
      </c>
      <c r="C210" s="27" t="s">
        <v>123</v>
      </c>
      <c r="D210" s="26">
        <v>712</v>
      </c>
      <c r="E210" s="27" t="s">
        <v>124</v>
      </c>
      <c r="F210" s="26">
        <v>300</v>
      </c>
      <c r="G210" s="27" t="s">
        <v>128</v>
      </c>
      <c r="H210" s="28">
        <v>4</v>
      </c>
      <c r="I210" s="28">
        <v>0</v>
      </c>
      <c r="J210" s="28">
        <v>0</v>
      </c>
      <c r="K210" s="28">
        <v>2.4497686257858454E-2</v>
      </c>
      <c r="L210" s="29">
        <v>9942</v>
      </c>
      <c r="M210" s="29">
        <v>23565</v>
      </c>
      <c r="N210" s="29">
        <v>0</v>
      </c>
      <c r="O210" s="29">
        <v>893</v>
      </c>
      <c r="P210" s="30">
        <f t="shared" si="3"/>
        <v>33507</v>
      </c>
      <c r="Q210" s="34" t="s">
        <v>329</v>
      </c>
      <c r="R210" s="20"/>
    </row>
    <row r="211" spans="1:18" ht="12.75">
      <c r="A211" s="26">
        <v>432712645</v>
      </c>
      <c r="B211" s="26">
        <v>432</v>
      </c>
      <c r="C211" s="27" t="s">
        <v>123</v>
      </c>
      <c r="D211" s="26">
        <v>712</v>
      </c>
      <c r="E211" s="27" t="s">
        <v>124</v>
      </c>
      <c r="F211" s="26">
        <v>645</v>
      </c>
      <c r="G211" s="27" t="s">
        <v>129</v>
      </c>
      <c r="H211" s="28">
        <v>54.132404181184668</v>
      </c>
      <c r="I211" s="28">
        <v>0</v>
      </c>
      <c r="J211" s="28">
        <v>0</v>
      </c>
      <c r="K211" s="28">
        <v>3.3733411623295545E-2</v>
      </c>
      <c r="L211" s="29">
        <v>9011</v>
      </c>
      <c r="M211" s="29">
        <v>3026</v>
      </c>
      <c r="N211" s="29">
        <v>0</v>
      </c>
      <c r="O211" s="29">
        <v>893</v>
      </c>
      <c r="P211" s="30">
        <f t="shared" si="3"/>
        <v>12037</v>
      </c>
      <c r="Q211" s="34" t="s">
        <v>329</v>
      </c>
      <c r="R211" s="20"/>
    </row>
    <row r="212" spans="1:18" ht="12.75">
      <c r="A212" s="26">
        <v>432712660</v>
      </c>
      <c r="B212" s="26">
        <v>432</v>
      </c>
      <c r="C212" s="27" t="s">
        <v>123</v>
      </c>
      <c r="D212" s="26">
        <v>712</v>
      </c>
      <c r="E212" s="27" t="s">
        <v>124</v>
      </c>
      <c r="F212" s="26">
        <v>660</v>
      </c>
      <c r="G212" s="27" t="s">
        <v>130</v>
      </c>
      <c r="H212" s="28">
        <v>69.024390243902445</v>
      </c>
      <c r="I212" s="28">
        <v>0</v>
      </c>
      <c r="J212" s="28">
        <v>0</v>
      </c>
      <c r="K212" s="28">
        <v>5.3818492212253259E-2</v>
      </c>
      <c r="L212" s="29">
        <v>8514</v>
      </c>
      <c r="M212" s="29">
        <v>7119</v>
      </c>
      <c r="N212" s="29">
        <v>0</v>
      </c>
      <c r="O212" s="29">
        <v>893</v>
      </c>
      <c r="P212" s="30">
        <f t="shared" si="3"/>
        <v>15633</v>
      </c>
      <c r="Q212" s="34" t="s">
        <v>329</v>
      </c>
      <c r="R212" s="20"/>
    </row>
    <row r="213" spans="1:18" ht="12.75">
      <c r="A213" s="26">
        <v>432712712</v>
      </c>
      <c r="B213" s="26">
        <v>432</v>
      </c>
      <c r="C213" s="27" t="s">
        <v>123</v>
      </c>
      <c r="D213" s="26">
        <v>712</v>
      </c>
      <c r="E213" s="27" t="s">
        <v>124</v>
      </c>
      <c r="F213" s="26">
        <v>712</v>
      </c>
      <c r="G213" s="27" t="s">
        <v>124</v>
      </c>
      <c r="H213" s="28">
        <v>48.160278745644604</v>
      </c>
      <c r="I213" s="28">
        <v>0</v>
      </c>
      <c r="J213" s="28">
        <v>0</v>
      </c>
      <c r="K213" s="28">
        <v>3.5632043500116208E-2</v>
      </c>
      <c r="L213" s="29">
        <v>8984</v>
      </c>
      <c r="M213" s="29">
        <v>6112</v>
      </c>
      <c r="N213" s="29">
        <v>0</v>
      </c>
      <c r="O213" s="29">
        <v>893</v>
      </c>
      <c r="P213" s="30">
        <f t="shared" si="3"/>
        <v>15096</v>
      </c>
      <c r="Q213" s="34" t="s">
        <v>329</v>
      </c>
      <c r="R213" s="20"/>
    </row>
    <row r="214" spans="1:18" ht="12.75">
      <c r="A214" s="26">
        <v>435301009</v>
      </c>
      <c r="B214" s="26">
        <v>435</v>
      </c>
      <c r="C214" s="27" t="s">
        <v>131</v>
      </c>
      <c r="D214" s="26">
        <v>301</v>
      </c>
      <c r="E214" s="27" t="s">
        <v>132</v>
      </c>
      <c r="F214" s="26">
        <v>9</v>
      </c>
      <c r="G214" s="27" t="s">
        <v>85</v>
      </c>
      <c r="H214" s="28">
        <v>0.55555555555555558</v>
      </c>
      <c r="I214" s="28">
        <v>0</v>
      </c>
      <c r="J214" s="28">
        <v>0</v>
      </c>
      <c r="K214" s="28">
        <v>1.265712892883977E-3</v>
      </c>
      <c r="L214" s="29">
        <v>9585</v>
      </c>
      <c r="M214" s="29">
        <v>4835</v>
      </c>
      <c r="N214" s="29">
        <v>0</v>
      </c>
      <c r="O214" s="29">
        <v>893</v>
      </c>
      <c r="P214" s="30">
        <f t="shared" si="3"/>
        <v>14420</v>
      </c>
      <c r="Q214" s="34" t="s">
        <v>329</v>
      </c>
      <c r="R214" s="20"/>
    </row>
    <row r="215" spans="1:18" ht="12.75">
      <c r="A215" s="26">
        <v>435301031</v>
      </c>
      <c r="B215" s="26">
        <v>435</v>
      </c>
      <c r="C215" s="27" t="s">
        <v>131</v>
      </c>
      <c r="D215" s="26">
        <v>301</v>
      </c>
      <c r="E215" s="27" t="s">
        <v>132</v>
      </c>
      <c r="F215" s="26">
        <v>31</v>
      </c>
      <c r="G215" s="27" t="s">
        <v>76</v>
      </c>
      <c r="H215" s="28">
        <v>151.11805555555554</v>
      </c>
      <c r="I215" s="28">
        <v>0</v>
      </c>
      <c r="J215" s="28">
        <v>0</v>
      </c>
      <c r="K215" s="28">
        <v>3.058450037044002E-2</v>
      </c>
      <c r="L215" s="29">
        <v>9145</v>
      </c>
      <c r="M215" s="29">
        <v>3753</v>
      </c>
      <c r="N215" s="29">
        <v>0</v>
      </c>
      <c r="O215" s="29">
        <v>893</v>
      </c>
      <c r="P215" s="30">
        <f t="shared" si="3"/>
        <v>12898</v>
      </c>
      <c r="Q215" s="34" t="s">
        <v>329</v>
      </c>
      <c r="R215" s="20"/>
    </row>
    <row r="216" spans="1:18" ht="12.75">
      <c r="A216" s="26">
        <v>435301048</v>
      </c>
      <c r="B216" s="26">
        <v>435</v>
      </c>
      <c r="C216" s="27" t="s">
        <v>131</v>
      </c>
      <c r="D216" s="26">
        <v>301</v>
      </c>
      <c r="E216" s="27" t="s">
        <v>132</v>
      </c>
      <c r="F216" s="26">
        <v>48</v>
      </c>
      <c r="G216" s="27" t="s">
        <v>217</v>
      </c>
      <c r="H216" s="28">
        <v>1</v>
      </c>
      <c r="I216" s="28">
        <v>0</v>
      </c>
      <c r="J216" s="28">
        <v>0</v>
      </c>
      <c r="K216" s="28">
        <v>1.0097983491179916E-3</v>
      </c>
      <c r="L216" s="29">
        <v>9939.6693897281657</v>
      </c>
      <c r="M216" s="29">
        <v>7830</v>
      </c>
      <c r="N216" s="29">
        <v>0</v>
      </c>
      <c r="O216" s="29">
        <v>893</v>
      </c>
      <c r="P216" s="30">
        <f t="shared" si="3"/>
        <v>17769.669389728166</v>
      </c>
      <c r="Q216" s="34" t="s">
        <v>327</v>
      </c>
      <c r="R216" s="20"/>
    </row>
    <row r="217" spans="1:18" ht="12.75">
      <c r="A217" s="26">
        <v>435301056</v>
      </c>
      <c r="B217" s="26">
        <v>435</v>
      </c>
      <c r="C217" s="27" t="s">
        <v>131</v>
      </c>
      <c r="D217" s="26">
        <v>301</v>
      </c>
      <c r="E217" s="27" t="s">
        <v>132</v>
      </c>
      <c r="F217" s="26">
        <v>56</v>
      </c>
      <c r="G217" s="27" t="s">
        <v>133</v>
      </c>
      <c r="H217" s="28">
        <v>101.26736111111111</v>
      </c>
      <c r="I217" s="28">
        <v>0</v>
      </c>
      <c r="J217" s="28">
        <v>0</v>
      </c>
      <c r="K217" s="28">
        <v>2.0366472228406148E-2</v>
      </c>
      <c r="L217" s="29">
        <v>8978</v>
      </c>
      <c r="M217" s="29">
        <v>3140</v>
      </c>
      <c r="N217" s="29">
        <v>0</v>
      </c>
      <c r="O217" s="29">
        <v>893</v>
      </c>
      <c r="P217" s="30">
        <f t="shared" si="3"/>
        <v>12118</v>
      </c>
      <c r="Q217" s="34" t="s">
        <v>329</v>
      </c>
      <c r="R217" s="20"/>
    </row>
    <row r="218" spans="1:18" ht="12.75">
      <c r="A218" s="26">
        <v>435301079</v>
      </c>
      <c r="B218" s="26">
        <v>435</v>
      </c>
      <c r="C218" s="27" t="s">
        <v>131</v>
      </c>
      <c r="D218" s="26">
        <v>301</v>
      </c>
      <c r="E218" s="27" t="s">
        <v>132</v>
      </c>
      <c r="F218" s="26">
        <v>79</v>
      </c>
      <c r="G218" s="27" t="s">
        <v>86</v>
      </c>
      <c r="H218" s="28">
        <v>137.54513888888891</v>
      </c>
      <c r="I218" s="28">
        <v>0</v>
      </c>
      <c r="J218" s="28">
        <v>0</v>
      </c>
      <c r="K218" s="28">
        <v>5.2377769695073087E-2</v>
      </c>
      <c r="L218" s="29">
        <v>9061</v>
      </c>
      <c r="M218" s="29">
        <v>582</v>
      </c>
      <c r="N218" s="29">
        <v>0</v>
      </c>
      <c r="O218" s="29">
        <v>893</v>
      </c>
      <c r="P218" s="30">
        <f t="shared" si="3"/>
        <v>9643</v>
      </c>
      <c r="Q218" s="34" t="s">
        <v>329</v>
      </c>
      <c r="R218" s="20"/>
    </row>
    <row r="219" spans="1:18" ht="12.75">
      <c r="A219" s="26">
        <v>435301125</v>
      </c>
      <c r="B219" s="26">
        <v>435</v>
      </c>
      <c r="C219" s="27" t="s">
        <v>131</v>
      </c>
      <c r="D219" s="26">
        <v>301</v>
      </c>
      <c r="E219" s="27" t="s">
        <v>132</v>
      </c>
      <c r="F219" s="26">
        <v>125</v>
      </c>
      <c r="G219" s="27" t="s">
        <v>105</v>
      </c>
      <c r="H219" s="28">
        <v>0.47222222222222221</v>
      </c>
      <c r="I219" s="28">
        <v>0</v>
      </c>
      <c r="J219" s="28">
        <v>0</v>
      </c>
      <c r="K219" s="28">
        <v>1.7490842828373099E-2</v>
      </c>
      <c r="L219" s="29">
        <v>9585</v>
      </c>
      <c r="M219" s="29">
        <v>4642</v>
      </c>
      <c r="N219" s="29">
        <v>0</v>
      </c>
      <c r="O219" s="29">
        <v>893</v>
      </c>
      <c r="P219" s="30">
        <f t="shared" si="3"/>
        <v>14227</v>
      </c>
      <c r="Q219" s="34" t="s">
        <v>329</v>
      </c>
      <c r="R219" s="20"/>
    </row>
    <row r="220" spans="1:18" ht="12.75">
      <c r="A220" s="26">
        <v>435301128</v>
      </c>
      <c r="B220" s="26">
        <v>435</v>
      </c>
      <c r="C220" s="27" t="s">
        <v>131</v>
      </c>
      <c r="D220" s="26">
        <v>301</v>
      </c>
      <c r="E220" s="27" t="s">
        <v>132</v>
      </c>
      <c r="F220" s="26">
        <v>128</v>
      </c>
      <c r="G220" s="27" t="s">
        <v>122</v>
      </c>
      <c r="H220" s="28">
        <v>0.44097222222222221</v>
      </c>
      <c r="I220" s="28">
        <v>0</v>
      </c>
      <c r="J220" s="28">
        <v>0</v>
      </c>
      <c r="K220" s="28">
        <v>3.277662878186572E-2</v>
      </c>
      <c r="L220" s="29">
        <v>10708.356587804878</v>
      </c>
      <c r="M220" s="29">
        <v>460</v>
      </c>
      <c r="N220" s="29">
        <v>0</v>
      </c>
      <c r="O220" s="29">
        <v>893</v>
      </c>
      <c r="P220" s="30">
        <f t="shared" si="3"/>
        <v>11168.356587804878</v>
      </c>
      <c r="Q220" s="34" t="s">
        <v>327</v>
      </c>
      <c r="R220" s="20"/>
    </row>
    <row r="221" spans="1:18" ht="12.75">
      <c r="A221" s="26">
        <v>435301160</v>
      </c>
      <c r="B221" s="26">
        <v>435</v>
      </c>
      <c r="C221" s="27" t="s">
        <v>131</v>
      </c>
      <c r="D221" s="26">
        <v>301</v>
      </c>
      <c r="E221" s="27" t="s">
        <v>132</v>
      </c>
      <c r="F221" s="26">
        <v>160</v>
      </c>
      <c r="G221" s="27" t="s">
        <v>134</v>
      </c>
      <c r="H221" s="28">
        <v>213.6284722222222</v>
      </c>
      <c r="I221" s="28">
        <v>0</v>
      </c>
      <c r="J221" s="28">
        <v>0</v>
      </c>
      <c r="K221" s="28">
        <v>9.6515544138842724E-2</v>
      </c>
      <c r="L221" s="29">
        <v>9659</v>
      </c>
      <c r="M221" s="29">
        <v>389</v>
      </c>
      <c r="N221" s="29">
        <v>0</v>
      </c>
      <c r="O221" s="29">
        <v>893</v>
      </c>
      <c r="P221" s="30">
        <f t="shared" si="3"/>
        <v>10048</v>
      </c>
      <c r="Q221" s="34" t="s">
        <v>329</v>
      </c>
      <c r="R221" s="20"/>
    </row>
    <row r="222" spans="1:18" ht="12.75">
      <c r="A222" s="26">
        <v>435301181</v>
      </c>
      <c r="B222" s="26">
        <v>435</v>
      </c>
      <c r="C222" s="27" t="s">
        <v>131</v>
      </c>
      <c r="D222" s="26">
        <v>301</v>
      </c>
      <c r="E222" s="27" t="s">
        <v>132</v>
      </c>
      <c r="F222" s="26">
        <v>181</v>
      </c>
      <c r="G222" s="27" t="s">
        <v>79</v>
      </c>
      <c r="H222" s="28">
        <v>2</v>
      </c>
      <c r="I222" s="28">
        <v>0</v>
      </c>
      <c r="J222" s="28">
        <v>0</v>
      </c>
      <c r="K222" s="28">
        <v>1.3513609455126911E-2</v>
      </c>
      <c r="L222" s="29">
        <v>9585</v>
      </c>
      <c r="M222" s="29">
        <v>586</v>
      </c>
      <c r="N222" s="29">
        <v>0</v>
      </c>
      <c r="O222" s="29">
        <v>893</v>
      </c>
      <c r="P222" s="30">
        <f t="shared" si="3"/>
        <v>10171</v>
      </c>
      <c r="Q222" s="34" t="s">
        <v>331</v>
      </c>
      <c r="R222" s="20"/>
    </row>
    <row r="223" spans="1:18" ht="12.75">
      <c r="A223" s="26">
        <v>435301211</v>
      </c>
      <c r="B223" s="26">
        <v>435</v>
      </c>
      <c r="C223" s="27" t="s">
        <v>131</v>
      </c>
      <c r="D223" s="26">
        <v>301</v>
      </c>
      <c r="E223" s="27" t="s">
        <v>132</v>
      </c>
      <c r="F223" s="26">
        <v>211</v>
      </c>
      <c r="G223" s="27" t="s">
        <v>87</v>
      </c>
      <c r="H223" s="28">
        <v>1</v>
      </c>
      <c r="I223" s="28">
        <v>0</v>
      </c>
      <c r="J223" s="28">
        <v>0</v>
      </c>
      <c r="K223" s="28">
        <v>1.3780763368893209E-3</v>
      </c>
      <c r="L223" s="29">
        <v>9418.3248775337852</v>
      </c>
      <c r="M223" s="29">
        <v>1709</v>
      </c>
      <c r="N223" s="29">
        <v>0</v>
      </c>
      <c r="O223" s="29">
        <v>893</v>
      </c>
      <c r="P223" s="30">
        <f t="shared" si="3"/>
        <v>11127.324877533785</v>
      </c>
      <c r="Q223" s="34" t="s">
        <v>327</v>
      </c>
      <c r="R223" s="20"/>
    </row>
    <row r="224" spans="1:18" ht="12.75">
      <c r="A224" s="26">
        <v>435301295</v>
      </c>
      <c r="B224" s="26">
        <v>435</v>
      </c>
      <c r="C224" s="27" t="s">
        <v>131</v>
      </c>
      <c r="D224" s="26">
        <v>301</v>
      </c>
      <c r="E224" s="27" t="s">
        <v>132</v>
      </c>
      <c r="F224" s="26">
        <v>295</v>
      </c>
      <c r="G224" s="27" t="s">
        <v>135</v>
      </c>
      <c r="H224" s="28">
        <v>70.670138888888886</v>
      </c>
      <c r="I224" s="28">
        <v>0</v>
      </c>
      <c r="J224" s="28">
        <v>0</v>
      </c>
      <c r="K224" s="28">
        <v>2.2105795566318018E-2</v>
      </c>
      <c r="L224" s="29">
        <v>8852</v>
      </c>
      <c r="M224" s="29">
        <v>4137</v>
      </c>
      <c r="N224" s="29">
        <v>0</v>
      </c>
      <c r="O224" s="29">
        <v>893</v>
      </c>
      <c r="P224" s="30">
        <f t="shared" si="3"/>
        <v>12989</v>
      </c>
      <c r="Q224" s="34" t="s">
        <v>329</v>
      </c>
      <c r="R224" s="20"/>
    </row>
    <row r="225" spans="1:18" ht="12.75">
      <c r="A225" s="26">
        <v>435301301</v>
      </c>
      <c r="B225" s="26">
        <v>435</v>
      </c>
      <c r="C225" s="27" t="s">
        <v>131</v>
      </c>
      <c r="D225" s="26">
        <v>301</v>
      </c>
      <c r="E225" s="27" t="s">
        <v>132</v>
      </c>
      <c r="F225" s="26">
        <v>301</v>
      </c>
      <c r="G225" s="27" t="s">
        <v>132</v>
      </c>
      <c r="H225" s="28">
        <v>79.829861111111114</v>
      </c>
      <c r="I225" s="28">
        <v>0</v>
      </c>
      <c r="J225" s="28">
        <v>0</v>
      </c>
      <c r="K225" s="28">
        <v>5.2872352709173578E-2</v>
      </c>
      <c r="L225" s="29">
        <v>9638</v>
      </c>
      <c r="M225" s="29">
        <v>3365</v>
      </c>
      <c r="N225" s="29">
        <v>0</v>
      </c>
      <c r="O225" s="29">
        <v>893</v>
      </c>
      <c r="P225" s="30">
        <f t="shared" si="3"/>
        <v>13003</v>
      </c>
      <c r="Q225" s="34" t="s">
        <v>329</v>
      </c>
      <c r="R225" s="20"/>
    </row>
    <row r="226" spans="1:18" ht="12.75">
      <c r="A226" s="26">
        <v>435301326</v>
      </c>
      <c r="B226" s="26">
        <v>435</v>
      </c>
      <c r="C226" s="27" t="s">
        <v>131</v>
      </c>
      <c r="D226" s="26">
        <v>301</v>
      </c>
      <c r="E226" s="27" t="s">
        <v>132</v>
      </c>
      <c r="F226" s="26">
        <v>326</v>
      </c>
      <c r="G226" s="27" t="s">
        <v>114</v>
      </c>
      <c r="H226" s="28">
        <v>5</v>
      </c>
      <c r="I226" s="28">
        <v>0</v>
      </c>
      <c r="J226" s="28">
        <v>0</v>
      </c>
      <c r="K226" s="28">
        <v>2.1518254281869837E-3</v>
      </c>
      <c r="L226" s="29">
        <v>10159</v>
      </c>
      <c r="M226" s="29">
        <v>3581</v>
      </c>
      <c r="N226" s="29">
        <v>0</v>
      </c>
      <c r="O226" s="29">
        <v>893</v>
      </c>
      <c r="P226" s="30">
        <f t="shared" si="3"/>
        <v>13740</v>
      </c>
      <c r="Q226" s="34" t="s">
        <v>329</v>
      </c>
      <c r="R226" s="20"/>
    </row>
    <row r="227" spans="1:18" ht="12.75">
      <c r="A227" s="26">
        <v>435301600</v>
      </c>
      <c r="B227" s="26">
        <v>435</v>
      </c>
      <c r="C227" s="27" t="s">
        <v>131</v>
      </c>
      <c r="D227" s="26">
        <v>301</v>
      </c>
      <c r="E227" s="27" t="s">
        <v>132</v>
      </c>
      <c r="F227" s="26">
        <v>600</v>
      </c>
      <c r="G227" s="27" t="s">
        <v>136</v>
      </c>
      <c r="H227" s="28">
        <v>2</v>
      </c>
      <c r="I227" s="28">
        <v>0</v>
      </c>
      <c r="J227" s="28">
        <v>0</v>
      </c>
      <c r="K227" s="28">
        <v>4.1641670868152085E-3</v>
      </c>
      <c r="L227" s="29">
        <v>8730</v>
      </c>
      <c r="M227" s="29">
        <v>3391</v>
      </c>
      <c r="N227" s="29">
        <v>0</v>
      </c>
      <c r="O227" s="29">
        <v>893</v>
      </c>
      <c r="P227" s="30">
        <f t="shared" si="3"/>
        <v>12121</v>
      </c>
      <c r="Q227" s="34" t="s">
        <v>329</v>
      </c>
      <c r="R227" s="20"/>
    </row>
    <row r="228" spans="1:18" ht="12.75">
      <c r="A228" s="26">
        <v>435301673</v>
      </c>
      <c r="B228" s="26">
        <v>435</v>
      </c>
      <c r="C228" s="27" t="s">
        <v>131</v>
      </c>
      <c r="D228" s="26">
        <v>301</v>
      </c>
      <c r="E228" s="27" t="s">
        <v>132</v>
      </c>
      <c r="F228" s="26">
        <v>673</v>
      </c>
      <c r="G228" s="27" t="s">
        <v>137</v>
      </c>
      <c r="H228" s="28">
        <v>18.465277777777779</v>
      </c>
      <c r="I228" s="28">
        <v>0</v>
      </c>
      <c r="J228" s="28">
        <v>0</v>
      </c>
      <c r="K228" s="28">
        <v>1.7669205442609883E-2</v>
      </c>
      <c r="L228" s="29">
        <v>9140</v>
      </c>
      <c r="M228" s="29">
        <v>4320</v>
      </c>
      <c r="N228" s="29">
        <v>0</v>
      </c>
      <c r="O228" s="29">
        <v>893</v>
      </c>
      <c r="P228" s="30">
        <f t="shared" si="3"/>
        <v>13460</v>
      </c>
      <c r="Q228" s="34" t="s">
        <v>329</v>
      </c>
      <c r="R228" s="20"/>
    </row>
    <row r="229" spans="1:18" ht="12.75">
      <c r="A229" s="26">
        <v>435301735</v>
      </c>
      <c r="B229" s="26">
        <v>435</v>
      </c>
      <c r="C229" s="27" t="s">
        <v>131</v>
      </c>
      <c r="D229" s="26">
        <v>301</v>
      </c>
      <c r="E229" s="27" t="s">
        <v>132</v>
      </c>
      <c r="F229" s="26">
        <v>735</v>
      </c>
      <c r="G229" s="27" t="s">
        <v>119</v>
      </c>
      <c r="H229" s="28">
        <v>7</v>
      </c>
      <c r="I229" s="28">
        <v>0</v>
      </c>
      <c r="J229" s="28">
        <v>0</v>
      </c>
      <c r="K229" s="28">
        <v>2.2167229675611758E-2</v>
      </c>
      <c r="L229" s="29">
        <v>9585</v>
      </c>
      <c r="M229" s="29">
        <v>3375</v>
      </c>
      <c r="N229" s="29">
        <v>0</v>
      </c>
      <c r="O229" s="29">
        <v>893</v>
      </c>
      <c r="P229" s="30">
        <f t="shared" si="3"/>
        <v>12960</v>
      </c>
      <c r="Q229" s="34" t="s">
        <v>329</v>
      </c>
      <c r="R229" s="20"/>
    </row>
    <row r="230" spans="1:18" ht="12.75">
      <c r="A230" s="26">
        <v>436049001</v>
      </c>
      <c r="B230" s="26">
        <v>436</v>
      </c>
      <c r="C230" s="27" t="s">
        <v>138</v>
      </c>
      <c r="D230" s="26">
        <v>49</v>
      </c>
      <c r="E230" s="27" t="s">
        <v>73</v>
      </c>
      <c r="F230" s="26">
        <v>1</v>
      </c>
      <c r="G230" s="27" t="s">
        <v>57</v>
      </c>
      <c r="H230" s="28">
        <v>2</v>
      </c>
      <c r="I230" s="28">
        <v>5.1905024848150086E-2</v>
      </c>
      <c r="J230" s="28">
        <v>0</v>
      </c>
      <c r="K230" s="28">
        <v>1.514366631109354E-2</v>
      </c>
      <c r="L230" s="29">
        <v>9412</v>
      </c>
      <c r="M230" s="29">
        <v>2397</v>
      </c>
      <c r="N230" s="29">
        <v>0</v>
      </c>
      <c r="O230" s="29">
        <v>893</v>
      </c>
      <c r="P230" s="30">
        <f t="shared" si="3"/>
        <v>11809</v>
      </c>
      <c r="Q230" s="34" t="s">
        <v>329</v>
      </c>
      <c r="R230" s="20"/>
    </row>
    <row r="231" spans="1:18" ht="12.75">
      <c r="A231" s="26">
        <v>436049010</v>
      </c>
      <c r="B231" s="26">
        <v>436</v>
      </c>
      <c r="C231" s="27" t="s">
        <v>138</v>
      </c>
      <c r="D231" s="26">
        <v>49</v>
      </c>
      <c r="E231" s="27" t="s">
        <v>73</v>
      </c>
      <c r="F231" s="26">
        <v>10</v>
      </c>
      <c r="G231" s="27" t="s">
        <v>74</v>
      </c>
      <c r="H231" s="28">
        <v>4</v>
      </c>
      <c r="I231" s="28">
        <v>0.10381004969630017</v>
      </c>
      <c r="J231" s="28">
        <v>0</v>
      </c>
      <c r="K231" s="28">
        <v>2.0924960834326298E-3</v>
      </c>
      <c r="L231" s="29">
        <v>10029</v>
      </c>
      <c r="M231" s="29">
        <v>2999</v>
      </c>
      <c r="N231" s="29">
        <v>0</v>
      </c>
      <c r="O231" s="29">
        <v>893</v>
      </c>
      <c r="P231" s="30">
        <f t="shared" si="3"/>
        <v>13028</v>
      </c>
      <c r="Q231" s="34" t="s">
        <v>329</v>
      </c>
      <c r="R231" s="20"/>
    </row>
    <row r="232" spans="1:18" ht="12.75">
      <c r="A232" s="26">
        <v>436049026</v>
      </c>
      <c r="B232" s="26">
        <v>436</v>
      </c>
      <c r="C232" s="27" t="s">
        <v>138</v>
      </c>
      <c r="D232" s="26">
        <v>49</v>
      </c>
      <c r="E232" s="27" t="s">
        <v>73</v>
      </c>
      <c r="F232" s="26">
        <v>26</v>
      </c>
      <c r="G232" s="27" t="s">
        <v>75</v>
      </c>
      <c r="H232" s="28">
        <v>1</v>
      </c>
      <c r="I232" s="28">
        <v>2.5952512424075043E-2</v>
      </c>
      <c r="J232" s="28">
        <v>0</v>
      </c>
      <c r="K232" s="28">
        <v>8.6768797479228792E-4</v>
      </c>
      <c r="L232" s="29">
        <v>9567.4562296734784</v>
      </c>
      <c r="M232" s="29">
        <v>2624</v>
      </c>
      <c r="N232" s="29">
        <v>0</v>
      </c>
      <c r="O232" s="29">
        <v>893</v>
      </c>
      <c r="P232" s="30">
        <f t="shared" si="3"/>
        <v>12191.456229673478</v>
      </c>
      <c r="Q232" s="34" t="s">
        <v>327</v>
      </c>
      <c r="R232" s="20"/>
    </row>
    <row r="233" spans="1:18" ht="12.75">
      <c r="A233" s="26">
        <v>436049035</v>
      </c>
      <c r="B233" s="26">
        <v>436</v>
      </c>
      <c r="C233" s="27" t="s">
        <v>138</v>
      </c>
      <c r="D233" s="26">
        <v>49</v>
      </c>
      <c r="E233" s="27" t="s">
        <v>73</v>
      </c>
      <c r="F233" s="26">
        <v>35</v>
      </c>
      <c r="G233" s="27" t="s">
        <v>11</v>
      </c>
      <c r="H233" s="28">
        <v>111.68027210884354</v>
      </c>
      <c r="I233" s="28">
        <v>2.8983836494288426</v>
      </c>
      <c r="J233" s="28">
        <v>0</v>
      </c>
      <c r="K233" s="28">
        <v>0.1368268691122993</v>
      </c>
      <c r="L233" s="29">
        <v>11843</v>
      </c>
      <c r="M233" s="29">
        <v>3500</v>
      </c>
      <c r="N233" s="29">
        <v>0</v>
      </c>
      <c r="O233" s="29">
        <v>893</v>
      </c>
      <c r="P233" s="30">
        <f t="shared" si="3"/>
        <v>15343</v>
      </c>
      <c r="Q233" s="34" t="s">
        <v>329</v>
      </c>
      <c r="R233" s="20"/>
    </row>
    <row r="234" spans="1:18" ht="12.75">
      <c r="A234" s="26">
        <v>436049044</v>
      </c>
      <c r="B234" s="26">
        <v>436</v>
      </c>
      <c r="C234" s="27" t="s">
        <v>138</v>
      </c>
      <c r="D234" s="26">
        <v>49</v>
      </c>
      <c r="E234" s="27" t="s">
        <v>73</v>
      </c>
      <c r="F234" s="26">
        <v>44</v>
      </c>
      <c r="G234" s="27" t="s">
        <v>12</v>
      </c>
      <c r="H234" s="28">
        <v>4.3367346938775508</v>
      </c>
      <c r="I234" s="28">
        <v>0.11254916102277443</v>
      </c>
      <c r="J234" s="28">
        <v>0</v>
      </c>
      <c r="K234" s="28">
        <v>3.508299626124857E-2</v>
      </c>
      <c r="L234" s="29">
        <v>10336</v>
      </c>
      <c r="M234" s="29">
        <v>681</v>
      </c>
      <c r="N234" s="29">
        <v>0</v>
      </c>
      <c r="O234" s="29">
        <v>893</v>
      </c>
      <c r="P234" s="30">
        <f t="shared" si="3"/>
        <v>11017</v>
      </c>
      <c r="Q234" s="34" t="s">
        <v>329</v>
      </c>
      <c r="R234" s="20"/>
    </row>
    <row r="235" spans="1:18" ht="12.75">
      <c r="A235" s="26">
        <v>436049046</v>
      </c>
      <c r="B235" s="26">
        <v>436</v>
      </c>
      <c r="C235" s="27" t="s">
        <v>138</v>
      </c>
      <c r="D235" s="26">
        <v>49</v>
      </c>
      <c r="E235" s="27" t="s">
        <v>73</v>
      </c>
      <c r="F235" s="26">
        <v>46</v>
      </c>
      <c r="G235" s="27" t="s">
        <v>89</v>
      </c>
      <c r="H235" s="28">
        <v>1.8911564625850339</v>
      </c>
      <c r="I235" s="28">
        <v>4.9080261591107906E-2</v>
      </c>
      <c r="J235" s="28">
        <v>0</v>
      </c>
      <c r="K235" s="28">
        <v>9.3373233871571926E-4</v>
      </c>
      <c r="L235" s="29">
        <v>8488</v>
      </c>
      <c r="M235" s="29">
        <v>6225</v>
      </c>
      <c r="N235" s="29">
        <v>0</v>
      </c>
      <c r="O235" s="29">
        <v>893</v>
      </c>
      <c r="P235" s="30">
        <f t="shared" si="3"/>
        <v>14713</v>
      </c>
      <c r="Q235" s="34" t="s">
        <v>329</v>
      </c>
      <c r="R235" s="20"/>
    </row>
    <row r="236" spans="1:18" ht="12.75">
      <c r="A236" s="26">
        <v>436049049</v>
      </c>
      <c r="B236" s="26">
        <v>436</v>
      </c>
      <c r="C236" s="27" t="s">
        <v>138</v>
      </c>
      <c r="D236" s="26">
        <v>49</v>
      </c>
      <c r="E236" s="27" t="s">
        <v>73</v>
      </c>
      <c r="F236" s="26">
        <v>49</v>
      </c>
      <c r="G236" s="27" t="s">
        <v>73</v>
      </c>
      <c r="H236" s="28">
        <v>150.14285714285714</v>
      </c>
      <c r="I236" s="28">
        <v>3.8965843653861194</v>
      </c>
      <c r="J236" s="28">
        <v>0</v>
      </c>
      <c r="K236" s="28">
        <v>6.5217762946508218E-2</v>
      </c>
      <c r="L236" s="29">
        <v>11814</v>
      </c>
      <c r="M236" s="29">
        <v>14615</v>
      </c>
      <c r="N236" s="29">
        <v>0</v>
      </c>
      <c r="O236" s="29">
        <v>893</v>
      </c>
      <c r="P236" s="30">
        <f t="shared" si="3"/>
        <v>26429</v>
      </c>
      <c r="Q236" s="34" t="s">
        <v>330</v>
      </c>
      <c r="R236" s="20"/>
    </row>
    <row r="237" spans="1:18" ht="12.75">
      <c r="A237" s="26">
        <v>436049057</v>
      </c>
      <c r="B237" s="26">
        <v>436</v>
      </c>
      <c r="C237" s="27" t="s">
        <v>138</v>
      </c>
      <c r="D237" s="26">
        <v>49</v>
      </c>
      <c r="E237" s="27" t="s">
        <v>73</v>
      </c>
      <c r="F237" s="26">
        <v>57</v>
      </c>
      <c r="G237" s="27" t="s">
        <v>13</v>
      </c>
      <c r="H237" s="28">
        <v>5</v>
      </c>
      <c r="I237" s="28">
        <v>0.12976256212037521</v>
      </c>
      <c r="J237" s="28">
        <v>0</v>
      </c>
      <c r="K237" s="28">
        <v>0.11302470517786611</v>
      </c>
      <c r="L237" s="29">
        <v>11755</v>
      </c>
      <c r="M237" s="29">
        <v>619</v>
      </c>
      <c r="N237" s="29">
        <v>0</v>
      </c>
      <c r="O237" s="29">
        <v>893</v>
      </c>
      <c r="P237" s="30">
        <f t="shared" si="3"/>
        <v>12374</v>
      </c>
      <c r="Q237" s="34" t="s">
        <v>330</v>
      </c>
      <c r="R237" s="20"/>
    </row>
    <row r="238" spans="1:18" ht="12.75">
      <c r="A238" s="26">
        <v>436049073</v>
      </c>
      <c r="B238" s="26">
        <v>436</v>
      </c>
      <c r="C238" s="27" t="s">
        <v>138</v>
      </c>
      <c r="D238" s="26">
        <v>49</v>
      </c>
      <c r="E238" s="27" t="s">
        <v>73</v>
      </c>
      <c r="F238" s="26">
        <v>73</v>
      </c>
      <c r="G238" s="27" t="s">
        <v>23</v>
      </c>
      <c r="H238" s="28">
        <v>0.76530612244897955</v>
      </c>
      <c r="I238" s="28">
        <v>1.986161665107784E-2</v>
      </c>
      <c r="J238" s="28">
        <v>0</v>
      </c>
      <c r="K238" s="28">
        <v>4.6915930485589789E-3</v>
      </c>
      <c r="L238" s="29">
        <v>10056.770509068276</v>
      </c>
      <c r="M238" s="29">
        <v>7115</v>
      </c>
      <c r="N238" s="29">
        <v>0</v>
      </c>
      <c r="O238" s="29">
        <v>893</v>
      </c>
      <c r="P238" s="30">
        <f t="shared" si="3"/>
        <v>17171.770509068276</v>
      </c>
      <c r="Q238" s="34" t="s">
        <v>327</v>
      </c>
      <c r="R238" s="20"/>
    </row>
    <row r="239" spans="1:18" ht="12.75">
      <c r="A239" s="26">
        <v>436049093</v>
      </c>
      <c r="B239" s="26">
        <v>436</v>
      </c>
      <c r="C239" s="27" t="s">
        <v>138</v>
      </c>
      <c r="D239" s="26">
        <v>49</v>
      </c>
      <c r="E239" s="27" t="s">
        <v>73</v>
      </c>
      <c r="F239" s="26">
        <v>93</v>
      </c>
      <c r="G239" s="27" t="s">
        <v>14</v>
      </c>
      <c r="H239" s="28">
        <v>10.353741496598641</v>
      </c>
      <c r="I239" s="28">
        <v>0.26870560482613748</v>
      </c>
      <c r="J239" s="28">
        <v>0</v>
      </c>
      <c r="K239" s="28">
        <v>8.8853568064575922E-2</v>
      </c>
      <c r="L239" s="29">
        <v>10263</v>
      </c>
      <c r="M239" s="29">
        <v>310</v>
      </c>
      <c r="N239" s="29">
        <v>0</v>
      </c>
      <c r="O239" s="29">
        <v>893</v>
      </c>
      <c r="P239" s="30">
        <f t="shared" si="3"/>
        <v>10573</v>
      </c>
      <c r="Q239" s="34" t="s">
        <v>330</v>
      </c>
      <c r="R239" s="20"/>
    </row>
    <row r="240" spans="1:18" ht="12.75">
      <c r="A240" s="26">
        <v>436049133</v>
      </c>
      <c r="B240" s="26">
        <v>436</v>
      </c>
      <c r="C240" s="27" t="s">
        <v>138</v>
      </c>
      <c r="D240" s="26">
        <v>49</v>
      </c>
      <c r="E240" s="27" t="s">
        <v>73</v>
      </c>
      <c r="F240" s="26">
        <v>133</v>
      </c>
      <c r="G240" s="27" t="s">
        <v>59</v>
      </c>
      <c r="H240" s="28">
        <v>1</v>
      </c>
      <c r="I240" s="28">
        <v>2.5952512424075043E-2</v>
      </c>
      <c r="J240" s="28">
        <v>0</v>
      </c>
      <c r="K240" s="28">
        <v>2.0069374734396603E-2</v>
      </c>
      <c r="L240" s="29">
        <v>8488</v>
      </c>
      <c r="M240" s="29">
        <v>2259</v>
      </c>
      <c r="N240" s="29">
        <v>0</v>
      </c>
      <c r="O240" s="29">
        <v>893</v>
      </c>
      <c r="P240" s="30">
        <f t="shared" si="3"/>
        <v>10747</v>
      </c>
      <c r="Q240" s="34" t="s">
        <v>331</v>
      </c>
      <c r="R240" s="20"/>
    </row>
    <row r="241" spans="1:18" ht="12.75">
      <c r="A241" s="26">
        <v>436049149</v>
      </c>
      <c r="B241" s="26">
        <v>436</v>
      </c>
      <c r="C241" s="27" t="s">
        <v>138</v>
      </c>
      <c r="D241" s="26">
        <v>49</v>
      </c>
      <c r="E241" s="27" t="s">
        <v>73</v>
      </c>
      <c r="F241" s="26">
        <v>149</v>
      </c>
      <c r="G241" s="27" t="s">
        <v>77</v>
      </c>
      <c r="H241" s="28">
        <v>2</v>
      </c>
      <c r="I241" s="28">
        <v>5.1905024848150086E-2</v>
      </c>
      <c r="J241" s="28">
        <v>0</v>
      </c>
      <c r="K241" s="28">
        <v>0.100663867998236</v>
      </c>
      <c r="L241" s="29">
        <v>9720</v>
      </c>
      <c r="M241" s="29">
        <v>56</v>
      </c>
      <c r="N241" s="29">
        <v>0</v>
      </c>
      <c r="O241" s="29">
        <v>893</v>
      </c>
      <c r="P241" s="30">
        <f t="shared" si="3"/>
        <v>9776</v>
      </c>
      <c r="Q241" s="34" t="s">
        <v>329</v>
      </c>
      <c r="R241" s="20"/>
    </row>
    <row r="242" spans="1:18" ht="12.75">
      <c r="A242" s="26">
        <v>436049165</v>
      </c>
      <c r="B242" s="26">
        <v>436</v>
      </c>
      <c r="C242" s="27" t="s">
        <v>138</v>
      </c>
      <c r="D242" s="26">
        <v>49</v>
      </c>
      <c r="E242" s="27" t="s">
        <v>73</v>
      </c>
      <c r="F242" s="26">
        <v>165</v>
      </c>
      <c r="G242" s="27" t="s">
        <v>17</v>
      </c>
      <c r="H242" s="28">
        <v>27</v>
      </c>
      <c r="I242" s="28">
        <v>0.70071783545002608</v>
      </c>
      <c r="J242" s="28">
        <v>0</v>
      </c>
      <c r="K242" s="28">
        <v>0.110669012758344</v>
      </c>
      <c r="L242" s="29">
        <v>10885</v>
      </c>
      <c r="M242" s="29">
        <v>602</v>
      </c>
      <c r="N242" s="29">
        <v>0</v>
      </c>
      <c r="O242" s="29">
        <v>893</v>
      </c>
      <c r="P242" s="30">
        <f t="shared" si="3"/>
        <v>11487</v>
      </c>
      <c r="Q242" s="34" t="s">
        <v>329</v>
      </c>
      <c r="R242" s="20"/>
    </row>
    <row r="243" spans="1:18" ht="12.75">
      <c r="A243" s="26">
        <v>436049176</v>
      </c>
      <c r="B243" s="26">
        <v>436</v>
      </c>
      <c r="C243" s="27" t="s">
        <v>138</v>
      </c>
      <c r="D243" s="26">
        <v>49</v>
      </c>
      <c r="E243" s="27" t="s">
        <v>73</v>
      </c>
      <c r="F243" s="26">
        <v>176</v>
      </c>
      <c r="G243" s="27" t="s">
        <v>78</v>
      </c>
      <c r="H243" s="28">
        <v>15</v>
      </c>
      <c r="I243" s="28">
        <v>0.3892876863611256</v>
      </c>
      <c r="J243" s="28">
        <v>0</v>
      </c>
      <c r="K243" s="28">
        <v>6.1214575721167293E-2</v>
      </c>
      <c r="L243" s="29">
        <v>11383</v>
      </c>
      <c r="M243" s="29">
        <v>3707</v>
      </c>
      <c r="N243" s="29">
        <v>0</v>
      </c>
      <c r="O243" s="29">
        <v>893</v>
      </c>
      <c r="P243" s="30">
        <f t="shared" si="3"/>
        <v>15090</v>
      </c>
      <c r="Q243" s="34" t="s">
        <v>329</v>
      </c>
      <c r="R243" s="20"/>
    </row>
    <row r="244" spans="1:18" ht="12.75">
      <c r="A244" s="26">
        <v>436049199</v>
      </c>
      <c r="B244" s="26">
        <v>436</v>
      </c>
      <c r="C244" s="27" t="s">
        <v>138</v>
      </c>
      <c r="D244" s="26">
        <v>49</v>
      </c>
      <c r="E244" s="27" t="s">
        <v>73</v>
      </c>
      <c r="F244" s="26">
        <v>199</v>
      </c>
      <c r="G244" s="27" t="s">
        <v>139</v>
      </c>
      <c r="H244" s="28">
        <v>0.6428571428571429</v>
      </c>
      <c r="I244" s="28">
        <v>1.6683757986905384E-2</v>
      </c>
      <c r="J244" s="28">
        <v>0</v>
      </c>
      <c r="K244" s="28">
        <v>2.9279405317728829E-4</v>
      </c>
      <c r="L244" s="29">
        <v>9652.295432282388</v>
      </c>
      <c r="M244" s="29">
        <v>5943</v>
      </c>
      <c r="N244" s="29">
        <v>0</v>
      </c>
      <c r="O244" s="29">
        <v>893</v>
      </c>
      <c r="P244" s="30">
        <f t="shared" si="3"/>
        <v>15595.295432282388</v>
      </c>
      <c r="Q244" s="34" t="s">
        <v>327</v>
      </c>
      <c r="R244" s="20"/>
    </row>
    <row r="245" spans="1:18" ht="12.75">
      <c r="A245" s="26">
        <v>436049201</v>
      </c>
      <c r="B245" s="26">
        <v>436</v>
      </c>
      <c r="C245" s="27" t="s">
        <v>138</v>
      </c>
      <c r="D245" s="26">
        <v>49</v>
      </c>
      <c r="E245" s="27" t="s">
        <v>73</v>
      </c>
      <c r="F245" s="26">
        <v>201</v>
      </c>
      <c r="G245" s="27" t="s">
        <v>9</v>
      </c>
      <c r="H245" s="28">
        <v>1</v>
      </c>
      <c r="I245" s="28">
        <v>2.5952512424075043E-2</v>
      </c>
      <c r="J245" s="28">
        <v>0</v>
      </c>
      <c r="K245" s="28">
        <v>7.0588512130873998E-2</v>
      </c>
      <c r="L245" s="29">
        <v>11711.672871037199</v>
      </c>
      <c r="M245" s="29">
        <v>166</v>
      </c>
      <c r="N245" s="29">
        <v>0</v>
      </c>
      <c r="O245" s="29">
        <v>893</v>
      </c>
      <c r="P245" s="30">
        <f t="shared" si="3"/>
        <v>11877.672871037199</v>
      </c>
      <c r="Q245" s="34" t="s">
        <v>327</v>
      </c>
      <c r="R245" s="20"/>
    </row>
    <row r="246" spans="1:18" ht="12.75">
      <c r="A246" s="26">
        <v>436049229</v>
      </c>
      <c r="B246" s="26">
        <v>436</v>
      </c>
      <c r="C246" s="27" t="s">
        <v>138</v>
      </c>
      <c r="D246" s="26">
        <v>49</v>
      </c>
      <c r="E246" s="27" t="s">
        <v>73</v>
      </c>
      <c r="F246" s="26">
        <v>229</v>
      </c>
      <c r="G246" s="27" t="s">
        <v>97</v>
      </c>
      <c r="H246" s="28">
        <v>1</v>
      </c>
      <c r="I246" s="28">
        <v>2.5952512424075043E-2</v>
      </c>
      <c r="J246" s="28">
        <v>0</v>
      </c>
      <c r="K246" s="28">
        <v>8.3791409623121711E-3</v>
      </c>
      <c r="L246" s="29">
        <v>10336</v>
      </c>
      <c r="M246" s="29">
        <v>978</v>
      </c>
      <c r="N246" s="29">
        <v>0</v>
      </c>
      <c r="O246" s="29">
        <v>893</v>
      </c>
      <c r="P246" s="30">
        <f t="shared" si="3"/>
        <v>11314</v>
      </c>
      <c r="Q246" s="34" t="s">
        <v>329</v>
      </c>
      <c r="R246" s="20"/>
    </row>
    <row r="247" spans="1:18" ht="12.75">
      <c r="A247" s="26">
        <v>436049244</v>
      </c>
      <c r="B247" s="26">
        <v>436</v>
      </c>
      <c r="C247" s="27" t="s">
        <v>138</v>
      </c>
      <c r="D247" s="26">
        <v>49</v>
      </c>
      <c r="E247" s="27" t="s">
        <v>73</v>
      </c>
      <c r="F247" s="26">
        <v>244</v>
      </c>
      <c r="G247" s="27" t="s">
        <v>27</v>
      </c>
      <c r="H247" s="28">
        <v>8</v>
      </c>
      <c r="I247" s="28">
        <v>0.20762009939260032</v>
      </c>
      <c r="J247" s="28">
        <v>0</v>
      </c>
      <c r="K247" s="28">
        <v>8.3212977578071862E-2</v>
      </c>
      <c r="L247" s="29">
        <v>10841</v>
      </c>
      <c r="M247" s="29">
        <v>3702</v>
      </c>
      <c r="N247" s="29">
        <v>0</v>
      </c>
      <c r="O247" s="29">
        <v>893</v>
      </c>
      <c r="P247" s="30">
        <f t="shared" si="3"/>
        <v>14543</v>
      </c>
      <c r="Q247" s="34" t="s">
        <v>330</v>
      </c>
      <c r="R247" s="20"/>
    </row>
    <row r="248" spans="1:18" ht="12.75">
      <c r="A248" s="26">
        <v>436049248</v>
      </c>
      <c r="B248" s="26">
        <v>436</v>
      </c>
      <c r="C248" s="27" t="s">
        <v>138</v>
      </c>
      <c r="D248" s="26">
        <v>49</v>
      </c>
      <c r="E248" s="27" t="s">
        <v>73</v>
      </c>
      <c r="F248" s="26">
        <v>248</v>
      </c>
      <c r="G248" s="27" t="s">
        <v>18</v>
      </c>
      <c r="H248" s="28">
        <v>5.0204081632653059</v>
      </c>
      <c r="I248" s="28">
        <v>0.1302922052310706</v>
      </c>
      <c r="J248" s="28">
        <v>0</v>
      </c>
      <c r="K248" s="28">
        <v>3.3291913917540467E-2</v>
      </c>
      <c r="L248" s="29">
        <v>11213</v>
      </c>
      <c r="M248" s="29">
        <v>1216</v>
      </c>
      <c r="N248" s="29">
        <v>0</v>
      </c>
      <c r="O248" s="29">
        <v>893</v>
      </c>
      <c r="P248" s="30">
        <f t="shared" si="3"/>
        <v>12429</v>
      </c>
      <c r="Q248" s="34" t="s">
        <v>331</v>
      </c>
      <c r="R248" s="20"/>
    </row>
    <row r="249" spans="1:18" ht="12.75">
      <c r="A249" s="26">
        <v>436049258</v>
      </c>
      <c r="B249" s="26">
        <v>436</v>
      </c>
      <c r="C249" s="27" t="s">
        <v>138</v>
      </c>
      <c r="D249" s="26">
        <v>49</v>
      </c>
      <c r="E249" s="27" t="s">
        <v>73</v>
      </c>
      <c r="F249" s="26">
        <v>258</v>
      </c>
      <c r="G249" s="27" t="s">
        <v>98</v>
      </c>
      <c r="H249" s="28">
        <v>1</v>
      </c>
      <c r="I249" s="28">
        <v>2.5952512424075043E-2</v>
      </c>
      <c r="J249" s="28">
        <v>0</v>
      </c>
      <c r="K249" s="28">
        <v>8.1242126894535818E-2</v>
      </c>
      <c r="L249" s="29">
        <v>10336</v>
      </c>
      <c r="M249" s="29">
        <v>4045</v>
      </c>
      <c r="N249" s="29">
        <v>0</v>
      </c>
      <c r="O249" s="29">
        <v>893</v>
      </c>
      <c r="P249" s="30">
        <f t="shared" si="3"/>
        <v>14381</v>
      </c>
      <c r="Q249" s="34" t="s">
        <v>329</v>
      </c>
      <c r="R249" s="20"/>
    </row>
    <row r="250" spans="1:18" ht="12.75">
      <c r="A250" s="26">
        <v>436049262</v>
      </c>
      <c r="B250" s="26">
        <v>436</v>
      </c>
      <c r="C250" s="27" t="s">
        <v>138</v>
      </c>
      <c r="D250" s="26">
        <v>49</v>
      </c>
      <c r="E250" s="27" t="s">
        <v>73</v>
      </c>
      <c r="F250" s="26">
        <v>262</v>
      </c>
      <c r="G250" s="27" t="s">
        <v>19</v>
      </c>
      <c r="H250" s="28">
        <v>2</v>
      </c>
      <c r="I250" s="28">
        <v>5.1905024848150086E-2</v>
      </c>
      <c r="J250" s="28">
        <v>0</v>
      </c>
      <c r="K250" s="28">
        <v>5.0483730637333184E-2</v>
      </c>
      <c r="L250" s="29">
        <v>11656</v>
      </c>
      <c r="M250" s="29">
        <v>4342</v>
      </c>
      <c r="N250" s="29">
        <v>0</v>
      </c>
      <c r="O250" s="29">
        <v>893</v>
      </c>
      <c r="P250" s="30">
        <f t="shared" si="3"/>
        <v>15998</v>
      </c>
      <c r="Q250" s="34" t="s">
        <v>329</v>
      </c>
      <c r="R250" s="20"/>
    </row>
    <row r="251" spans="1:18" ht="12.75">
      <c r="A251" s="26">
        <v>436049274</v>
      </c>
      <c r="B251" s="26">
        <v>436</v>
      </c>
      <c r="C251" s="27" t="s">
        <v>138</v>
      </c>
      <c r="D251" s="26">
        <v>49</v>
      </c>
      <c r="E251" s="27" t="s">
        <v>73</v>
      </c>
      <c r="F251" s="26">
        <v>274</v>
      </c>
      <c r="G251" s="27" t="s">
        <v>60</v>
      </c>
      <c r="H251" s="28">
        <v>4</v>
      </c>
      <c r="I251" s="28">
        <v>0.10381004969630017</v>
      </c>
      <c r="J251" s="28">
        <v>0</v>
      </c>
      <c r="K251" s="28">
        <v>8.3406488290508909E-2</v>
      </c>
      <c r="L251" s="29">
        <v>9588</v>
      </c>
      <c r="M251" s="29">
        <v>4409</v>
      </c>
      <c r="N251" s="29">
        <v>0</v>
      </c>
      <c r="O251" s="29">
        <v>893</v>
      </c>
      <c r="P251" s="30">
        <f t="shared" si="3"/>
        <v>13997</v>
      </c>
      <c r="Q251" s="34" t="s">
        <v>329</v>
      </c>
      <c r="R251" s="20"/>
    </row>
    <row r="252" spans="1:18" ht="12.75">
      <c r="A252" s="26">
        <v>436049284</v>
      </c>
      <c r="B252" s="26">
        <v>436</v>
      </c>
      <c r="C252" s="27" t="s">
        <v>138</v>
      </c>
      <c r="D252" s="26">
        <v>49</v>
      </c>
      <c r="E252" s="27" t="s">
        <v>73</v>
      </c>
      <c r="F252" s="26">
        <v>284</v>
      </c>
      <c r="G252" s="27" t="s">
        <v>140</v>
      </c>
      <c r="H252" s="28">
        <v>2</v>
      </c>
      <c r="I252" s="28">
        <v>5.1905024848150086E-2</v>
      </c>
      <c r="J252" s="28">
        <v>0</v>
      </c>
      <c r="K252" s="28">
        <v>2.6135655929529555E-2</v>
      </c>
      <c r="L252" s="29">
        <v>10336</v>
      </c>
      <c r="M252" s="29">
        <v>3340</v>
      </c>
      <c r="N252" s="29">
        <v>0</v>
      </c>
      <c r="O252" s="29">
        <v>893</v>
      </c>
      <c r="P252" s="30">
        <f t="shared" si="3"/>
        <v>13676</v>
      </c>
      <c r="Q252" s="34" t="s">
        <v>331</v>
      </c>
      <c r="R252" s="20"/>
    </row>
    <row r="253" spans="1:18" ht="12.75">
      <c r="A253" s="26">
        <v>436049285</v>
      </c>
      <c r="B253" s="26">
        <v>436</v>
      </c>
      <c r="C253" s="27" t="s">
        <v>138</v>
      </c>
      <c r="D253" s="26">
        <v>49</v>
      </c>
      <c r="E253" s="27" t="s">
        <v>73</v>
      </c>
      <c r="F253" s="26">
        <v>285</v>
      </c>
      <c r="G253" s="27" t="s">
        <v>28</v>
      </c>
      <c r="H253" s="28">
        <v>1</v>
      </c>
      <c r="I253" s="28">
        <v>2.5952512424075043E-2</v>
      </c>
      <c r="J253" s="28">
        <v>0</v>
      </c>
      <c r="K253" s="28">
        <v>2.1944644766553539E-2</v>
      </c>
      <c r="L253" s="29">
        <v>10336</v>
      </c>
      <c r="M253" s="29">
        <v>3072</v>
      </c>
      <c r="N253" s="29">
        <v>0</v>
      </c>
      <c r="O253" s="29">
        <v>893</v>
      </c>
      <c r="P253" s="30">
        <f t="shared" si="3"/>
        <v>13408</v>
      </c>
      <c r="Q253" s="34" t="s">
        <v>329</v>
      </c>
      <c r="R253" s="20"/>
    </row>
    <row r="254" spans="1:18" ht="12.75">
      <c r="A254" s="26">
        <v>436049308</v>
      </c>
      <c r="B254" s="26">
        <v>436</v>
      </c>
      <c r="C254" s="27" t="s">
        <v>138</v>
      </c>
      <c r="D254" s="26">
        <v>49</v>
      </c>
      <c r="E254" s="27" t="s">
        <v>73</v>
      </c>
      <c r="F254" s="26">
        <v>308</v>
      </c>
      <c r="G254" s="27" t="s">
        <v>20</v>
      </c>
      <c r="H254" s="28">
        <v>4</v>
      </c>
      <c r="I254" s="28">
        <v>0.10381004969630017</v>
      </c>
      <c r="J254" s="28">
        <v>0</v>
      </c>
      <c r="K254" s="28">
        <v>2.8412288374803905E-3</v>
      </c>
      <c r="L254" s="29">
        <v>10352</v>
      </c>
      <c r="M254" s="29">
        <v>6118</v>
      </c>
      <c r="N254" s="29">
        <v>0</v>
      </c>
      <c r="O254" s="29">
        <v>893</v>
      </c>
      <c r="P254" s="30">
        <f t="shared" si="3"/>
        <v>16470</v>
      </c>
      <c r="Q254" s="34" t="s">
        <v>331</v>
      </c>
      <c r="R254" s="20"/>
    </row>
    <row r="255" spans="1:18" ht="12.75">
      <c r="A255" s="26">
        <v>436049336</v>
      </c>
      <c r="B255" s="26">
        <v>436</v>
      </c>
      <c r="C255" s="27" t="s">
        <v>138</v>
      </c>
      <c r="D255" s="26">
        <v>49</v>
      </c>
      <c r="E255" s="27" t="s">
        <v>73</v>
      </c>
      <c r="F255" s="26">
        <v>336</v>
      </c>
      <c r="G255" s="27" t="s">
        <v>30</v>
      </c>
      <c r="H255" s="28">
        <v>1.7585034013605441</v>
      </c>
      <c r="I255" s="28">
        <v>4.5637581371587743E-2</v>
      </c>
      <c r="J255" s="28">
        <v>0</v>
      </c>
      <c r="K255" s="28">
        <v>2.363178820724934E-2</v>
      </c>
      <c r="L255" s="29">
        <v>10759.162975676727</v>
      </c>
      <c r="M255" s="29">
        <v>1435</v>
      </c>
      <c r="N255" s="29">
        <v>0</v>
      </c>
      <c r="O255" s="29">
        <v>893</v>
      </c>
      <c r="P255" s="30">
        <f t="shared" si="3"/>
        <v>12194.162975676727</v>
      </c>
      <c r="Q255" s="34" t="s">
        <v>327</v>
      </c>
      <c r="R255" s="20"/>
    </row>
    <row r="256" spans="1:18" ht="12.75">
      <c r="A256" s="26">
        <v>436049346</v>
      </c>
      <c r="B256" s="26">
        <v>436</v>
      </c>
      <c r="C256" s="27" t="s">
        <v>138</v>
      </c>
      <c r="D256" s="26">
        <v>49</v>
      </c>
      <c r="E256" s="27" t="s">
        <v>73</v>
      </c>
      <c r="F256" s="26">
        <v>346</v>
      </c>
      <c r="G256" s="27" t="s">
        <v>21</v>
      </c>
      <c r="H256" s="28">
        <v>1</v>
      </c>
      <c r="I256" s="28">
        <v>2.5952512424075043E-2</v>
      </c>
      <c r="J256" s="28">
        <v>0</v>
      </c>
      <c r="K256" s="28">
        <v>8.4293713987069908E-3</v>
      </c>
      <c r="L256" s="29">
        <v>10336</v>
      </c>
      <c r="M256" s="29">
        <v>2014</v>
      </c>
      <c r="N256" s="29">
        <v>0</v>
      </c>
      <c r="O256" s="29">
        <v>893</v>
      </c>
      <c r="P256" s="30">
        <f t="shared" si="3"/>
        <v>12350</v>
      </c>
      <c r="Q256" s="34" t="s">
        <v>329</v>
      </c>
      <c r="R256" s="20"/>
    </row>
    <row r="257" spans="1:18" ht="12.75">
      <c r="A257" s="26">
        <v>436049730</v>
      </c>
      <c r="B257" s="26">
        <v>436</v>
      </c>
      <c r="C257" s="27" t="s">
        <v>138</v>
      </c>
      <c r="D257" s="26">
        <v>49</v>
      </c>
      <c r="E257" s="27" t="s">
        <v>73</v>
      </c>
      <c r="F257" s="26">
        <v>730</v>
      </c>
      <c r="G257" s="27" t="s">
        <v>118</v>
      </c>
      <c r="H257" s="28">
        <v>1</v>
      </c>
      <c r="I257" s="28">
        <v>2.5952512424075043E-2</v>
      </c>
      <c r="J257" s="28">
        <v>0</v>
      </c>
      <c r="K257" s="28">
        <v>1.321103459152639E-2</v>
      </c>
      <c r="L257" s="29">
        <v>10161.983427041499</v>
      </c>
      <c r="M257" s="29">
        <v>3040</v>
      </c>
      <c r="N257" s="29">
        <v>0</v>
      </c>
      <c r="O257" s="29">
        <v>893</v>
      </c>
      <c r="P257" s="30">
        <f t="shared" si="3"/>
        <v>13201.983427041499</v>
      </c>
      <c r="Q257" s="34" t="s">
        <v>327</v>
      </c>
      <c r="R257" s="20"/>
    </row>
    <row r="258" spans="1:18" ht="12.75">
      <c r="A258" s="26">
        <v>437035035</v>
      </c>
      <c r="B258" s="26">
        <v>437</v>
      </c>
      <c r="C258" s="27" t="s">
        <v>141</v>
      </c>
      <c r="D258" s="26">
        <v>35</v>
      </c>
      <c r="E258" s="27" t="s">
        <v>11</v>
      </c>
      <c r="F258" s="26">
        <v>35</v>
      </c>
      <c r="G258" s="27" t="s">
        <v>11</v>
      </c>
      <c r="H258" s="28">
        <v>271.44850498338877</v>
      </c>
      <c r="I258" s="28">
        <v>0</v>
      </c>
      <c r="J258" s="28">
        <v>174.22259136212625</v>
      </c>
      <c r="K258" s="28">
        <v>0.1368268691122993</v>
      </c>
      <c r="L258" s="29">
        <v>12937</v>
      </c>
      <c r="M258" s="29">
        <v>3823</v>
      </c>
      <c r="N258" s="29">
        <v>568.14090764448133</v>
      </c>
      <c r="O258" s="29">
        <v>893</v>
      </c>
      <c r="P258" s="30">
        <f t="shared" si="3"/>
        <v>17328.14090764448</v>
      </c>
      <c r="Q258" s="34" t="s">
        <v>329</v>
      </c>
      <c r="R258" s="20"/>
    </row>
    <row r="259" spans="1:18" ht="12.75">
      <c r="A259" s="26">
        <v>437035044</v>
      </c>
      <c r="B259" s="26">
        <v>437</v>
      </c>
      <c r="C259" s="27" t="s">
        <v>141</v>
      </c>
      <c r="D259" s="26">
        <v>35</v>
      </c>
      <c r="E259" s="27" t="s">
        <v>11</v>
      </c>
      <c r="F259" s="26">
        <v>44</v>
      </c>
      <c r="G259" s="27" t="s">
        <v>12</v>
      </c>
      <c r="H259" s="28">
        <v>2.2691029900332227</v>
      </c>
      <c r="I259" s="28">
        <v>0</v>
      </c>
      <c r="J259" s="28">
        <v>0</v>
      </c>
      <c r="K259" s="28">
        <v>3.508299626124857E-2</v>
      </c>
      <c r="L259" s="29">
        <v>11482.020734977934</v>
      </c>
      <c r="M259" s="29">
        <v>756</v>
      </c>
      <c r="N259" s="29">
        <v>0</v>
      </c>
      <c r="O259" s="29">
        <v>893</v>
      </c>
      <c r="P259" s="30">
        <f t="shared" si="3"/>
        <v>12238.020734977934</v>
      </c>
      <c r="Q259" s="34" t="s">
        <v>327</v>
      </c>
      <c r="R259" s="20"/>
    </row>
    <row r="260" spans="1:18" ht="12.75">
      <c r="A260" s="26">
        <v>437035100</v>
      </c>
      <c r="B260" s="26">
        <v>437</v>
      </c>
      <c r="C260" s="27" t="s">
        <v>141</v>
      </c>
      <c r="D260" s="26">
        <v>35</v>
      </c>
      <c r="E260" s="27" t="s">
        <v>11</v>
      </c>
      <c r="F260" s="26">
        <v>100</v>
      </c>
      <c r="G260" s="27" t="s">
        <v>58</v>
      </c>
      <c r="H260" s="28">
        <v>2</v>
      </c>
      <c r="I260" s="28">
        <v>0</v>
      </c>
      <c r="J260" s="28">
        <v>0</v>
      </c>
      <c r="K260" s="28">
        <v>3.1811379021214892E-2</v>
      </c>
      <c r="L260" s="29">
        <v>14635</v>
      </c>
      <c r="M260" s="29">
        <v>7235</v>
      </c>
      <c r="N260" s="29">
        <v>0</v>
      </c>
      <c r="O260" s="29">
        <v>893</v>
      </c>
      <c r="P260" s="30">
        <f t="shared" si="3"/>
        <v>21870</v>
      </c>
      <c r="Q260" s="34" t="s">
        <v>330</v>
      </c>
      <c r="R260" s="20"/>
    </row>
    <row r="261" spans="1:18" ht="12.75">
      <c r="A261" s="26">
        <v>437035163</v>
      </c>
      <c r="B261" s="26">
        <v>437</v>
      </c>
      <c r="C261" s="27" t="s">
        <v>141</v>
      </c>
      <c r="D261" s="26">
        <v>35</v>
      </c>
      <c r="E261" s="27" t="s">
        <v>11</v>
      </c>
      <c r="F261" s="26">
        <v>163</v>
      </c>
      <c r="G261" s="27" t="s">
        <v>16</v>
      </c>
      <c r="H261" s="28">
        <v>1</v>
      </c>
      <c r="I261" s="28">
        <v>0</v>
      </c>
      <c r="J261" s="28">
        <v>0</v>
      </c>
      <c r="K261" s="28">
        <v>8.2937092743960869E-2</v>
      </c>
      <c r="L261" s="29">
        <v>11672.989280811515</v>
      </c>
      <c r="M261" s="29">
        <v>228</v>
      </c>
      <c r="N261" s="29">
        <v>0</v>
      </c>
      <c r="O261" s="29">
        <v>893</v>
      </c>
      <c r="P261" s="30">
        <f t="shared" si="3"/>
        <v>11900.989280811515</v>
      </c>
      <c r="Q261" s="34" t="s">
        <v>327</v>
      </c>
      <c r="R261" s="20"/>
    </row>
    <row r="262" spans="1:18" ht="12.75">
      <c r="A262" s="26">
        <v>437035244</v>
      </c>
      <c r="B262" s="26">
        <v>437</v>
      </c>
      <c r="C262" s="27" t="s">
        <v>141</v>
      </c>
      <c r="D262" s="26">
        <v>35</v>
      </c>
      <c r="E262" s="27" t="s">
        <v>11</v>
      </c>
      <c r="F262" s="26">
        <v>244</v>
      </c>
      <c r="G262" s="27" t="s">
        <v>27</v>
      </c>
      <c r="H262" s="28">
        <v>1.7807308970099667</v>
      </c>
      <c r="I262" s="28">
        <v>0</v>
      </c>
      <c r="J262" s="28">
        <v>0</v>
      </c>
      <c r="K262" s="28">
        <v>8.3212977578071862E-2</v>
      </c>
      <c r="L262" s="29">
        <v>12421</v>
      </c>
      <c r="M262" s="29">
        <v>4242</v>
      </c>
      <c r="N262" s="29">
        <v>0</v>
      </c>
      <c r="O262" s="29">
        <v>893</v>
      </c>
      <c r="P262" s="30">
        <f t="shared" si="3"/>
        <v>16663</v>
      </c>
      <c r="Q262" s="34" t="s">
        <v>330</v>
      </c>
      <c r="R262" s="20"/>
    </row>
    <row r="263" spans="1:18" ht="12.75">
      <c r="A263" s="26">
        <v>438035035</v>
      </c>
      <c r="B263" s="26">
        <v>438</v>
      </c>
      <c r="C263" s="27" t="s">
        <v>142</v>
      </c>
      <c r="D263" s="26">
        <v>35</v>
      </c>
      <c r="E263" s="27" t="s">
        <v>11</v>
      </c>
      <c r="F263" s="26">
        <v>35</v>
      </c>
      <c r="G263" s="27" t="s">
        <v>11</v>
      </c>
      <c r="H263" s="28">
        <v>342.87331496769156</v>
      </c>
      <c r="I263" s="28">
        <v>11.912729481933409</v>
      </c>
      <c r="J263" s="28">
        <v>112.65524284497019</v>
      </c>
      <c r="K263" s="28">
        <v>0.1368268691122993</v>
      </c>
      <c r="L263" s="29">
        <v>11954</v>
      </c>
      <c r="M263" s="29">
        <v>3532</v>
      </c>
      <c r="N263" s="29">
        <v>120.58389555307294</v>
      </c>
      <c r="O263" s="29">
        <v>893</v>
      </c>
      <c r="P263" s="30">
        <f t="shared" si="3"/>
        <v>15606.583895553073</v>
      </c>
      <c r="Q263" s="34" t="s">
        <v>329</v>
      </c>
      <c r="R263" s="20"/>
    </row>
    <row r="264" spans="1:18" ht="12.75">
      <c r="A264" s="26">
        <v>438035057</v>
      </c>
      <c r="B264" s="26">
        <v>438</v>
      </c>
      <c r="C264" s="27" t="s">
        <v>142</v>
      </c>
      <c r="D264" s="26">
        <v>35</v>
      </c>
      <c r="E264" s="27" t="s">
        <v>11</v>
      </c>
      <c r="F264" s="26">
        <v>57</v>
      </c>
      <c r="G264" s="27" t="s">
        <v>13</v>
      </c>
      <c r="H264" s="28">
        <v>2.5570934256055362</v>
      </c>
      <c r="I264" s="28">
        <v>8.8843199250252067E-2</v>
      </c>
      <c r="J264" s="28">
        <v>0</v>
      </c>
      <c r="K264" s="28">
        <v>0.11302470517786611</v>
      </c>
      <c r="L264" s="29">
        <v>11886.161300332486</v>
      </c>
      <c r="M264" s="29">
        <v>626</v>
      </c>
      <c r="N264" s="29">
        <v>0</v>
      </c>
      <c r="O264" s="29">
        <v>893</v>
      </c>
      <c r="P264" s="30">
        <f t="shared" si="3"/>
        <v>12512.161300332486</v>
      </c>
      <c r="Q264" s="34" t="s">
        <v>327</v>
      </c>
      <c r="R264" s="20"/>
    </row>
    <row r="265" spans="1:18" ht="12.75">
      <c r="A265" s="26">
        <v>438035093</v>
      </c>
      <c r="B265" s="26">
        <v>438</v>
      </c>
      <c r="C265" s="27" t="s">
        <v>142</v>
      </c>
      <c r="D265" s="26">
        <v>35</v>
      </c>
      <c r="E265" s="27" t="s">
        <v>11</v>
      </c>
      <c r="F265" s="26">
        <v>93</v>
      </c>
      <c r="G265" s="27" t="s">
        <v>14</v>
      </c>
      <c r="H265" s="28">
        <v>0.18339100346020762</v>
      </c>
      <c r="I265" s="28">
        <v>6.371704411723085E-3</v>
      </c>
      <c r="J265" s="28">
        <v>0</v>
      </c>
      <c r="K265" s="28">
        <v>8.8853568064575922E-2</v>
      </c>
      <c r="L265" s="29">
        <v>11601.93909663267</v>
      </c>
      <c r="M265" s="29">
        <v>350</v>
      </c>
      <c r="N265" s="29">
        <v>0</v>
      </c>
      <c r="O265" s="29">
        <v>893</v>
      </c>
      <c r="P265" s="30">
        <f t="shared" si="3"/>
        <v>11951.93909663267</v>
      </c>
      <c r="Q265" s="34" t="s">
        <v>327</v>
      </c>
      <c r="R265" s="20"/>
    </row>
    <row r="266" spans="1:18" ht="12.75">
      <c r="A266" s="26">
        <v>438035220</v>
      </c>
      <c r="B266" s="26">
        <v>438</v>
      </c>
      <c r="C266" s="27" t="s">
        <v>142</v>
      </c>
      <c r="D266" s="26">
        <v>35</v>
      </c>
      <c r="E266" s="27" t="s">
        <v>11</v>
      </c>
      <c r="F266" s="26">
        <v>220</v>
      </c>
      <c r="G266" s="27" t="s">
        <v>26</v>
      </c>
      <c r="H266" s="28">
        <v>2</v>
      </c>
      <c r="I266" s="28">
        <v>6.9487644339168736E-2</v>
      </c>
      <c r="J266" s="28">
        <v>0</v>
      </c>
      <c r="K266" s="28">
        <v>9.6584491615976133E-3</v>
      </c>
      <c r="L266" s="29">
        <v>10979</v>
      </c>
      <c r="M266" s="29">
        <v>3908</v>
      </c>
      <c r="N266" s="29">
        <v>0</v>
      </c>
      <c r="O266" s="29">
        <v>893</v>
      </c>
      <c r="P266" s="30">
        <f t="shared" si="3"/>
        <v>14887</v>
      </c>
      <c r="Q266" s="34" t="s">
        <v>329</v>
      </c>
      <c r="R266" s="20"/>
    </row>
    <row r="267" spans="1:18" ht="12.75">
      <c r="A267" s="26">
        <v>438035244</v>
      </c>
      <c r="B267" s="26">
        <v>438</v>
      </c>
      <c r="C267" s="27" t="s">
        <v>142</v>
      </c>
      <c r="D267" s="26">
        <v>35</v>
      </c>
      <c r="E267" s="27" t="s">
        <v>11</v>
      </c>
      <c r="F267" s="26">
        <v>244</v>
      </c>
      <c r="G267" s="27" t="s">
        <v>27</v>
      </c>
      <c r="H267" s="28">
        <v>7.8042704626334523</v>
      </c>
      <c r="I267" s="28">
        <v>0.27115018511707661</v>
      </c>
      <c r="J267" s="28">
        <v>0</v>
      </c>
      <c r="K267" s="28">
        <v>8.3212977578071862E-2</v>
      </c>
      <c r="L267" s="29">
        <v>12351</v>
      </c>
      <c r="M267" s="29">
        <v>4218</v>
      </c>
      <c r="N267" s="29">
        <v>0</v>
      </c>
      <c r="O267" s="29">
        <v>893</v>
      </c>
      <c r="P267" s="30">
        <f t="shared" ref="P267:P330" si="4">SUM(L267:N267)</f>
        <v>16569</v>
      </c>
      <c r="Q267" s="34" t="s">
        <v>330</v>
      </c>
      <c r="R267" s="20"/>
    </row>
    <row r="268" spans="1:18" ht="12.75">
      <c r="A268" s="26">
        <v>438035248</v>
      </c>
      <c r="B268" s="26">
        <v>438</v>
      </c>
      <c r="C268" s="27" t="s">
        <v>142</v>
      </c>
      <c r="D268" s="26">
        <v>35</v>
      </c>
      <c r="E268" s="27" t="s">
        <v>11</v>
      </c>
      <c r="F268" s="26">
        <v>248</v>
      </c>
      <c r="G268" s="27" t="s">
        <v>18</v>
      </c>
      <c r="H268" s="28">
        <v>1</v>
      </c>
      <c r="I268" s="28">
        <v>3.4743822169584368E-2</v>
      </c>
      <c r="J268" s="28">
        <v>0</v>
      </c>
      <c r="K268" s="28">
        <v>3.3291913917540467E-2</v>
      </c>
      <c r="L268" s="29">
        <v>11739</v>
      </c>
      <c r="M268" s="29">
        <v>1274</v>
      </c>
      <c r="N268" s="29">
        <v>0</v>
      </c>
      <c r="O268" s="29">
        <v>893</v>
      </c>
      <c r="P268" s="30">
        <f t="shared" si="4"/>
        <v>13013</v>
      </c>
      <c r="Q268" s="34" t="s">
        <v>331</v>
      </c>
      <c r="R268" s="20"/>
    </row>
    <row r="269" spans="1:18" ht="12.75">
      <c r="A269" s="26">
        <v>438035336</v>
      </c>
      <c r="B269" s="26">
        <v>438</v>
      </c>
      <c r="C269" s="27" t="s">
        <v>142</v>
      </c>
      <c r="D269" s="26">
        <v>35</v>
      </c>
      <c r="E269" s="27" t="s">
        <v>11</v>
      </c>
      <c r="F269" s="26">
        <v>336</v>
      </c>
      <c r="G269" s="27" t="s">
        <v>30</v>
      </c>
      <c r="H269" s="28">
        <v>1</v>
      </c>
      <c r="I269" s="28">
        <v>3.4743822169584368E-2</v>
      </c>
      <c r="J269" s="28">
        <v>0</v>
      </c>
      <c r="K269" s="28">
        <v>2.363178820724934E-2</v>
      </c>
      <c r="L269" s="29">
        <v>10759.162975676727</v>
      </c>
      <c r="M269" s="29">
        <v>1435</v>
      </c>
      <c r="N269" s="29">
        <v>0</v>
      </c>
      <c r="O269" s="29">
        <v>893</v>
      </c>
      <c r="P269" s="30">
        <f t="shared" si="4"/>
        <v>12194.162975676727</v>
      </c>
      <c r="Q269" s="34" t="s">
        <v>327</v>
      </c>
      <c r="R269" s="20"/>
    </row>
    <row r="270" spans="1:18" ht="12.75">
      <c r="A270" s="26">
        <v>439035035</v>
      </c>
      <c r="B270" s="26">
        <v>439</v>
      </c>
      <c r="C270" s="27" t="s">
        <v>143</v>
      </c>
      <c r="D270" s="26">
        <v>35</v>
      </c>
      <c r="E270" s="27" t="s">
        <v>11</v>
      </c>
      <c r="F270" s="26">
        <v>35</v>
      </c>
      <c r="G270" s="27" t="s">
        <v>11</v>
      </c>
      <c r="H270" s="28">
        <v>437.12828947368416</v>
      </c>
      <c r="I270" s="28">
        <v>0</v>
      </c>
      <c r="J270" s="28">
        <v>0</v>
      </c>
      <c r="K270" s="28">
        <v>0.1368268691122993</v>
      </c>
      <c r="L270" s="29">
        <v>11440</v>
      </c>
      <c r="M270" s="29">
        <v>3381</v>
      </c>
      <c r="N270" s="29">
        <v>0</v>
      </c>
      <c r="O270" s="29">
        <v>893</v>
      </c>
      <c r="P270" s="30">
        <f t="shared" si="4"/>
        <v>14821</v>
      </c>
      <c r="Q270" s="34" t="s">
        <v>329</v>
      </c>
      <c r="R270" s="20"/>
    </row>
    <row r="271" spans="1:18" ht="12.75">
      <c r="A271" s="26">
        <v>439035046</v>
      </c>
      <c r="B271" s="26">
        <v>439</v>
      </c>
      <c r="C271" s="27" t="s">
        <v>143</v>
      </c>
      <c r="D271" s="26">
        <v>35</v>
      </c>
      <c r="E271" s="27" t="s">
        <v>11</v>
      </c>
      <c r="F271" s="26">
        <v>46</v>
      </c>
      <c r="G271" s="27" t="s">
        <v>89</v>
      </c>
      <c r="H271" s="28">
        <v>1</v>
      </c>
      <c r="I271" s="28">
        <v>0</v>
      </c>
      <c r="J271" s="28">
        <v>0</v>
      </c>
      <c r="K271" s="28">
        <v>9.3373233871571926E-4</v>
      </c>
      <c r="L271" s="29">
        <v>9785.292625086644</v>
      </c>
      <c r="M271" s="29">
        <v>7176</v>
      </c>
      <c r="N271" s="29">
        <v>0</v>
      </c>
      <c r="O271" s="29">
        <v>893</v>
      </c>
      <c r="P271" s="30">
        <f t="shared" si="4"/>
        <v>16961.292625086644</v>
      </c>
      <c r="Q271" s="34" t="s">
        <v>327</v>
      </c>
      <c r="R271" s="20"/>
    </row>
    <row r="272" spans="1:18" ht="12.75">
      <c r="A272" s="26">
        <v>439035133</v>
      </c>
      <c r="B272" s="26">
        <v>439</v>
      </c>
      <c r="C272" s="27" t="s">
        <v>143</v>
      </c>
      <c r="D272" s="26">
        <v>35</v>
      </c>
      <c r="E272" s="27" t="s">
        <v>11</v>
      </c>
      <c r="F272" s="26">
        <v>133</v>
      </c>
      <c r="G272" s="27" t="s">
        <v>59</v>
      </c>
      <c r="H272" s="28">
        <v>2</v>
      </c>
      <c r="I272" s="28">
        <v>0</v>
      </c>
      <c r="J272" s="28">
        <v>0</v>
      </c>
      <c r="K272" s="28">
        <v>2.0069374734396603E-2</v>
      </c>
      <c r="L272" s="29">
        <v>13169</v>
      </c>
      <c r="M272" s="29">
        <v>3505</v>
      </c>
      <c r="N272" s="29">
        <v>0</v>
      </c>
      <c r="O272" s="29">
        <v>893</v>
      </c>
      <c r="P272" s="30">
        <f t="shared" si="4"/>
        <v>16674</v>
      </c>
      <c r="Q272" s="34" t="s">
        <v>330</v>
      </c>
      <c r="R272" s="20"/>
    </row>
    <row r="273" spans="1:18" ht="12.75">
      <c r="A273" s="26">
        <v>439035176</v>
      </c>
      <c r="B273" s="26">
        <v>439</v>
      </c>
      <c r="C273" s="27" t="s">
        <v>143</v>
      </c>
      <c r="D273" s="26">
        <v>35</v>
      </c>
      <c r="E273" s="27" t="s">
        <v>11</v>
      </c>
      <c r="F273" s="26">
        <v>176</v>
      </c>
      <c r="G273" s="27" t="s">
        <v>78</v>
      </c>
      <c r="H273" s="28">
        <v>0.90460526315789469</v>
      </c>
      <c r="I273" s="28">
        <v>0</v>
      </c>
      <c r="J273" s="28">
        <v>0</v>
      </c>
      <c r="K273" s="28">
        <v>6.1214575721167293E-2</v>
      </c>
      <c r="L273" s="29">
        <v>11122.155371251816</v>
      </c>
      <c r="M273" s="29">
        <v>3622</v>
      </c>
      <c r="N273" s="29">
        <v>0</v>
      </c>
      <c r="O273" s="29">
        <v>893</v>
      </c>
      <c r="P273" s="30">
        <f t="shared" si="4"/>
        <v>14744.155371251816</v>
      </c>
      <c r="Q273" s="34" t="s">
        <v>327</v>
      </c>
      <c r="R273" s="20"/>
    </row>
    <row r="274" spans="1:18" ht="12.75">
      <c r="A274" s="26">
        <v>439035243</v>
      </c>
      <c r="B274" s="26">
        <v>439</v>
      </c>
      <c r="C274" s="27" t="s">
        <v>143</v>
      </c>
      <c r="D274" s="26">
        <v>35</v>
      </c>
      <c r="E274" s="27" t="s">
        <v>11</v>
      </c>
      <c r="F274" s="26">
        <v>243</v>
      </c>
      <c r="G274" s="27" t="s">
        <v>80</v>
      </c>
      <c r="H274" s="28">
        <v>0.90789473684210531</v>
      </c>
      <c r="I274" s="28">
        <v>0</v>
      </c>
      <c r="J274" s="28">
        <v>0</v>
      </c>
      <c r="K274" s="28">
        <v>4.8315924867094817E-3</v>
      </c>
      <c r="L274" s="29">
        <v>11841.743202662032</v>
      </c>
      <c r="M274" s="29">
        <v>2885</v>
      </c>
      <c r="N274" s="29">
        <v>0</v>
      </c>
      <c r="O274" s="29">
        <v>893</v>
      </c>
      <c r="P274" s="30">
        <f t="shared" si="4"/>
        <v>14726.743202662032</v>
      </c>
      <c r="Q274" s="34" t="s">
        <v>327</v>
      </c>
      <c r="R274" s="20"/>
    </row>
    <row r="275" spans="1:18" ht="12.75">
      <c r="A275" s="26">
        <v>439035244</v>
      </c>
      <c r="B275" s="26">
        <v>439</v>
      </c>
      <c r="C275" s="27" t="s">
        <v>143</v>
      </c>
      <c r="D275" s="26">
        <v>35</v>
      </c>
      <c r="E275" s="27" t="s">
        <v>11</v>
      </c>
      <c r="F275" s="26">
        <v>244</v>
      </c>
      <c r="G275" s="27" t="s">
        <v>27</v>
      </c>
      <c r="H275" s="28">
        <v>1.6776315789473686</v>
      </c>
      <c r="I275" s="28">
        <v>0</v>
      </c>
      <c r="J275" s="28">
        <v>0</v>
      </c>
      <c r="K275" s="28">
        <v>8.3212977578071862E-2</v>
      </c>
      <c r="L275" s="29">
        <v>11026.969922534478</v>
      </c>
      <c r="M275" s="29">
        <v>3766</v>
      </c>
      <c r="N275" s="29">
        <v>0</v>
      </c>
      <c r="O275" s="29">
        <v>893</v>
      </c>
      <c r="P275" s="30">
        <f t="shared" si="4"/>
        <v>14792.969922534478</v>
      </c>
      <c r="Q275" s="34" t="s">
        <v>327</v>
      </c>
      <c r="R275" s="20"/>
    </row>
    <row r="276" spans="1:18" ht="12.75">
      <c r="A276" s="26">
        <v>440149128</v>
      </c>
      <c r="B276" s="26">
        <v>440</v>
      </c>
      <c r="C276" s="27" t="s">
        <v>144</v>
      </c>
      <c r="D276" s="26">
        <v>149</v>
      </c>
      <c r="E276" s="27" t="s">
        <v>77</v>
      </c>
      <c r="F276" s="26">
        <v>128</v>
      </c>
      <c r="G276" s="27" t="s">
        <v>122</v>
      </c>
      <c r="H276" s="28">
        <v>1.65993265993266</v>
      </c>
      <c r="I276" s="28">
        <v>0</v>
      </c>
      <c r="J276" s="28">
        <v>0</v>
      </c>
      <c r="K276" s="28">
        <v>3.277662878186572E-2</v>
      </c>
      <c r="L276" s="29">
        <v>12010</v>
      </c>
      <c r="M276" s="29">
        <v>516</v>
      </c>
      <c r="N276" s="29">
        <v>0</v>
      </c>
      <c r="O276" s="29">
        <v>893</v>
      </c>
      <c r="P276" s="30">
        <f t="shared" si="4"/>
        <v>12526</v>
      </c>
      <c r="Q276" s="34" t="s">
        <v>329</v>
      </c>
      <c r="R276" s="20"/>
    </row>
    <row r="277" spans="1:18" ht="12.75">
      <c r="A277" s="26">
        <v>440149149</v>
      </c>
      <c r="B277" s="26">
        <v>440</v>
      </c>
      <c r="C277" s="27" t="s">
        <v>144</v>
      </c>
      <c r="D277" s="26">
        <v>149</v>
      </c>
      <c r="E277" s="27" t="s">
        <v>77</v>
      </c>
      <c r="F277" s="26">
        <v>149</v>
      </c>
      <c r="G277" s="27" t="s">
        <v>77</v>
      </c>
      <c r="H277" s="28">
        <v>381.72727272727275</v>
      </c>
      <c r="I277" s="28">
        <v>0</v>
      </c>
      <c r="J277" s="28">
        <v>81.996632996632997</v>
      </c>
      <c r="K277" s="28">
        <v>0.100663867998236</v>
      </c>
      <c r="L277" s="29">
        <v>11319</v>
      </c>
      <c r="M277" s="29">
        <v>65</v>
      </c>
      <c r="N277" s="29">
        <v>409.72969754703496</v>
      </c>
      <c r="O277" s="29">
        <v>893</v>
      </c>
      <c r="P277" s="30">
        <f t="shared" si="4"/>
        <v>11793.729697547034</v>
      </c>
      <c r="Q277" s="34" t="s">
        <v>329</v>
      </c>
      <c r="R277" s="20"/>
    </row>
    <row r="278" spans="1:18" ht="12.75">
      <c r="A278" s="26">
        <v>440149181</v>
      </c>
      <c r="B278" s="26">
        <v>440</v>
      </c>
      <c r="C278" s="27" t="s">
        <v>144</v>
      </c>
      <c r="D278" s="26">
        <v>149</v>
      </c>
      <c r="E278" s="27" t="s">
        <v>77</v>
      </c>
      <c r="F278" s="26">
        <v>181</v>
      </c>
      <c r="G278" s="27" t="s">
        <v>79</v>
      </c>
      <c r="H278" s="28">
        <v>15.555555555555555</v>
      </c>
      <c r="I278" s="28">
        <v>0</v>
      </c>
      <c r="J278" s="28">
        <v>0</v>
      </c>
      <c r="K278" s="28">
        <v>1.3513609455126911E-2</v>
      </c>
      <c r="L278" s="29">
        <v>11170</v>
      </c>
      <c r="M278" s="29">
        <v>683</v>
      </c>
      <c r="N278" s="29">
        <v>0</v>
      </c>
      <c r="O278" s="29">
        <v>893</v>
      </c>
      <c r="P278" s="30">
        <f t="shared" si="4"/>
        <v>11853</v>
      </c>
      <c r="Q278" s="34" t="s">
        <v>331</v>
      </c>
      <c r="R278" s="20"/>
    </row>
    <row r="279" spans="1:18" ht="12.75">
      <c r="A279" s="26">
        <v>440149211</v>
      </c>
      <c r="B279" s="26">
        <v>440</v>
      </c>
      <c r="C279" s="27" t="s">
        <v>144</v>
      </c>
      <c r="D279" s="26">
        <v>149</v>
      </c>
      <c r="E279" s="27" t="s">
        <v>77</v>
      </c>
      <c r="F279" s="26">
        <v>211</v>
      </c>
      <c r="G279" s="27" t="s">
        <v>87</v>
      </c>
      <c r="H279" s="28">
        <v>1</v>
      </c>
      <c r="I279" s="28">
        <v>0</v>
      </c>
      <c r="J279" s="28">
        <v>0</v>
      </c>
      <c r="K279" s="28">
        <v>1.3780763368893209E-3</v>
      </c>
      <c r="L279" s="29">
        <v>12789</v>
      </c>
      <c r="M279" s="29">
        <v>2321</v>
      </c>
      <c r="N279" s="29">
        <v>0</v>
      </c>
      <c r="O279" s="29">
        <v>893</v>
      </c>
      <c r="P279" s="30">
        <f t="shared" si="4"/>
        <v>15110</v>
      </c>
      <c r="Q279" s="34" t="s">
        <v>329</v>
      </c>
      <c r="R279" s="20"/>
    </row>
    <row r="280" spans="1:18" ht="12.75">
      <c r="A280" s="26">
        <v>441281005</v>
      </c>
      <c r="B280" s="26">
        <v>441</v>
      </c>
      <c r="C280" s="27" t="s">
        <v>145</v>
      </c>
      <c r="D280" s="26">
        <v>281</v>
      </c>
      <c r="E280" s="27" t="s">
        <v>146</v>
      </c>
      <c r="F280" s="26">
        <v>5</v>
      </c>
      <c r="G280" s="27" t="s">
        <v>147</v>
      </c>
      <c r="H280" s="28">
        <v>1</v>
      </c>
      <c r="I280" s="28">
        <v>0</v>
      </c>
      <c r="J280" s="28">
        <v>0</v>
      </c>
      <c r="K280" s="28">
        <v>3.2291364299978339E-3</v>
      </c>
      <c r="L280" s="29">
        <v>10885</v>
      </c>
      <c r="M280" s="29">
        <v>4258</v>
      </c>
      <c r="N280" s="29">
        <v>0</v>
      </c>
      <c r="O280" s="29">
        <v>893</v>
      </c>
      <c r="P280" s="30">
        <f t="shared" si="4"/>
        <v>15143</v>
      </c>
      <c r="Q280" s="34" t="s">
        <v>329</v>
      </c>
      <c r="R280" s="20"/>
    </row>
    <row r="281" spans="1:18" ht="12.75">
      <c r="A281" s="26">
        <v>441281061</v>
      </c>
      <c r="B281" s="26">
        <v>441</v>
      </c>
      <c r="C281" s="27" t="s">
        <v>145</v>
      </c>
      <c r="D281" s="26">
        <v>281</v>
      </c>
      <c r="E281" s="27" t="s">
        <v>146</v>
      </c>
      <c r="F281" s="26">
        <v>61</v>
      </c>
      <c r="G281" s="27" t="s">
        <v>148</v>
      </c>
      <c r="H281" s="28">
        <v>2.9965635738831615</v>
      </c>
      <c r="I281" s="28">
        <v>0</v>
      </c>
      <c r="J281" s="28">
        <v>0</v>
      </c>
      <c r="K281" s="28">
        <v>2.7245319422031421E-2</v>
      </c>
      <c r="L281" s="29">
        <v>8254</v>
      </c>
      <c r="M281" s="29">
        <v>393</v>
      </c>
      <c r="N281" s="29">
        <v>0</v>
      </c>
      <c r="O281" s="29">
        <v>893</v>
      </c>
      <c r="P281" s="30">
        <f t="shared" si="4"/>
        <v>8647</v>
      </c>
      <c r="Q281" s="34" t="s">
        <v>329</v>
      </c>
      <c r="R281" s="20"/>
    </row>
    <row r="282" spans="1:18" ht="12.75">
      <c r="A282" s="26">
        <v>441281087</v>
      </c>
      <c r="B282" s="26">
        <v>441</v>
      </c>
      <c r="C282" s="27" t="s">
        <v>145</v>
      </c>
      <c r="D282" s="26">
        <v>281</v>
      </c>
      <c r="E282" s="27" t="s">
        <v>146</v>
      </c>
      <c r="F282" s="26">
        <v>87</v>
      </c>
      <c r="G282" s="27" t="s">
        <v>149</v>
      </c>
      <c r="H282" s="28">
        <v>2.1546391752577319</v>
      </c>
      <c r="I282" s="28">
        <v>0</v>
      </c>
      <c r="J282" s="28">
        <v>0</v>
      </c>
      <c r="K282" s="28">
        <v>2.6505303659894583E-3</v>
      </c>
      <c r="L282" s="29">
        <v>8825</v>
      </c>
      <c r="M282" s="29">
        <v>3266</v>
      </c>
      <c r="N282" s="29">
        <v>0</v>
      </c>
      <c r="O282" s="29">
        <v>893</v>
      </c>
      <c r="P282" s="30">
        <f t="shared" si="4"/>
        <v>12091</v>
      </c>
      <c r="Q282" s="34" t="s">
        <v>329</v>
      </c>
      <c r="R282" s="20"/>
    </row>
    <row r="283" spans="1:18" ht="12.75">
      <c r="A283" s="26">
        <v>441281159</v>
      </c>
      <c r="B283" s="26">
        <v>441</v>
      </c>
      <c r="C283" s="27" t="s">
        <v>145</v>
      </c>
      <c r="D283" s="26">
        <v>281</v>
      </c>
      <c r="E283" s="27" t="s">
        <v>146</v>
      </c>
      <c r="F283" s="26">
        <v>159</v>
      </c>
      <c r="G283" s="27" t="s">
        <v>150</v>
      </c>
      <c r="H283" s="28">
        <v>1</v>
      </c>
      <c r="I283" s="28">
        <v>0</v>
      </c>
      <c r="J283" s="28">
        <v>0</v>
      </c>
      <c r="K283" s="28">
        <v>2.4666086126632967E-3</v>
      </c>
      <c r="L283" s="29">
        <v>12389</v>
      </c>
      <c r="M283" s="29">
        <v>5879</v>
      </c>
      <c r="N283" s="29">
        <v>0</v>
      </c>
      <c r="O283" s="29">
        <v>893</v>
      </c>
      <c r="P283" s="30">
        <f t="shared" si="4"/>
        <v>18268</v>
      </c>
      <c r="Q283" s="34" t="s">
        <v>329</v>
      </c>
      <c r="R283" s="20"/>
    </row>
    <row r="284" spans="1:18" ht="12.75">
      <c r="A284" s="26">
        <v>441281161</v>
      </c>
      <c r="B284" s="26">
        <v>441</v>
      </c>
      <c r="C284" s="27" t="s">
        <v>145</v>
      </c>
      <c r="D284" s="26">
        <v>281</v>
      </c>
      <c r="E284" s="27" t="s">
        <v>146</v>
      </c>
      <c r="F284" s="26">
        <v>161</v>
      </c>
      <c r="G284" s="27" t="s">
        <v>151</v>
      </c>
      <c r="H284" s="28">
        <v>1.7766323024054982</v>
      </c>
      <c r="I284" s="28">
        <v>0</v>
      </c>
      <c r="J284" s="28">
        <v>0</v>
      </c>
      <c r="K284" s="28">
        <v>9.1881198268489277E-3</v>
      </c>
      <c r="L284" s="29">
        <v>12389</v>
      </c>
      <c r="M284" s="29">
        <v>4661</v>
      </c>
      <c r="N284" s="29">
        <v>0</v>
      </c>
      <c r="O284" s="29">
        <v>893</v>
      </c>
      <c r="P284" s="30">
        <f t="shared" si="4"/>
        <v>17050</v>
      </c>
      <c r="Q284" s="34" t="s">
        <v>329</v>
      </c>
      <c r="R284" s="20"/>
    </row>
    <row r="285" spans="1:18" ht="12.75">
      <c r="A285" s="26">
        <v>441281281</v>
      </c>
      <c r="B285" s="26">
        <v>441</v>
      </c>
      <c r="C285" s="27" t="s">
        <v>145</v>
      </c>
      <c r="D285" s="26">
        <v>281</v>
      </c>
      <c r="E285" s="27" t="s">
        <v>146</v>
      </c>
      <c r="F285" s="26">
        <v>281</v>
      </c>
      <c r="G285" s="27" t="s">
        <v>146</v>
      </c>
      <c r="H285" s="28">
        <v>1559.938144329896</v>
      </c>
      <c r="I285" s="28">
        <v>0</v>
      </c>
      <c r="J285" s="28">
        <v>0</v>
      </c>
      <c r="K285" s="28">
        <v>0.10673928911016882</v>
      </c>
      <c r="L285" s="29">
        <v>10291</v>
      </c>
      <c r="M285" s="29">
        <v>0</v>
      </c>
      <c r="N285" s="29">
        <v>0</v>
      </c>
      <c r="O285" s="29">
        <v>893</v>
      </c>
      <c r="P285" s="30">
        <f t="shared" si="4"/>
        <v>10291</v>
      </c>
      <c r="Q285" s="34" t="s">
        <v>329</v>
      </c>
      <c r="R285" s="20"/>
    </row>
    <row r="286" spans="1:18" ht="12.75">
      <c r="A286" s="26">
        <v>441281332</v>
      </c>
      <c r="B286" s="26">
        <v>441</v>
      </c>
      <c r="C286" s="27" t="s">
        <v>145</v>
      </c>
      <c r="D286" s="26">
        <v>281</v>
      </c>
      <c r="E286" s="27" t="s">
        <v>146</v>
      </c>
      <c r="F286" s="26">
        <v>332</v>
      </c>
      <c r="G286" s="27" t="s">
        <v>199</v>
      </c>
      <c r="H286" s="28">
        <v>0.58419243986254299</v>
      </c>
      <c r="I286" s="28">
        <v>0</v>
      </c>
      <c r="J286" s="28">
        <v>0</v>
      </c>
      <c r="K286" s="28">
        <v>1.3737396857106249E-2</v>
      </c>
      <c r="L286" s="29">
        <v>11129.413424623113</v>
      </c>
      <c r="M286" s="29">
        <v>1094</v>
      </c>
      <c r="N286" s="29">
        <v>0</v>
      </c>
      <c r="O286" s="29">
        <v>893</v>
      </c>
      <c r="P286" s="30">
        <f t="shared" si="4"/>
        <v>12223.413424623113</v>
      </c>
      <c r="Q286" s="34" t="s">
        <v>327</v>
      </c>
      <c r="R286" s="20"/>
    </row>
    <row r="287" spans="1:18" ht="12.75">
      <c r="A287" s="26">
        <v>441281680</v>
      </c>
      <c r="B287" s="26">
        <v>441</v>
      </c>
      <c r="C287" s="27" t="s">
        <v>145</v>
      </c>
      <c r="D287" s="26">
        <v>281</v>
      </c>
      <c r="E287" s="27" t="s">
        <v>146</v>
      </c>
      <c r="F287" s="26">
        <v>680</v>
      </c>
      <c r="G287" s="27" t="s">
        <v>152</v>
      </c>
      <c r="H287" s="28">
        <v>1</v>
      </c>
      <c r="I287" s="28">
        <v>0</v>
      </c>
      <c r="J287" s="28">
        <v>0</v>
      </c>
      <c r="K287" s="28">
        <v>1.1060781238116844E-3</v>
      </c>
      <c r="L287" s="29">
        <v>12389</v>
      </c>
      <c r="M287" s="29">
        <v>4229</v>
      </c>
      <c r="N287" s="29">
        <v>0</v>
      </c>
      <c r="O287" s="29">
        <v>893</v>
      </c>
      <c r="P287" s="30">
        <f t="shared" si="4"/>
        <v>16618</v>
      </c>
      <c r="Q287" s="34" t="s">
        <v>329</v>
      </c>
      <c r="R287" s="20"/>
    </row>
    <row r="288" spans="1:18" ht="12.75">
      <c r="A288" s="26">
        <v>441281766</v>
      </c>
      <c r="B288" s="26">
        <v>441</v>
      </c>
      <c r="C288" s="27" t="s">
        <v>145</v>
      </c>
      <c r="D288" s="26">
        <v>281</v>
      </c>
      <c r="E288" s="27" t="s">
        <v>146</v>
      </c>
      <c r="F288" s="26">
        <v>766</v>
      </c>
      <c r="G288" s="27" t="s">
        <v>240</v>
      </c>
      <c r="H288" s="28">
        <v>1.4948453608247423</v>
      </c>
      <c r="I288" s="28">
        <v>0</v>
      </c>
      <c r="J288" s="28">
        <v>0</v>
      </c>
      <c r="K288" s="28">
        <v>3.2733822464492434E-3</v>
      </c>
      <c r="L288" s="29">
        <v>10250.502868020301</v>
      </c>
      <c r="M288" s="29">
        <v>3141</v>
      </c>
      <c r="N288" s="29">
        <v>0</v>
      </c>
      <c r="O288" s="29">
        <v>893</v>
      </c>
      <c r="P288" s="30">
        <f t="shared" si="4"/>
        <v>13391.502868020301</v>
      </c>
      <c r="Q288" s="34" t="s">
        <v>327</v>
      </c>
      <c r="R288" s="20"/>
    </row>
    <row r="289" spans="1:18" ht="12.75">
      <c r="A289" s="26">
        <v>444035001</v>
      </c>
      <c r="B289" s="26">
        <v>444</v>
      </c>
      <c r="C289" s="27" t="s">
        <v>153</v>
      </c>
      <c r="D289" s="26">
        <v>35</v>
      </c>
      <c r="E289" s="27" t="s">
        <v>11</v>
      </c>
      <c r="F289" s="26">
        <v>1</v>
      </c>
      <c r="G289" s="27" t="s">
        <v>57</v>
      </c>
      <c r="H289" s="28">
        <v>1</v>
      </c>
      <c r="I289" s="28">
        <v>0</v>
      </c>
      <c r="J289" s="28">
        <v>0</v>
      </c>
      <c r="K289" s="28">
        <v>1.514366631109354E-2</v>
      </c>
      <c r="L289" s="29">
        <v>8788</v>
      </c>
      <c r="M289" s="29">
        <v>2238</v>
      </c>
      <c r="N289" s="29">
        <v>0</v>
      </c>
      <c r="O289" s="29">
        <v>893</v>
      </c>
      <c r="P289" s="30">
        <f t="shared" si="4"/>
        <v>11026</v>
      </c>
      <c r="Q289" s="34" t="s">
        <v>329</v>
      </c>
      <c r="R289" s="20"/>
    </row>
    <row r="290" spans="1:18" ht="12.75">
      <c r="A290" s="26">
        <v>444035035</v>
      </c>
      <c r="B290" s="26">
        <v>444</v>
      </c>
      <c r="C290" s="27" t="s">
        <v>153</v>
      </c>
      <c r="D290" s="26">
        <v>35</v>
      </c>
      <c r="E290" s="27" t="s">
        <v>11</v>
      </c>
      <c r="F290" s="26">
        <v>35</v>
      </c>
      <c r="G290" s="27" t="s">
        <v>11</v>
      </c>
      <c r="H290" s="28">
        <v>448.11111111111114</v>
      </c>
      <c r="I290" s="28">
        <v>0</v>
      </c>
      <c r="J290" s="28">
        <v>0</v>
      </c>
      <c r="K290" s="28">
        <v>0.1368268691122993</v>
      </c>
      <c r="L290" s="29">
        <v>10262</v>
      </c>
      <c r="M290" s="29">
        <v>3032</v>
      </c>
      <c r="N290" s="29">
        <v>0</v>
      </c>
      <c r="O290" s="29">
        <v>893</v>
      </c>
      <c r="P290" s="30">
        <f t="shared" si="4"/>
        <v>13294</v>
      </c>
      <c r="Q290" s="34" t="s">
        <v>329</v>
      </c>
      <c r="R290" s="20"/>
    </row>
    <row r="291" spans="1:18" ht="12.75">
      <c r="A291" s="26">
        <v>444035040</v>
      </c>
      <c r="B291" s="26">
        <v>444</v>
      </c>
      <c r="C291" s="27" t="s">
        <v>153</v>
      </c>
      <c r="D291" s="26">
        <v>35</v>
      </c>
      <c r="E291" s="27" t="s">
        <v>11</v>
      </c>
      <c r="F291" s="26">
        <v>40</v>
      </c>
      <c r="G291" s="27" t="s">
        <v>88</v>
      </c>
      <c r="H291" s="28">
        <v>2</v>
      </c>
      <c r="I291" s="28">
        <v>0</v>
      </c>
      <c r="J291" s="28">
        <v>0</v>
      </c>
      <c r="K291" s="28">
        <v>3.6870714404844515E-3</v>
      </c>
      <c r="L291" s="29">
        <v>9992.9669424737313</v>
      </c>
      <c r="M291" s="29">
        <v>2571</v>
      </c>
      <c r="N291" s="29">
        <v>0</v>
      </c>
      <c r="O291" s="29">
        <v>893</v>
      </c>
      <c r="P291" s="30">
        <f t="shared" si="4"/>
        <v>12563.966942473731</v>
      </c>
      <c r="Q291" s="34" t="s">
        <v>327</v>
      </c>
      <c r="R291" s="20"/>
    </row>
    <row r="292" spans="1:18" ht="12.75">
      <c r="A292" s="26">
        <v>444035044</v>
      </c>
      <c r="B292" s="26">
        <v>444</v>
      </c>
      <c r="C292" s="27" t="s">
        <v>153</v>
      </c>
      <c r="D292" s="26">
        <v>35</v>
      </c>
      <c r="E292" s="27" t="s">
        <v>11</v>
      </c>
      <c r="F292" s="26">
        <v>44</v>
      </c>
      <c r="G292" s="27" t="s">
        <v>12</v>
      </c>
      <c r="H292" s="28">
        <v>2.9930555555555558</v>
      </c>
      <c r="I292" s="28">
        <v>0</v>
      </c>
      <c r="J292" s="28">
        <v>0</v>
      </c>
      <c r="K292" s="28">
        <v>3.508299626124857E-2</v>
      </c>
      <c r="L292" s="29">
        <v>11482.020734977934</v>
      </c>
      <c r="M292" s="29">
        <v>756</v>
      </c>
      <c r="N292" s="29">
        <v>0</v>
      </c>
      <c r="O292" s="29">
        <v>893</v>
      </c>
      <c r="P292" s="30">
        <f t="shared" si="4"/>
        <v>12238.020734977934</v>
      </c>
      <c r="Q292" s="34" t="s">
        <v>327</v>
      </c>
      <c r="R292" s="20"/>
    </row>
    <row r="293" spans="1:18" ht="12.75">
      <c r="A293" s="26">
        <v>444035057</v>
      </c>
      <c r="B293" s="26">
        <v>444</v>
      </c>
      <c r="C293" s="27" t="s">
        <v>153</v>
      </c>
      <c r="D293" s="26">
        <v>35</v>
      </c>
      <c r="E293" s="27" t="s">
        <v>11</v>
      </c>
      <c r="F293" s="26">
        <v>57</v>
      </c>
      <c r="G293" s="27" t="s">
        <v>13</v>
      </c>
      <c r="H293" s="28">
        <v>2</v>
      </c>
      <c r="I293" s="28">
        <v>0</v>
      </c>
      <c r="J293" s="28">
        <v>0</v>
      </c>
      <c r="K293" s="28">
        <v>0.11302470517786611</v>
      </c>
      <c r="L293" s="29">
        <v>10644</v>
      </c>
      <c r="M293" s="29">
        <v>561</v>
      </c>
      <c r="N293" s="29">
        <v>0</v>
      </c>
      <c r="O293" s="29">
        <v>893</v>
      </c>
      <c r="P293" s="30">
        <f t="shared" si="4"/>
        <v>11205</v>
      </c>
      <c r="Q293" s="34" t="s">
        <v>331</v>
      </c>
      <c r="R293" s="20"/>
    </row>
    <row r="294" spans="1:18" ht="12.75">
      <c r="A294" s="26">
        <v>444035073</v>
      </c>
      <c r="B294" s="26">
        <v>444</v>
      </c>
      <c r="C294" s="27" t="s">
        <v>153</v>
      </c>
      <c r="D294" s="26">
        <v>35</v>
      </c>
      <c r="E294" s="27" t="s">
        <v>11</v>
      </c>
      <c r="F294" s="26">
        <v>73</v>
      </c>
      <c r="G294" s="27" t="s">
        <v>23</v>
      </c>
      <c r="H294" s="28">
        <v>0.70833333333333337</v>
      </c>
      <c r="I294" s="28">
        <v>0</v>
      </c>
      <c r="J294" s="28">
        <v>0</v>
      </c>
      <c r="K294" s="28">
        <v>4.6915930485589789E-3</v>
      </c>
      <c r="L294" s="29">
        <v>10056.770509068276</v>
      </c>
      <c r="M294" s="29">
        <v>7115</v>
      </c>
      <c r="N294" s="29">
        <v>0</v>
      </c>
      <c r="O294" s="29">
        <v>893</v>
      </c>
      <c r="P294" s="30">
        <f t="shared" si="4"/>
        <v>17171.770509068276</v>
      </c>
      <c r="Q294" s="34" t="s">
        <v>327</v>
      </c>
      <c r="R294" s="20"/>
    </row>
    <row r="295" spans="1:18" ht="12.75">
      <c r="A295" s="26">
        <v>444035220</v>
      </c>
      <c r="B295" s="26">
        <v>444</v>
      </c>
      <c r="C295" s="27" t="s">
        <v>153</v>
      </c>
      <c r="D295" s="26">
        <v>35</v>
      </c>
      <c r="E295" s="27" t="s">
        <v>11</v>
      </c>
      <c r="F295" s="26">
        <v>220</v>
      </c>
      <c r="G295" s="27" t="s">
        <v>26</v>
      </c>
      <c r="H295" s="28">
        <v>1</v>
      </c>
      <c r="I295" s="28">
        <v>0</v>
      </c>
      <c r="J295" s="28">
        <v>0</v>
      </c>
      <c r="K295" s="28">
        <v>9.6584491615976133E-3</v>
      </c>
      <c r="L295" s="29">
        <v>10399.736906559077</v>
      </c>
      <c r="M295" s="29">
        <v>3702</v>
      </c>
      <c r="N295" s="29">
        <v>0</v>
      </c>
      <c r="O295" s="29">
        <v>893</v>
      </c>
      <c r="P295" s="30">
        <f t="shared" si="4"/>
        <v>14101.736906559077</v>
      </c>
      <c r="Q295" s="34" t="s">
        <v>327</v>
      </c>
      <c r="R295" s="20"/>
    </row>
    <row r="296" spans="1:18" ht="12.75">
      <c r="A296" s="26">
        <v>444035243</v>
      </c>
      <c r="B296" s="26">
        <v>444</v>
      </c>
      <c r="C296" s="27" t="s">
        <v>153</v>
      </c>
      <c r="D296" s="26">
        <v>35</v>
      </c>
      <c r="E296" s="27" t="s">
        <v>11</v>
      </c>
      <c r="F296" s="26">
        <v>243</v>
      </c>
      <c r="G296" s="27" t="s">
        <v>80</v>
      </c>
      <c r="H296" s="28">
        <v>1</v>
      </c>
      <c r="I296" s="28">
        <v>0</v>
      </c>
      <c r="J296" s="28">
        <v>0</v>
      </c>
      <c r="K296" s="28">
        <v>4.8315924867094817E-3</v>
      </c>
      <c r="L296" s="29">
        <v>8788</v>
      </c>
      <c r="M296" s="29">
        <v>2141</v>
      </c>
      <c r="N296" s="29">
        <v>0</v>
      </c>
      <c r="O296" s="29">
        <v>893</v>
      </c>
      <c r="P296" s="30">
        <f t="shared" si="4"/>
        <v>10929</v>
      </c>
      <c r="Q296" s="34" t="s">
        <v>329</v>
      </c>
      <c r="R296" s="20"/>
    </row>
    <row r="297" spans="1:18" ht="12.75">
      <c r="A297" s="26">
        <v>444035244</v>
      </c>
      <c r="B297" s="26">
        <v>444</v>
      </c>
      <c r="C297" s="27" t="s">
        <v>153</v>
      </c>
      <c r="D297" s="26">
        <v>35</v>
      </c>
      <c r="E297" s="27" t="s">
        <v>11</v>
      </c>
      <c r="F297" s="26">
        <v>244</v>
      </c>
      <c r="G297" s="27" t="s">
        <v>27</v>
      </c>
      <c r="H297" s="28">
        <v>2.5590277777777777</v>
      </c>
      <c r="I297" s="28">
        <v>0</v>
      </c>
      <c r="J297" s="28">
        <v>0</v>
      </c>
      <c r="K297" s="28">
        <v>8.3212977578071862E-2</v>
      </c>
      <c r="L297" s="29">
        <v>12047</v>
      </c>
      <c r="M297" s="29">
        <v>4114</v>
      </c>
      <c r="N297" s="29">
        <v>0</v>
      </c>
      <c r="O297" s="29">
        <v>893</v>
      </c>
      <c r="P297" s="30">
        <f t="shared" si="4"/>
        <v>16161</v>
      </c>
      <c r="Q297" s="34" t="s">
        <v>331</v>
      </c>
      <c r="R297" s="20"/>
    </row>
    <row r="298" spans="1:18" ht="12.75">
      <c r="A298" s="26">
        <v>444035336</v>
      </c>
      <c r="B298" s="26">
        <v>444</v>
      </c>
      <c r="C298" s="27" t="s">
        <v>153</v>
      </c>
      <c r="D298" s="26">
        <v>35</v>
      </c>
      <c r="E298" s="27" t="s">
        <v>11</v>
      </c>
      <c r="F298" s="26">
        <v>336</v>
      </c>
      <c r="G298" s="27" t="s">
        <v>30</v>
      </c>
      <c r="H298" s="28">
        <v>2</v>
      </c>
      <c r="I298" s="28">
        <v>0</v>
      </c>
      <c r="J298" s="28">
        <v>0</v>
      </c>
      <c r="K298" s="28">
        <v>2.363178820724934E-2</v>
      </c>
      <c r="L298" s="29">
        <v>10901</v>
      </c>
      <c r="M298" s="29">
        <v>1454</v>
      </c>
      <c r="N298" s="29">
        <v>0</v>
      </c>
      <c r="O298" s="29">
        <v>893</v>
      </c>
      <c r="P298" s="30">
        <f t="shared" si="4"/>
        <v>12355</v>
      </c>
      <c r="Q298" s="34" t="s">
        <v>329</v>
      </c>
      <c r="R298" s="20"/>
    </row>
    <row r="299" spans="1:18" ht="12.75">
      <c r="A299" s="26">
        <v>445348017</v>
      </c>
      <c r="B299" s="26">
        <v>445</v>
      </c>
      <c r="C299" s="27" t="s">
        <v>154</v>
      </c>
      <c r="D299" s="26">
        <v>348</v>
      </c>
      <c r="E299" s="27" t="s">
        <v>100</v>
      </c>
      <c r="F299" s="26">
        <v>17</v>
      </c>
      <c r="G299" s="27" t="s">
        <v>155</v>
      </c>
      <c r="H299" s="28">
        <v>13.359322033898305</v>
      </c>
      <c r="I299" s="28">
        <v>0</v>
      </c>
      <c r="J299" s="28">
        <v>0</v>
      </c>
      <c r="K299" s="28">
        <v>6.4077546390205239E-3</v>
      </c>
      <c r="L299" s="29">
        <v>10524</v>
      </c>
      <c r="M299" s="29">
        <v>2866</v>
      </c>
      <c r="N299" s="29">
        <v>0</v>
      </c>
      <c r="O299" s="29">
        <v>893</v>
      </c>
      <c r="P299" s="30">
        <f t="shared" si="4"/>
        <v>13390</v>
      </c>
      <c r="Q299" s="34" t="s">
        <v>331</v>
      </c>
      <c r="R299" s="20"/>
    </row>
    <row r="300" spans="1:18" ht="12.75">
      <c r="A300" s="26">
        <v>445348064</v>
      </c>
      <c r="B300" s="26">
        <v>445</v>
      </c>
      <c r="C300" s="27" t="s">
        <v>154</v>
      </c>
      <c r="D300" s="26">
        <v>348</v>
      </c>
      <c r="E300" s="27" t="s">
        <v>100</v>
      </c>
      <c r="F300" s="26">
        <v>64</v>
      </c>
      <c r="G300" s="27" t="s">
        <v>102</v>
      </c>
      <c r="H300" s="28">
        <v>2</v>
      </c>
      <c r="I300" s="28">
        <v>0</v>
      </c>
      <c r="J300" s="28">
        <v>0</v>
      </c>
      <c r="K300" s="28">
        <v>2.657227215474529E-2</v>
      </c>
      <c r="L300" s="29">
        <v>8445</v>
      </c>
      <c r="M300" s="29">
        <v>1093</v>
      </c>
      <c r="N300" s="29">
        <v>0</v>
      </c>
      <c r="O300" s="29">
        <v>893</v>
      </c>
      <c r="P300" s="30">
        <f t="shared" si="4"/>
        <v>9538</v>
      </c>
      <c r="Q300" s="34" t="s">
        <v>331</v>
      </c>
      <c r="R300" s="20"/>
    </row>
    <row r="301" spans="1:18" ht="12.75">
      <c r="A301" s="26">
        <v>445348151</v>
      </c>
      <c r="B301" s="26">
        <v>445</v>
      </c>
      <c r="C301" s="27" t="s">
        <v>154</v>
      </c>
      <c r="D301" s="26">
        <v>348</v>
      </c>
      <c r="E301" s="27" t="s">
        <v>100</v>
      </c>
      <c r="F301" s="26">
        <v>151</v>
      </c>
      <c r="G301" s="27" t="s">
        <v>156</v>
      </c>
      <c r="H301" s="28">
        <v>10</v>
      </c>
      <c r="I301" s="28">
        <v>0</v>
      </c>
      <c r="J301" s="28">
        <v>0</v>
      </c>
      <c r="K301" s="28">
        <v>7.31728045815307E-3</v>
      </c>
      <c r="L301" s="29">
        <v>9456</v>
      </c>
      <c r="M301" s="29">
        <v>1779</v>
      </c>
      <c r="N301" s="29">
        <v>0</v>
      </c>
      <c r="O301" s="29">
        <v>893</v>
      </c>
      <c r="P301" s="30">
        <f t="shared" si="4"/>
        <v>11235</v>
      </c>
      <c r="Q301" s="34" t="s">
        <v>329</v>
      </c>
      <c r="R301" s="20"/>
    </row>
    <row r="302" spans="1:18" ht="12.75">
      <c r="A302" s="26">
        <v>445348153</v>
      </c>
      <c r="B302" s="26">
        <v>445</v>
      </c>
      <c r="C302" s="27" t="s">
        <v>154</v>
      </c>
      <c r="D302" s="26">
        <v>348</v>
      </c>
      <c r="E302" s="27" t="s">
        <v>100</v>
      </c>
      <c r="F302" s="26">
        <v>153</v>
      </c>
      <c r="G302" s="27" t="s">
        <v>107</v>
      </c>
      <c r="H302" s="28">
        <v>1.8644067796610169</v>
      </c>
      <c r="I302" s="28">
        <v>0</v>
      </c>
      <c r="J302" s="28">
        <v>0</v>
      </c>
      <c r="K302" s="28">
        <v>1.2041125519575509E-2</v>
      </c>
      <c r="L302" s="29">
        <v>8920</v>
      </c>
      <c r="M302" s="29">
        <v>233</v>
      </c>
      <c r="N302" s="29">
        <v>0</v>
      </c>
      <c r="O302" s="29">
        <v>893</v>
      </c>
      <c r="P302" s="30">
        <f t="shared" si="4"/>
        <v>9153</v>
      </c>
      <c r="Q302" s="34" t="s">
        <v>329</v>
      </c>
      <c r="R302" s="20"/>
    </row>
    <row r="303" spans="1:18" ht="12.75">
      <c r="A303" s="26">
        <v>445348162</v>
      </c>
      <c r="B303" s="26">
        <v>445</v>
      </c>
      <c r="C303" s="27" t="s">
        <v>154</v>
      </c>
      <c r="D303" s="26">
        <v>348</v>
      </c>
      <c r="E303" s="27" t="s">
        <v>100</v>
      </c>
      <c r="F303" s="26">
        <v>162</v>
      </c>
      <c r="G303" s="27" t="s">
        <v>226</v>
      </c>
      <c r="H303" s="28">
        <v>2</v>
      </c>
      <c r="I303" s="28">
        <v>0</v>
      </c>
      <c r="J303" s="28">
        <v>0</v>
      </c>
      <c r="K303" s="28">
        <v>2.4936118550582226E-2</v>
      </c>
      <c r="L303" s="29">
        <v>13055</v>
      </c>
      <c r="M303" s="29">
        <v>3468</v>
      </c>
      <c r="N303" s="29">
        <v>0</v>
      </c>
      <c r="O303" s="29">
        <v>893</v>
      </c>
      <c r="P303" s="30">
        <f t="shared" si="4"/>
        <v>16523</v>
      </c>
      <c r="Q303" s="34" t="s">
        <v>329</v>
      </c>
      <c r="R303" s="20"/>
    </row>
    <row r="304" spans="1:18" ht="12.75">
      <c r="A304" s="26">
        <v>445348186</v>
      </c>
      <c r="B304" s="26">
        <v>445</v>
      </c>
      <c r="C304" s="27" t="s">
        <v>154</v>
      </c>
      <c r="D304" s="26">
        <v>348</v>
      </c>
      <c r="E304" s="27" t="s">
        <v>100</v>
      </c>
      <c r="F304" s="26">
        <v>186</v>
      </c>
      <c r="G304" s="27" t="s">
        <v>157</v>
      </c>
      <c r="H304" s="28">
        <v>2.5</v>
      </c>
      <c r="I304" s="28">
        <v>0</v>
      </c>
      <c r="J304" s="28">
        <v>0</v>
      </c>
      <c r="K304" s="28">
        <v>2.7056178154301973E-3</v>
      </c>
      <c r="L304" s="29">
        <v>8730</v>
      </c>
      <c r="M304" s="29">
        <v>3285</v>
      </c>
      <c r="N304" s="29">
        <v>0</v>
      </c>
      <c r="O304" s="29">
        <v>893</v>
      </c>
      <c r="P304" s="30">
        <f t="shared" si="4"/>
        <v>12015</v>
      </c>
      <c r="Q304" s="34" t="s">
        <v>329</v>
      </c>
      <c r="R304" s="20"/>
    </row>
    <row r="305" spans="1:18" ht="12.75">
      <c r="A305" s="26">
        <v>445348214</v>
      </c>
      <c r="B305" s="26">
        <v>445</v>
      </c>
      <c r="C305" s="27" t="s">
        <v>154</v>
      </c>
      <c r="D305" s="26">
        <v>348</v>
      </c>
      <c r="E305" s="27" t="s">
        <v>100</v>
      </c>
      <c r="F305" s="26">
        <v>214</v>
      </c>
      <c r="G305" s="27" t="s">
        <v>266</v>
      </c>
      <c r="H305" s="28">
        <v>1</v>
      </c>
      <c r="I305" s="28">
        <v>0</v>
      </c>
      <c r="J305" s="28">
        <v>0</v>
      </c>
      <c r="K305" s="28">
        <v>1.2634915696382329E-3</v>
      </c>
      <c r="L305" s="29">
        <v>10003.069568744664</v>
      </c>
      <c r="M305" s="29">
        <v>1542</v>
      </c>
      <c r="N305" s="29">
        <v>0</v>
      </c>
      <c r="O305" s="29">
        <v>893</v>
      </c>
      <c r="P305" s="30">
        <f t="shared" si="4"/>
        <v>11545.069568744664</v>
      </c>
      <c r="Q305" s="34" t="s">
        <v>327</v>
      </c>
      <c r="R305" s="20"/>
    </row>
    <row r="306" spans="1:18" ht="12.75">
      <c r="A306" s="26">
        <v>445348226</v>
      </c>
      <c r="B306" s="26">
        <v>445</v>
      </c>
      <c r="C306" s="27" t="s">
        <v>154</v>
      </c>
      <c r="D306" s="26">
        <v>348</v>
      </c>
      <c r="E306" s="27" t="s">
        <v>100</v>
      </c>
      <c r="F306" s="26">
        <v>226</v>
      </c>
      <c r="G306" s="27" t="s">
        <v>158</v>
      </c>
      <c r="H306" s="28">
        <v>26.091365093907466</v>
      </c>
      <c r="I306" s="28">
        <v>0</v>
      </c>
      <c r="J306" s="28">
        <v>0</v>
      </c>
      <c r="K306" s="28">
        <v>1.374335173384959E-2</v>
      </c>
      <c r="L306" s="29">
        <v>9970</v>
      </c>
      <c r="M306" s="29">
        <v>1096</v>
      </c>
      <c r="N306" s="29">
        <v>0</v>
      </c>
      <c r="O306" s="29">
        <v>893</v>
      </c>
      <c r="P306" s="30">
        <f t="shared" si="4"/>
        <v>11066</v>
      </c>
      <c r="Q306" s="34" t="s">
        <v>329</v>
      </c>
      <c r="R306" s="20"/>
    </row>
    <row r="307" spans="1:18" ht="12.75">
      <c r="A307" s="26">
        <v>445348271</v>
      </c>
      <c r="B307" s="26">
        <v>445</v>
      </c>
      <c r="C307" s="27" t="s">
        <v>154</v>
      </c>
      <c r="D307" s="26">
        <v>348</v>
      </c>
      <c r="E307" s="27" t="s">
        <v>100</v>
      </c>
      <c r="F307" s="26">
        <v>271</v>
      </c>
      <c r="G307" s="27" t="s">
        <v>111</v>
      </c>
      <c r="H307" s="28">
        <v>4</v>
      </c>
      <c r="I307" s="28">
        <v>0</v>
      </c>
      <c r="J307" s="28">
        <v>0</v>
      </c>
      <c r="K307" s="28">
        <v>8.8569815262447213E-3</v>
      </c>
      <c r="L307" s="29">
        <v>8963</v>
      </c>
      <c r="M307" s="29">
        <v>2489</v>
      </c>
      <c r="N307" s="29">
        <v>0</v>
      </c>
      <c r="O307" s="29">
        <v>893</v>
      </c>
      <c r="P307" s="30">
        <f t="shared" si="4"/>
        <v>11452</v>
      </c>
      <c r="Q307" s="34" t="s">
        <v>329</v>
      </c>
      <c r="R307" s="20"/>
    </row>
    <row r="308" spans="1:18" ht="12.75">
      <c r="A308" s="26">
        <v>445348277</v>
      </c>
      <c r="B308" s="26">
        <v>445</v>
      </c>
      <c r="C308" s="27" t="s">
        <v>154</v>
      </c>
      <c r="D308" s="26">
        <v>348</v>
      </c>
      <c r="E308" s="27" t="s">
        <v>100</v>
      </c>
      <c r="F308" s="26">
        <v>277</v>
      </c>
      <c r="G308" s="27" t="s">
        <v>340</v>
      </c>
      <c r="H308" s="28">
        <v>1</v>
      </c>
      <c r="I308" s="28">
        <v>0</v>
      </c>
      <c r="J308" s="28">
        <v>0</v>
      </c>
      <c r="K308" s="28">
        <v>4.1353881681115113E-4</v>
      </c>
      <c r="L308" s="29">
        <v>11593.351144753211</v>
      </c>
      <c r="M308" s="29">
        <v>470</v>
      </c>
      <c r="N308" s="29">
        <v>0</v>
      </c>
      <c r="O308" s="29">
        <v>893</v>
      </c>
      <c r="P308" s="30">
        <f t="shared" si="4"/>
        <v>12063.351144753211</v>
      </c>
      <c r="Q308" s="34" t="s">
        <v>327</v>
      </c>
      <c r="R308" s="20"/>
    </row>
    <row r="309" spans="1:18" ht="12.75">
      <c r="A309" s="26">
        <v>445348316</v>
      </c>
      <c r="B309" s="26">
        <v>445</v>
      </c>
      <c r="C309" s="27" t="s">
        <v>154</v>
      </c>
      <c r="D309" s="26">
        <v>348</v>
      </c>
      <c r="E309" s="27" t="s">
        <v>100</v>
      </c>
      <c r="F309" s="26">
        <v>316</v>
      </c>
      <c r="G309" s="27" t="s">
        <v>159</v>
      </c>
      <c r="H309" s="28">
        <v>10</v>
      </c>
      <c r="I309" s="28">
        <v>0</v>
      </c>
      <c r="J309" s="28">
        <v>0</v>
      </c>
      <c r="K309" s="28">
        <v>5.2579445380610971E-3</v>
      </c>
      <c r="L309" s="29">
        <v>11439</v>
      </c>
      <c r="M309" s="29">
        <v>1106</v>
      </c>
      <c r="N309" s="29">
        <v>0</v>
      </c>
      <c r="O309" s="29">
        <v>893</v>
      </c>
      <c r="P309" s="30">
        <f t="shared" si="4"/>
        <v>12545</v>
      </c>
      <c r="Q309" s="34" t="s">
        <v>329</v>
      </c>
      <c r="R309" s="20"/>
    </row>
    <row r="310" spans="1:18" ht="12.75">
      <c r="A310" s="26">
        <v>445348322</v>
      </c>
      <c r="B310" s="26">
        <v>445</v>
      </c>
      <c r="C310" s="27" t="s">
        <v>154</v>
      </c>
      <c r="D310" s="26">
        <v>348</v>
      </c>
      <c r="E310" s="27" t="s">
        <v>100</v>
      </c>
      <c r="F310" s="26">
        <v>322</v>
      </c>
      <c r="G310" s="27" t="s">
        <v>113</v>
      </c>
      <c r="H310" s="28">
        <v>5</v>
      </c>
      <c r="I310" s="28">
        <v>0</v>
      </c>
      <c r="J310" s="28">
        <v>0</v>
      </c>
      <c r="K310" s="28">
        <v>2.0099077817272819E-2</v>
      </c>
      <c r="L310" s="29">
        <v>11139</v>
      </c>
      <c r="M310" s="29">
        <v>5638</v>
      </c>
      <c r="N310" s="29">
        <v>0</v>
      </c>
      <c r="O310" s="29">
        <v>893</v>
      </c>
      <c r="P310" s="30">
        <f t="shared" si="4"/>
        <v>16777</v>
      </c>
      <c r="Q310" s="34" t="s">
        <v>329</v>
      </c>
      <c r="R310" s="20"/>
    </row>
    <row r="311" spans="1:18" ht="12.75">
      <c r="A311" s="26">
        <v>445348348</v>
      </c>
      <c r="B311" s="26">
        <v>445</v>
      </c>
      <c r="C311" s="27" t="s">
        <v>154</v>
      </c>
      <c r="D311" s="26">
        <v>348</v>
      </c>
      <c r="E311" s="27" t="s">
        <v>100</v>
      </c>
      <c r="F311" s="26">
        <v>348</v>
      </c>
      <c r="G311" s="27" t="s">
        <v>100</v>
      </c>
      <c r="H311" s="28">
        <v>1321.3735828598162</v>
      </c>
      <c r="I311" s="28">
        <v>0</v>
      </c>
      <c r="J311" s="28">
        <v>1105.9615123146946</v>
      </c>
      <c r="K311" s="28">
        <v>6.8069051738561828E-2</v>
      </c>
      <c r="L311" s="29">
        <v>10488</v>
      </c>
      <c r="M311" s="29">
        <v>43</v>
      </c>
      <c r="N311" s="29">
        <v>811.03710101467516</v>
      </c>
      <c r="O311" s="29">
        <v>893</v>
      </c>
      <c r="P311" s="30">
        <f t="shared" si="4"/>
        <v>11342.037101014675</v>
      </c>
      <c r="Q311" s="34" t="s">
        <v>329</v>
      </c>
      <c r="R311" s="20"/>
    </row>
    <row r="312" spans="1:18" ht="12.75">
      <c r="A312" s="26">
        <v>445348616</v>
      </c>
      <c r="B312" s="26">
        <v>445</v>
      </c>
      <c r="C312" s="27" t="s">
        <v>154</v>
      </c>
      <c r="D312" s="26">
        <v>348</v>
      </c>
      <c r="E312" s="27" t="s">
        <v>100</v>
      </c>
      <c r="F312" s="26">
        <v>616</v>
      </c>
      <c r="G312" s="27" t="s">
        <v>83</v>
      </c>
      <c r="H312" s="28">
        <v>1</v>
      </c>
      <c r="I312" s="28">
        <v>0</v>
      </c>
      <c r="J312" s="28">
        <v>0</v>
      </c>
      <c r="K312" s="28">
        <v>3.6335294052799658E-2</v>
      </c>
      <c r="L312" s="29">
        <v>9976.9157849829371</v>
      </c>
      <c r="M312" s="29">
        <v>3163</v>
      </c>
      <c r="N312" s="29">
        <v>0</v>
      </c>
      <c r="O312" s="29">
        <v>893</v>
      </c>
      <c r="P312" s="30">
        <f t="shared" si="4"/>
        <v>13139.915784982937</v>
      </c>
      <c r="Q312" s="34" t="s">
        <v>327</v>
      </c>
      <c r="R312" s="20"/>
    </row>
    <row r="313" spans="1:18" ht="12.75">
      <c r="A313" s="26">
        <v>445348753</v>
      </c>
      <c r="B313" s="26">
        <v>445</v>
      </c>
      <c r="C313" s="27" t="s">
        <v>154</v>
      </c>
      <c r="D313" s="26">
        <v>348</v>
      </c>
      <c r="E313" s="27" t="s">
        <v>100</v>
      </c>
      <c r="F313" s="26">
        <v>753</v>
      </c>
      <c r="G313" s="27" t="s">
        <v>231</v>
      </c>
      <c r="H313" s="28">
        <v>1.8006756756756757</v>
      </c>
      <c r="I313" s="28">
        <v>0</v>
      </c>
      <c r="J313" s="28">
        <v>0</v>
      </c>
      <c r="K313" s="28">
        <v>1.1522263827647025E-2</v>
      </c>
      <c r="L313" s="29">
        <v>10005.871632560256</v>
      </c>
      <c r="M313" s="29">
        <v>3132</v>
      </c>
      <c r="N313" s="29">
        <v>0</v>
      </c>
      <c r="O313" s="29">
        <v>893</v>
      </c>
      <c r="P313" s="30">
        <f t="shared" si="4"/>
        <v>13137.871632560256</v>
      </c>
      <c r="Q313" s="34" t="s">
        <v>327</v>
      </c>
      <c r="R313" s="20"/>
    </row>
    <row r="314" spans="1:18" ht="12.75">
      <c r="A314" s="26">
        <v>445348767</v>
      </c>
      <c r="B314" s="26">
        <v>445</v>
      </c>
      <c r="C314" s="27" t="s">
        <v>154</v>
      </c>
      <c r="D314" s="26">
        <v>348</v>
      </c>
      <c r="E314" s="27" t="s">
        <v>100</v>
      </c>
      <c r="F314" s="26">
        <v>767</v>
      </c>
      <c r="G314" s="27" t="s">
        <v>267</v>
      </c>
      <c r="H314" s="28">
        <v>5</v>
      </c>
      <c r="I314" s="28">
        <v>0</v>
      </c>
      <c r="J314" s="28">
        <v>0</v>
      </c>
      <c r="K314" s="28">
        <v>4.1347171332303152E-3</v>
      </c>
      <c r="L314" s="29">
        <v>9142</v>
      </c>
      <c r="M314" s="29">
        <v>1308</v>
      </c>
      <c r="N314" s="29">
        <v>0</v>
      </c>
      <c r="O314" s="29">
        <v>893</v>
      </c>
      <c r="P314" s="30">
        <f t="shared" si="4"/>
        <v>10450</v>
      </c>
      <c r="Q314" s="34" t="s">
        <v>329</v>
      </c>
      <c r="R314" s="20"/>
    </row>
    <row r="315" spans="1:18" ht="12.75">
      <c r="A315" s="26">
        <v>445348775</v>
      </c>
      <c r="B315" s="26">
        <v>445</v>
      </c>
      <c r="C315" s="27" t="s">
        <v>154</v>
      </c>
      <c r="D315" s="26">
        <v>348</v>
      </c>
      <c r="E315" s="27" t="s">
        <v>100</v>
      </c>
      <c r="F315" s="26">
        <v>775</v>
      </c>
      <c r="G315" s="27" t="s">
        <v>120</v>
      </c>
      <c r="H315" s="28">
        <v>16.925423728813559</v>
      </c>
      <c r="I315" s="28">
        <v>0</v>
      </c>
      <c r="J315" s="28">
        <v>0</v>
      </c>
      <c r="K315" s="28">
        <v>5.2817853333194881E-3</v>
      </c>
      <c r="L315" s="29">
        <v>9297</v>
      </c>
      <c r="M315" s="29">
        <v>1680</v>
      </c>
      <c r="N315" s="29">
        <v>0</v>
      </c>
      <c r="O315" s="29">
        <v>893</v>
      </c>
      <c r="P315" s="30">
        <f t="shared" si="4"/>
        <v>10977</v>
      </c>
      <c r="Q315" s="34" t="s">
        <v>330</v>
      </c>
      <c r="R315" s="20"/>
    </row>
    <row r="316" spans="1:18" ht="12.75">
      <c r="A316" s="26">
        <v>446099016</v>
      </c>
      <c r="B316" s="26">
        <v>446</v>
      </c>
      <c r="C316" s="27" t="s">
        <v>160</v>
      </c>
      <c r="D316" s="26">
        <v>99</v>
      </c>
      <c r="E316" s="27" t="s">
        <v>161</v>
      </c>
      <c r="F316" s="26">
        <v>16</v>
      </c>
      <c r="G316" s="27" t="s">
        <v>162</v>
      </c>
      <c r="H316" s="28">
        <v>304.64705882352951</v>
      </c>
      <c r="I316" s="28">
        <v>0</v>
      </c>
      <c r="J316" s="28">
        <v>0</v>
      </c>
      <c r="K316" s="28">
        <v>4.1149798490991304E-2</v>
      </c>
      <c r="L316" s="29">
        <v>9256</v>
      </c>
      <c r="M316" s="29">
        <v>356</v>
      </c>
      <c r="N316" s="29">
        <v>0</v>
      </c>
      <c r="O316" s="29">
        <v>893</v>
      </c>
      <c r="P316" s="30">
        <f t="shared" si="4"/>
        <v>9612</v>
      </c>
      <c r="Q316" s="34" t="s">
        <v>329</v>
      </c>
      <c r="R316" s="20"/>
    </row>
    <row r="317" spans="1:18" ht="12.75">
      <c r="A317" s="26">
        <v>446099018</v>
      </c>
      <c r="B317" s="26">
        <v>446</v>
      </c>
      <c r="C317" s="27" t="s">
        <v>160</v>
      </c>
      <c r="D317" s="26">
        <v>99</v>
      </c>
      <c r="E317" s="27" t="s">
        <v>161</v>
      </c>
      <c r="F317" s="26">
        <v>18</v>
      </c>
      <c r="G317" s="27" t="s">
        <v>163</v>
      </c>
      <c r="H317" s="28">
        <v>10</v>
      </c>
      <c r="I317" s="28">
        <v>0</v>
      </c>
      <c r="J317" s="28">
        <v>0</v>
      </c>
      <c r="K317" s="28">
        <v>1.8490918913116772E-2</v>
      </c>
      <c r="L317" s="29">
        <v>10830</v>
      </c>
      <c r="M317" s="29">
        <v>7116</v>
      </c>
      <c r="N317" s="29">
        <v>0</v>
      </c>
      <c r="O317" s="29">
        <v>893</v>
      </c>
      <c r="P317" s="30">
        <f t="shared" si="4"/>
        <v>17946</v>
      </c>
      <c r="Q317" s="34" t="s">
        <v>329</v>
      </c>
      <c r="R317" s="20"/>
    </row>
    <row r="318" spans="1:18" ht="12.75">
      <c r="A318" s="26">
        <v>446099035</v>
      </c>
      <c r="B318" s="26">
        <v>446</v>
      </c>
      <c r="C318" s="27" t="s">
        <v>160</v>
      </c>
      <c r="D318" s="26">
        <v>99</v>
      </c>
      <c r="E318" s="27" t="s">
        <v>161</v>
      </c>
      <c r="F318" s="26">
        <v>35</v>
      </c>
      <c r="G318" s="27" t="s">
        <v>11</v>
      </c>
      <c r="H318" s="28">
        <v>2</v>
      </c>
      <c r="I318" s="28">
        <v>0</v>
      </c>
      <c r="J318" s="28">
        <v>0</v>
      </c>
      <c r="K318" s="28">
        <v>0.1368268691122993</v>
      </c>
      <c r="L318" s="29">
        <v>12490</v>
      </c>
      <c r="M318" s="29">
        <v>3691</v>
      </c>
      <c r="N318" s="29">
        <v>0</v>
      </c>
      <c r="O318" s="29">
        <v>893</v>
      </c>
      <c r="P318" s="30">
        <f t="shared" si="4"/>
        <v>16181</v>
      </c>
      <c r="Q318" s="34" t="s">
        <v>329</v>
      </c>
      <c r="R318" s="20"/>
    </row>
    <row r="319" spans="1:18" ht="12.75">
      <c r="A319" s="26">
        <v>446099044</v>
      </c>
      <c r="B319" s="26">
        <v>446</v>
      </c>
      <c r="C319" s="27" t="s">
        <v>160</v>
      </c>
      <c r="D319" s="26">
        <v>99</v>
      </c>
      <c r="E319" s="27" t="s">
        <v>161</v>
      </c>
      <c r="F319" s="26">
        <v>44</v>
      </c>
      <c r="G319" s="27" t="s">
        <v>12</v>
      </c>
      <c r="H319" s="28">
        <v>344.99307958477505</v>
      </c>
      <c r="I319" s="28">
        <v>0</v>
      </c>
      <c r="J319" s="28">
        <v>0</v>
      </c>
      <c r="K319" s="28">
        <v>3.508299626124857E-2</v>
      </c>
      <c r="L319" s="29">
        <v>10609</v>
      </c>
      <c r="M319" s="29">
        <v>699</v>
      </c>
      <c r="N319" s="29">
        <v>0</v>
      </c>
      <c r="O319" s="29">
        <v>893</v>
      </c>
      <c r="P319" s="30">
        <f t="shared" si="4"/>
        <v>11308</v>
      </c>
      <c r="Q319" s="34" t="s">
        <v>329</v>
      </c>
      <c r="R319" s="20"/>
    </row>
    <row r="320" spans="1:18" ht="12.75">
      <c r="A320" s="26">
        <v>446099050</v>
      </c>
      <c r="B320" s="26">
        <v>446</v>
      </c>
      <c r="C320" s="27" t="s">
        <v>160</v>
      </c>
      <c r="D320" s="26">
        <v>99</v>
      </c>
      <c r="E320" s="27" t="s">
        <v>161</v>
      </c>
      <c r="F320" s="26">
        <v>50</v>
      </c>
      <c r="G320" s="27" t="s">
        <v>90</v>
      </c>
      <c r="H320" s="28">
        <v>5</v>
      </c>
      <c r="I320" s="28">
        <v>0</v>
      </c>
      <c r="J320" s="28">
        <v>0</v>
      </c>
      <c r="K320" s="28">
        <v>2.3219602941191215E-3</v>
      </c>
      <c r="L320" s="29">
        <v>8578</v>
      </c>
      <c r="M320" s="29">
        <v>3648</v>
      </c>
      <c r="N320" s="29">
        <v>0</v>
      </c>
      <c r="O320" s="29">
        <v>893</v>
      </c>
      <c r="P320" s="30">
        <f t="shared" si="4"/>
        <v>12226</v>
      </c>
      <c r="Q320" s="34" t="s">
        <v>329</v>
      </c>
      <c r="R320" s="20"/>
    </row>
    <row r="321" spans="1:18" ht="12.75">
      <c r="A321" s="26">
        <v>446099083</v>
      </c>
      <c r="B321" s="26">
        <v>446</v>
      </c>
      <c r="C321" s="27" t="s">
        <v>160</v>
      </c>
      <c r="D321" s="26">
        <v>99</v>
      </c>
      <c r="E321" s="27" t="s">
        <v>161</v>
      </c>
      <c r="F321" s="26">
        <v>83</v>
      </c>
      <c r="G321" s="27" t="s">
        <v>253</v>
      </c>
      <c r="H321" s="28">
        <v>1.28719723183391</v>
      </c>
      <c r="I321" s="28">
        <v>0</v>
      </c>
      <c r="J321" s="28">
        <v>0</v>
      </c>
      <c r="K321" s="28">
        <v>2.7199966264809597E-3</v>
      </c>
      <c r="L321" s="29">
        <v>9509.424414918416</v>
      </c>
      <c r="M321" s="29">
        <v>1364</v>
      </c>
      <c r="N321" s="29">
        <v>0</v>
      </c>
      <c r="O321" s="29">
        <v>893</v>
      </c>
      <c r="P321" s="30">
        <f t="shared" si="4"/>
        <v>10873.424414918416</v>
      </c>
      <c r="Q321" s="34" t="s">
        <v>327</v>
      </c>
      <c r="R321" s="20"/>
    </row>
    <row r="322" spans="1:18" ht="12.75">
      <c r="A322" s="26">
        <v>446099088</v>
      </c>
      <c r="B322" s="26">
        <v>446</v>
      </c>
      <c r="C322" s="27" t="s">
        <v>160</v>
      </c>
      <c r="D322" s="26">
        <v>99</v>
      </c>
      <c r="E322" s="27" t="s">
        <v>161</v>
      </c>
      <c r="F322" s="26">
        <v>88</v>
      </c>
      <c r="G322" s="27" t="s">
        <v>91</v>
      </c>
      <c r="H322" s="28">
        <v>11.657439446366782</v>
      </c>
      <c r="I322" s="28">
        <v>0</v>
      </c>
      <c r="J322" s="28">
        <v>0</v>
      </c>
      <c r="K322" s="28">
        <v>3.0959037401252242E-3</v>
      </c>
      <c r="L322" s="29">
        <v>9260</v>
      </c>
      <c r="M322" s="29">
        <v>2646</v>
      </c>
      <c r="N322" s="29">
        <v>0</v>
      </c>
      <c r="O322" s="29">
        <v>893</v>
      </c>
      <c r="P322" s="30">
        <f t="shared" si="4"/>
        <v>11906</v>
      </c>
      <c r="Q322" s="34" t="s">
        <v>329</v>
      </c>
      <c r="R322" s="20"/>
    </row>
    <row r="323" spans="1:18" ht="12.75">
      <c r="A323" s="26">
        <v>446099099</v>
      </c>
      <c r="B323" s="26">
        <v>446</v>
      </c>
      <c r="C323" s="27" t="s">
        <v>160</v>
      </c>
      <c r="D323" s="26">
        <v>99</v>
      </c>
      <c r="E323" s="27" t="s">
        <v>161</v>
      </c>
      <c r="F323" s="26">
        <v>99</v>
      </c>
      <c r="G323" s="27" t="s">
        <v>161</v>
      </c>
      <c r="H323" s="28">
        <v>107.57785467128028</v>
      </c>
      <c r="I323" s="28">
        <v>0</v>
      </c>
      <c r="J323" s="28">
        <v>0</v>
      </c>
      <c r="K323" s="28">
        <v>3.9220087470190221E-2</v>
      </c>
      <c r="L323" s="29">
        <v>9741</v>
      </c>
      <c r="M323" s="29">
        <v>5121</v>
      </c>
      <c r="N323" s="29">
        <v>0</v>
      </c>
      <c r="O323" s="29">
        <v>893</v>
      </c>
      <c r="P323" s="30">
        <f t="shared" si="4"/>
        <v>14862</v>
      </c>
      <c r="Q323" s="34" t="s">
        <v>329</v>
      </c>
      <c r="R323" s="20"/>
    </row>
    <row r="324" spans="1:18" ht="12.75">
      <c r="A324" s="26">
        <v>446099101</v>
      </c>
      <c r="B324" s="26">
        <v>446</v>
      </c>
      <c r="C324" s="27" t="s">
        <v>160</v>
      </c>
      <c r="D324" s="26">
        <v>99</v>
      </c>
      <c r="E324" s="27" t="s">
        <v>161</v>
      </c>
      <c r="F324" s="26">
        <v>101</v>
      </c>
      <c r="G324" s="27" t="s">
        <v>103</v>
      </c>
      <c r="H324" s="28">
        <v>1</v>
      </c>
      <c r="I324" s="28">
        <v>0</v>
      </c>
      <c r="J324" s="28">
        <v>0</v>
      </c>
      <c r="K324" s="28">
        <v>5.3447646397144548E-2</v>
      </c>
      <c r="L324" s="29">
        <v>9513.1701309609271</v>
      </c>
      <c r="M324" s="29">
        <v>1860</v>
      </c>
      <c r="N324" s="29">
        <v>0</v>
      </c>
      <c r="O324" s="29">
        <v>893</v>
      </c>
      <c r="P324" s="30">
        <f t="shared" si="4"/>
        <v>11373.170130960927</v>
      </c>
      <c r="Q324" s="34" t="s">
        <v>327</v>
      </c>
      <c r="R324" s="20"/>
    </row>
    <row r="325" spans="1:18" ht="12.75">
      <c r="A325" s="26">
        <v>446099133</v>
      </c>
      <c r="B325" s="26">
        <v>446</v>
      </c>
      <c r="C325" s="27" t="s">
        <v>160</v>
      </c>
      <c r="D325" s="26">
        <v>99</v>
      </c>
      <c r="E325" s="27" t="s">
        <v>161</v>
      </c>
      <c r="F325" s="26">
        <v>133</v>
      </c>
      <c r="G325" s="27" t="s">
        <v>59</v>
      </c>
      <c r="H325" s="28">
        <v>1.5363321799307958</v>
      </c>
      <c r="I325" s="28">
        <v>0</v>
      </c>
      <c r="J325" s="28">
        <v>0</v>
      </c>
      <c r="K325" s="28">
        <v>2.0069374734396603E-2</v>
      </c>
      <c r="L325" s="29">
        <v>10674.425299368062</v>
      </c>
      <c r="M325" s="29">
        <v>2841</v>
      </c>
      <c r="N325" s="29">
        <v>0</v>
      </c>
      <c r="O325" s="29">
        <v>893</v>
      </c>
      <c r="P325" s="30">
        <f t="shared" si="4"/>
        <v>13515.425299368062</v>
      </c>
      <c r="Q325" s="34" t="s">
        <v>327</v>
      </c>
      <c r="R325" s="20"/>
    </row>
    <row r="326" spans="1:18" ht="12.75">
      <c r="A326" s="26">
        <v>446099167</v>
      </c>
      <c r="B326" s="26">
        <v>446</v>
      </c>
      <c r="C326" s="27" t="s">
        <v>160</v>
      </c>
      <c r="D326" s="26">
        <v>99</v>
      </c>
      <c r="E326" s="27" t="s">
        <v>161</v>
      </c>
      <c r="F326" s="26">
        <v>167</v>
      </c>
      <c r="G326" s="27" t="s">
        <v>164</v>
      </c>
      <c r="H326" s="28">
        <v>87.51903114186851</v>
      </c>
      <c r="I326" s="28">
        <v>0</v>
      </c>
      <c r="J326" s="28">
        <v>0</v>
      </c>
      <c r="K326" s="28">
        <v>2.0150011178551877E-2</v>
      </c>
      <c r="L326" s="29">
        <v>9344</v>
      </c>
      <c r="M326" s="29">
        <v>3107</v>
      </c>
      <c r="N326" s="29">
        <v>0</v>
      </c>
      <c r="O326" s="29">
        <v>893</v>
      </c>
      <c r="P326" s="30">
        <f t="shared" si="4"/>
        <v>12451</v>
      </c>
      <c r="Q326" s="34" t="s">
        <v>329</v>
      </c>
      <c r="R326" s="20"/>
    </row>
    <row r="327" spans="1:18" ht="12.75">
      <c r="A327" s="26">
        <v>446099175</v>
      </c>
      <c r="B327" s="26">
        <v>446</v>
      </c>
      <c r="C327" s="27" t="s">
        <v>160</v>
      </c>
      <c r="D327" s="26">
        <v>99</v>
      </c>
      <c r="E327" s="27" t="s">
        <v>161</v>
      </c>
      <c r="F327" s="26">
        <v>175</v>
      </c>
      <c r="G327" s="27" t="s">
        <v>165</v>
      </c>
      <c r="H327" s="28">
        <v>1</v>
      </c>
      <c r="I327" s="28">
        <v>0</v>
      </c>
      <c r="J327" s="28">
        <v>0</v>
      </c>
      <c r="K327" s="28">
        <v>7.8726396170760067E-4</v>
      </c>
      <c r="L327" s="29">
        <v>9320.151186308618</v>
      </c>
      <c r="M327" s="29">
        <v>4394</v>
      </c>
      <c r="N327" s="29">
        <v>0</v>
      </c>
      <c r="O327" s="29">
        <v>893</v>
      </c>
      <c r="P327" s="30">
        <f t="shared" si="4"/>
        <v>13714.151186308618</v>
      </c>
      <c r="Q327" s="34" t="s">
        <v>327</v>
      </c>
      <c r="R327" s="20"/>
    </row>
    <row r="328" spans="1:18" ht="12.75">
      <c r="A328" s="26">
        <v>446099177</v>
      </c>
      <c r="B328" s="26">
        <v>446</v>
      </c>
      <c r="C328" s="27" t="s">
        <v>160</v>
      </c>
      <c r="D328" s="26">
        <v>99</v>
      </c>
      <c r="E328" s="27" t="s">
        <v>161</v>
      </c>
      <c r="F328" s="26">
        <v>177</v>
      </c>
      <c r="G328" s="27" t="s">
        <v>110</v>
      </c>
      <c r="H328" s="28">
        <v>4.5121107266435985</v>
      </c>
      <c r="I328" s="28">
        <v>0</v>
      </c>
      <c r="J328" s="28">
        <v>0</v>
      </c>
      <c r="K328" s="28">
        <v>4.7364484056045698E-3</v>
      </c>
      <c r="L328" s="29">
        <v>8403</v>
      </c>
      <c r="M328" s="29">
        <v>2867</v>
      </c>
      <c r="N328" s="29">
        <v>0</v>
      </c>
      <c r="O328" s="29">
        <v>893</v>
      </c>
      <c r="P328" s="30">
        <f t="shared" si="4"/>
        <v>11270</v>
      </c>
      <c r="Q328" s="34" t="s">
        <v>329</v>
      </c>
      <c r="R328" s="20"/>
    </row>
    <row r="329" spans="1:18" ht="12.75">
      <c r="A329" s="26">
        <v>446099208</v>
      </c>
      <c r="B329" s="26">
        <v>446</v>
      </c>
      <c r="C329" s="27" t="s">
        <v>160</v>
      </c>
      <c r="D329" s="26">
        <v>99</v>
      </c>
      <c r="E329" s="27" t="s">
        <v>161</v>
      </c>
      <c r="F329" s="26">
        <v>208</v>
      </c>
      <c r="G329" s="27" t="s">
        <v>166</v>
      </c>
      <c r="H329" s="28">
        <v>1</v>
      </c>
      <c r="I329" s="28">
        <v>0</v>
      </c>
      <c r="J329" s="28">
        <v>0</v>
      </c>
      <c r="K329" s="28">
        <v>2.2293104563617452E-3</v>
      </c>
      <c r="L329" s="29">
        <v>8586</v>
      </c>
      <c r="M329" s="29">
        <v>5182</v>
      </c>
      <c r="N329" s="29">
        <v>0</v>
      </c>
      <c r="O329" s="29">
        <v>893</v>
      </c>
      <c r="P329" s="30">
        <f t="shared" si="4"/>
        <v>13768</v>
      </c>
      <c r="Q329" s="34" t="s">
        <v>329</v>
      </c>
      <c r="R329" s="20"/>
    </row>
    <row r="330" spans="1:18" ht="12.75">
      <c r="A330" s="26">
        <v>446099212</v>
      </c>
      <c r="B330" s="26">
        <v>446</v>
      </c>
      <c r="C330" s="27" t="s">
        <v>160</v>
      </c>
      <c r="D330" s="26">
        <v>99</v>
      </c>
      <c r="E330" s="27" t="s">
        <v>161</v>
      </c>
      <c r="F330" s="26">
        <v>212</v>
      </c>
      <c r="G330" s="27" t="s">
        <v>167</v>
      </c>
      <c r="H330" s="28">
        <v>102.65051903114187</v>
      </c>
      <c r="I330" s="28">
        <v>0</v>
      </c>
      <c r="J330" s="28">
        <v>0</v>
      </c>
      <c r="K330" s="28">
        <v>2.3431491717683755E-2</v>
      </c>
      <c r="L330" s="29">
        <v>9255</v>
      </c>
      <c r="M330" s="29">
        <v>1295</v>
      </c>
      <c r="N330" s="29">
        <v>0</v>
      </c>
      <c r="O330" s="29">
        <v>893</v>
      </c>
      <c r="P330" s="30">
        <f t="shared" si="4"/>
        <v>10550</v>
      </c>
      <c r="Q330" s="34" t="s">
        <v>329</v>
      </c>
      <c r="R330" s="20"/>
    </row>
    <row r="331" spans="1:18" ht="12.75">
      <c r="A331" s="26">
        <v>446099218</v>
      </c>
      <c r="B331" s="26">
        <v>446</v>
      </c>
      <c r="C331" s="27" t="s">
        <v>160</v>
      </c>
      <c r="D331" s="26">
        <v>99</v>
      </c>
      <c r="E331" s="27" t="s">
        <v>161</v>
      </c>
      <c r="F331" s="26">
        <v>218</v>
      </c>
      <c r="G331" s="27" t="s">
        <v>168</v>
      </c>
      <c r="H331" s="28">
        <v>113.64705882352941</v>
      </c>
      <c r="I331" s="28">
        <v>0</v>
      </c>
      <c r="J331" s="28">
        <v>0</v>
      </c>
      <c r="K331" s="28">
        <v>4.192039877735191E-2</v>
      </c>
      <c r="L331" s="29">
        <v>9150</v>
      </c>
      <c r="M331" s="29">
        <v>2440</v>
      </c>
      <c r="N331" s="29">
        <v>0</v>
      </c>
      <c r="O331" s="29">
        <v>893</v>
      </c>
      <c r="P331" s="30">
        <f t="shared" ref="P331:P394" si="5">SUM(L331:N331)</f>
        <v>11590</v>
      </c>
      <c r="Q331" s="34" t="s">
        <v>329</v>
      </c>
      <c r="R331" s="20"/>
    </row>
    <row r="332" spans="1:18" ht="12.75">
      <c r="A332" s="26">
        <v>446099220</v>
      </c>
      <c r="B332" s="26">
        <v>446</v>
      </c>
      <c r="C332" s="27" t="s">
        <v>160</v>
      </c>
      <c r="D332" s="26">
        <v>99</v>
      </c>
      <c r="E332" s="27" t="s">
        <v>161</v>
      </c>
      <c r="F332" s="26">
        <v>220</v>
      </c>
      <c r="G332" s="27" t="s">
        <v>26</v>
      </c>
      <c r="H332" s="28">
        <v>17.460207612456749</v>
      </c>
      <c r="I332" s="28">
        <v>0</v>
      </c>
      <c r="J332" s="28">
        <v>0</v>
      </c>
      <c r="K332" s="28">
        <v>9.6584491615976133E-3</v>
      </c>
      <c r="L332" s="29">
        <v>9937</v>
      </c>
      <c r="M332" s="29">
        <v>3537</v>
      </c>
      <c r="N332" s="29">
        <v>0</v>
      </c>
      <c r="O332" s="29">
        <v>893</v>
      </c>
      <c r="P332" s="30">
        <f t="shared" si="5"/>
        <v>13474</v>
      </c>
      <c r="Q332" s="34" t="s">
        <v>329</v>
      </c>
      <c r="R332" s="20"/>
    </row>
    <row r="333" spans="1:18" ht="12.75">
      <c r="A333" s="26">
        <v>446099238</v>
      </c>
      <c r="B333" s="26">
        <v>446</v>
      </c>
      <c r="C333" s="27" t="s">
        <v>160</v>
      </c>
      <c r="D333" s="26">
        <v>99</v>
      </c>
      <c r="E333" s="27" t="s">
        <v>161</v>
      </c>
      <c r="F333" s="26">
        <v>238</v>
      </c>
      <c r="G333" s="27" t="s">
        <v>169</v>
      </c>
      <c r="H333" s="28">
        <v>11</v>
      </c>
      <c r="I333" s="28">
        <v>0</v>
      </c>
      <c r="J333" s="28">
        <v>0</v>
      </c>
      <c r="K333" s="28">
        <v>2.093456582491E-2</v>
      </c>
      <c r="L333" s="29">
        <v>9039</v>
      </c>
      <c r="M333" s="29">
        <v>4535</v>
      </c>
      <c r="N333" s="29">
        <v>0</v>
      </c>
      <c r="O333" s="29">
        <v>893</v>
      </c>
      <c r="P333" s="30">
        <f t="shared" si="5"/>
        <v>13574</v>
      </c>
      <c r="Q333" s="34" t="s">
        <v>329</v>
      </c>
      <c r="R333" s="20"/>
    </row>
    <row r="334" spans="1:18" ht="12.75">
      <c r="A334" s="26">
        <v>446099244</v>
      </c>
      <c r="B334" s="26">
        <v>446</v>
      </c>
      <c r="C334" s="27" t="s">
        <v>160</v>
      </c>
      <c r="D334" s="26">
        <v>99</v>
      </c>
      <c r="E334" s="27" t="s">
        <v>161</v>
      </c>
      <c r="F334" s="26">
        <v>244</v>
      </c>
      <c r="G334" s="27" t="s">
        <v>27</v>
      </c>
      <c r="H334" s="28">
        <v>6</v>
      </c>
      <c r="I334" s="28">
        <v>0</v>
      </c>
      <c r="J334" s="28">
        <v>0</v>
      </c>
      <c r="K334" s="28">
        <v>8.3212977578071862E-2</v>
      </c>
      <c r="L334" s="29">
        <v>11903</v>
      </c>
      <c r="M334" s="29">
        <v>4065</v>
      </c>
      <c r="N334" s="29">
        <v>0</v>
      </c>
      <c r="O334" s="29">
        <v>893</v>
      </c>
      <c r="P334" s="30">
        <f t="shared" si="5"/>
        <v>15968</v>
      </c>
      <c r="Q334" s="34" t="s">
        <v>331</v>
      </c>
      <c r="R334" s="20"/>
    </row>
    <row r="335" spans="1:18" ht="12.75">
      <c r="A335" s="26">
        <v>446099266</v>
      </c>
      <c r="B335" s="26">
        <v>446</v>
      </c>
      <c r="C335" s="27" t="s">
        <v>160</v>
      </c>
      <c r="D335" s="26">
        <v>99</v>
      </c>
      <c r="E335" s="27" t="s">
        <v>161</v>
      </c>
      <c r="F335" s="26">
        <v>266</v>
      </c>
      <c r="G335" s="27" t="s">
        <v>170</v>
      </c>
      <c r="H335" s="28">
        <v>7.0588235294117645</v>
      </c>
      <c r="I335" s="28">
        <v>0</v>
      </c>
      <c r="J335" s="28">
        <v>0</v>
      </c>
      <c r="K335" s="28">
        <v>1.8544018130771174E-3</v>
      </c>
      <c r="L335" s="29">
        <v>8670</v>
      </c>
      <c r="M335" s="29">
        <v>3804</v>
      </c>
      <c r="N335" s="29">
        <v>0</v>
      </c>
      <c r="O335" s="29">
        <v>893</v>
      </c>
      <c r="P335" s="30">
        <f t="shared" si="5"/>
        <v>12474</v>
      </c>
      <c r="Q335" s="34" t="s">
        <v>329</v>
      </c>
      <c r="R335" s="20"/>
    </row>
    <row r="336" spans="1:18" ht="12.75">
      <c r="A336" s="26">
        <v>446099285</v>
      </c>
      <c r="B336" s="26">
        <v>446</v>
      </c>
      <c r="C336" s="27" t="s">
        <v>160</v>
      </c>
      <c r="D336" s="26">
        <v>99</v>
      </c>
      <c r="E336" s="27" t="s">
        <v>161</v>
      </c>
      <c r="F336" s="26">
        <v>285</v>
      </c>
      <c r="G336" s="27" t="s">
        <v>28</v>
      </c>
      <c r="H336" s="28">
        <v>72.989619377162612</v>
      </c>
      <c r="I336" s="28">
        <v>0</v>
      </c>
      <c r="J336" s="28">
        <v>0</v>
      </c>
      <c r="K336" s="28">
        <v>2.1944644766553539E-2</v>
      </c>
      <c r="L336" s="29">
        <v>9430</v>
      </c>
      <c r="M336" s="29">
        <v>2802</v>
      </c>
      <c r="N336" s="29">
        <v>0</v>
      </c>
      <c r="O336" s="29">
        <v>893</v>
      </c>
      <c r="P336" s="30">
        <f t="shared" si="5"/>
        <v>12232</v>
      </c>
      <c r="Q336" s="34" t="s">
        <v>329</v>
      </c>
      <c r="R336" s="20"/>
    </row>
    <row r="337" spans="1:18" ht="12.75">
      <c r="A337" s="26">
        <v>446099293</v>
      </c>
      <c r="B337" s="26">
        <v>446</v>
      </c>
      <c r="C337" s="27" t="s">
        <v>160</v>
      </c>
      <c r="D337" s="26">
        <v>99</v>
      </c>
      <c r="E337" s="27" t="s">
        <v>161</v>
      </c>
      <c r="F337" s="26">
        <v>293</v>
      </c>
      <c r="G337" s="27" t="s">
        <v>171</v>
      </c>
      <c r="H337" s="28">
        <v>6.8373702422145328</v>
      </c>
      <c r="I337" s="28">
        <v>0</v>
      </c>
      <c r="J337" s="28">
        <v>0</v>
      </c>
      <c r="K337" s="28">
        <v>1.6252590924376159E-3</v>
      </c>
      <c r="L337" s="29">
        <v>8931</v>
      </c>
      <c r="M337" s="29">
        <v>543</v>
      </c>
      <c r="N337" s="29">
        <v>0</v>
      </c>
      <c r="O337" s="29">
        <v>893</v>
      </c>
      <c r="P337" s="30">
        <f t="shared" si="5"/>
        <v>9474</v>
      </c>
      <c r="Q337" s="34" t="s">
        <v>329</v>
      </c>
      <c r="R337" s="20"/>
    </row>
    <row r="338" spans="1:18" ht="12.75">
      <c r="A338" s="26">
        <v>446099307</v>
      </c>
      <c r="B338" s="26">
        <v>446</v>
      </c>
      <c r="C338" s="27" t="s">
        <v>160</v>
      </c>
      <c r="D338" s="26">
        <v>99</v>
      </c>
      <c r="E338" s="27" t="s">
        <v>161</v>
      </c>
      <c r="F338" s="26">
        <v>307</v>
      </c>
      <c r="G338" s="27" t="s">
        <v>172</v>
      </c>
      <c r="H338" s="28">
        <v>14</v>
      </c>
      <c r="I338" s="28">
        <v>0</v>
      </c>
      <c r="J338" s="28">
        <v>0</v>
      </c>
      <c r="K338" s="28">
        <v>5.7992697262384194E-3</v>
      </c>
      <c r="L338" s="29">
        <v>9166</v>
      </c>
      <c r="M338" s="29">
        <v>3149</v>
      </c>
      <c r="N338" s="29">
        <v>0</v>
      </c>
      <c r="O338" s="29">
        <v>893</v>
      </c>
      <c r="P338" s="30">
        <f t="shared" si="5"/>
        <v>12315</v>
      </c>
      <c r="Q338" s="34" t="s">
        <v>329</v>
      </c>
      <c r="R338" s="20"/>
    </row>
    <row r="339" spans="1:18" ht="12.75">
      <c r="A339" s="26">
        <v>446099323</v>
      </c>
      <c r="B339" s="26">
        <v>446</v>
      </c>
      <c r="C339" s="27" t="s">
        <v>160</v>
      </c>
      <c r="D339" s="26">
        <v>99</v>
      </c>
      <c r="E339" s="27" t="s">
        <v>161</v>
      </c>
      <c r="F339" s="26">
        <v>323</v>
      </c>
      <c r="G339" s="27" t="s">
        <v>173</v>
      </c>
      <c r="H339" s="28">
        <v>3</v>
      </c>
      <c r="I339" s="28">
        <v>0</v>
      </c>
      <c r="J339" s="28">
        <v>0</v>
      </c>
      <c r="K339" s="28">
        <v>2.3506514228498875E-3</v>
      </c>
      <c r="L339" s="29">
        <v>8204</v>
      </c>
      <c r="M339" s="29">
        <v>2330</v>
      </c>
      <c r="N339" s="29">
        <v>0</v>
      </c>
      <c r="O339" s="29">
        <v>893</v>
      </c>
      <c r="P339" s="30">
        <f t="shared" si="5"/>
        <v>10534</v>
      </c>
      <c r="Q339" s="34" t="s">
        <v>329</v>
      </c>
      <c r="R339" s="20"/>
    </row>
    <row r="340" spans="1:18" ht="12.75">
      <c r="A340" s="26">
        <v>446099336</v>
      </c>
      <c r="B340" s="26">
        <v>446</v>
      </c>
      <c r="C340" s="27" t="s">
        <v>160</v>
      </c>
      <c r="D340" s="26">
        <v>99</v>
      </c>
      <c r="E340" s="27" t="s">
        <v>161</v>
      </c>
      <c r="F340" s="26">
        <v>336</v>
      </c>
      <c r="G340" s="27" t="s">
        <v>30</v>
      </c>
      <c r="H340" s="28">
        <v>1.2664359861591696</v>
      </c>
      <c r="I340" s="28">
        <v>0</v>
      </c>
      <c r="J340" s="28">
        <v>0</v>
      </c>
      <c r="K340" s="28">
        <v>2.363178820724934E-2</v>
      </c>
      <c r="L340" s="29">
        <v>10759.162975676727</v>
      </c>
      <c r="M340" s="29">
        <v>1435</v>
      </c>
      <c r="N340" s="29">
        <v>0</v>
      </c>
      <c r="O340" s="29">
        <v>893</v>
      </c>
      <c r="P340" s="30">
        <f t="shared" si="5"/>
        <v>12194.162975676727</v>
      </c>
      <c r="Q340" s="34" t="s">
        <v>327</v>
      </c>
      <c r="R340" s="20"/>
    </row>
    <row r="341" spans="1:18" ht="12.75">
      <c r="A341" s="26">
        <v>446099350</v>
      </c>
      <c r="B341" s="26">
        <v>446</v>
      </c>
      <c r="C341" s="27" t="s">
        <v>160</v>
      </c>
      <c r="D341" s="26">
        <v>99</v>
      </c>
      <c r="E341" s="27" t="s">
        <v>161</v>
      </c>
      <c r="F341" s="26">
        <v>350</v>
      </c>
      <c r="G341" s="27" t="s">
        <v>174</v>
      </c>
      <c r="H341" s="28">
        <v>4</v>
      </c>
      <c r="I341" s="28">
        <v>0</v>
      </c>
      <c r="J341" s="28">
        <v>0</v>
      </c>
      <c r="K341" s="28">
        <v>1.2526411718199917E-2</v>
      </c>
      <c r="L341" s="29">
        <v>9461</v>
      </c>
      <c r="M341" s="29">
        <v>4391</v>
      </c>
      <c r="N341" s="29">
        <v>0</v>
      </c>
      <c r="O341" s="29">
        <v>893</v>
      </c>
      <c r="P341" s="30">
        <f t="shared" si="5"/>
        <v>13852</v>
      </c>
      <c r="Q341" s="34" t="s">
        <v>329</v>
      </c>
      <c r="R341" s="20"/>
    </row>
    <row r="342" spans="1:18" ht="12.75">
      <c r="A342" s="26">
        <v>446099625</v>
      </c>
      <c r="B342" s="26">
        <v>446</v>
      </c>
      <c r="C342" s="27" t="s">
        <v>160</v>
      </c>
      <c r="D342" s="26">
        <v>99</v>
      </c>
      <c r="E342" s="27" t="s">
        <v>161</v>
      </c>
      <c r="F342" s="26">
        <v>625</v>
      </c>
      <c r="G342" s="27" t="s">
        <v>92</v>
      </c>
      <c r="H342" s="28">
        <v>6</v>
      </c>
      <c r="I342" s="28">
        <v>0</v>
      </c>
      <c r="J342" s="28">
        <v>0</v>
      </c>
      <c r="K342" s="28">
        <v>1.5510183605077635E-3</v>
      </c>
      <c r="L342" s="29">
        <v>10226</v>
      </c>
      <c r="M342" s="29">
        <v>1915</v>
      </c>
      <c r="N342" s="29">
        <v>0</v>
      </c>
      <c r="O342" s="29">
        <v>893</v>
      </c>
      <c r="P342" s="30">
        <f t="shared" si="5"/>
        <v>12141</v>
      </c>
      <c r="Q342" s="34" t="s">
        <v>329</v>
      </c>
      <c r="R342" s="20"/>
    </row>
    <row r="343" spans="1:18" ht="12.75">
      <c r="A343" s="26">
        <v>446099690</v>
      </c>
      <c r="B343" s="26">
        <v>446</v>
      </c>
      <c r="C343" s="27" t="s">
        <v>160</v>
      </c>
      <c r="D343" s="26">
        <v>99</v>
      </c>
      <c r="E343" s="27" t="s">
        <v>161</v>
      </c>
      <c r="F343" s="26">
        <v>690</v>
      </c>
      <c r="G343" s="27" t="s">
        <v>176</v>
      </c>
      <c r="H343" s="28">
        <v>10</v>
      </c>
      <c r="I343" s="28">
        <v>0</v>
      </c>
      <c r="J343" s="28">
        <v>0</v>
      </c>
      <c r="K343" s="28">
        <v>5.6717267667399946E-3</v>
      </c>
      <c r="L343" s="29">
        <v>10659</v>
      </c>
      <c r="M343" s="29">
        <v>2769</v>
      </c>
      <c r="N343" s="29">
        <v>0</v>
      </c>
      <c r="O343" s="29">
        <v>893</v>
      </c>
      <c r="P343" s="30">
        <f t="shared" si="5"/>
        <v>13428</v>
      </c>
      <c r="Q343" s="34" t="s">
        <v>329</v>
      </c>
      <c r="R343" s="20"/>
    </row>
    <row r="344" spans="1:18" ht="12.75">
      <c r="A344" s="26">
        <v>447101014</v>
      </c>
      <c r="B344" s="26">
        <v>447</v>
      </c>
      <c r="C344" s="27" t="s">
        <v>177</v>
      </c>
      <c r="D344" s="26">
        <v>101</v>
      </c>
      <c r="E344" s="27" t="s">
        <v>103</v>
      </c>
      <c r="F344" s="26">
        <v>14</v>
      </c>
      <c r="G344" s="27" t="s">
        <v>62</v>
      </c>
      <c r="H344" s="28">
        <v>0.33680555555555558</v>
      </c>
      <c r="I344" s="28">
        <v>0</v>
      </c>
      <c r="J344" s="28">
        <v>0</v>
      </c>
      <c r="K344" s="28">
        <v>1.7951852171247677E-2</v>
      </c>
      <c r="L344" s="29">
        <v>9692.6519574446611</v>
      </c>
      <c r="M344" s="29">
        <v>2730</v>
      </c>
      <c r="N344" s="29">
        <v>0</v>
      </c>
      <c r="O344" s="29">
        <v>893</v>
      </c>
      <c r="P344" s="30">
        <f t="shared" si="5"/>
        <v>12422.651957444661</v>
      </c>
      <c r="Q344" s="34" t="s">
        <v>327</v>
      </c>
      <c r="R344" s="20"/>
    </row>
    <row r="345" spans="1:18" ht="12.75">
      <c r="A345" s="26">
        <v>447101025</v>
      </c>
      <c r="B345" s="26">
        <v>447</v>
      </c>
      <c r="C345" s="27" t="s">
        <v>177</v>
      </c>
      <c r="D345" s="26">
        <v>101</v>
      </c>
      <c r="E345" s="27" t="s">
        <v>103</v>
      </c>
      <c r="F345" s="26">
        <v>25</v>
      </c>
      <c r="G345" s="27" t="s">
        <v>178</v>
      </c>
      <c r="H345" s="28">
        <v>33.020833333333336</v>
      </c>
      <c r="I345" s="28">
        <v>0</v>
      </c>
      <c r="J345" s="28">
        <v>0</v>
      </c>
      <c r="K345" s="28">
        <v>1.3072140193868591E-2</v>
      </c>
      <c r="L345" s="29">
        <v>8972</v>
      </c>
      <c r="M345" s="29">
        <v>3005</v>
      </c>
      <c r="N345" s="29">
        <v>0</v>
      </c>
      <c r="O345" s="29">
        <v>893</v>
      </c>
      <c r="P345" s="30">
        <f t="shared" si="5"/>
        <v>11977</v>
      </c>
      <c r="Q345" s="34" t="s">
        <v>329</v>
      </c>
      <c r="R345" s="20"/>
    </row>
    <row r="346" spans="1:18" ht="12.75">
      <c r="A346" s="26">
        <v>447101101</v>
      </c>
      <c r="B346" s="26">
        <v>447</v>
      </c>
      <c r="C346" s="27" t="s">
        <v>177</v>
      </c>
      <c r="D346" s="26">
        <v>101</v>
      </c>
      <c r="E346" s="27" t="s">
        <v>103</v>
      </c>
      <c r="F346" s="26">
        <v>101</v>
      </c>
      <c r="G346" s="27" t="s">
        <v>103</v>
      </c>
      <c r="H346" s="28">
        <v>353.53125000000011</v>
      </c>
      <c r="I346" s="28">
        <v>0</v>
      </c>
      <c r="J346" s="28">
        <v>0</v>
      </c>
      <c r="K346" s="28">
        <v>5.3447646397144548E-2</v>
      </c>
      <c r="L346" s="29">
        <v>8616</v>
      </c>
      <c r="M346" s="29">
        <v>1684</v>
      </c>
      <c r="N346" s="29">
        <v>0</v>
      </c>
      <c r="O346" s="29">
        <v>893</v>
      </c>
      <c r="P346" s="30">
        <f t="shared" si="5"/>
        <v>10300</v>
      </c>
      <c r="Q346" s="34" t="s">
        <v>329</v>
      </c>
      <c r="R346" s="20"/>
    </row>
    <row r="347" spans="1:18" ht="12.75">
      <c r="A347" s="26">
        <v>447101138</v>
      </c>
      <c r="B347" s="26">
        <v>447</v>
      </c>
      <c r="C347" s="27" t="s">
        <v>177</v>
      </c>
      <c r="D347" s="26">
        <v>101</v>
      </c>
      <c r="E347" s="27" t="s">
        <v>103</v>
      </c>
      <c r="F347" s="26">
        <v>138</v>
      </c>
      <c r="G347" s="27" t="s">
        <v>179</v>
      </c>
      <c r="H347" s="28">
        <v>2</v>
      </c>
      <c r="I347" s="28">
        <v>0</v>
      </c>
      <c r="J347" s="28">
        <v>0</v>
      </c>
      <c r="K347" s="28">
        <v>2.3699355152112362E-3</v>
      </c>
      <c r="L347" s="29">
        <v>9646.4210195581163</v>
      </c>
      <c r="M347" s="29">
        <v>3222</v>
      </c>
      <c r="N347" s="29">
        <v>0</v>
      </c>
      <c r="O347" s="29">
        <v>893</v>
      </c>
      <c r="P347" s="30">
        <f t="shared" si="5"/>
        <v>12868.421019558116</v>
      </c>
      <c r="Q347" s="34" t="s">
        <v>327</v>
      </c>
      <c r="R347" s="20"/>
    </row>
    <row r="348" spans="1:18" ht="12.75">
      <c r="A348" s="26">
        <v>447101139</v>
      </c>
      <c r="B348" s="26">
        <v>447</v>
      </c>
      <c r="C348" s="27" t="s">
        <v>177</v>
      </c>
      <c r="D348" s="26">
        <v>101</v>
      </c>
      <c r="E348" s="27" t="s">
        <v>103</v>
      </c>
      <c r="F348" s="26">
        <v>139</v>
      </c>
      <c r="G348" s="27" t="s">
        <v>64</v>
      </c>
      <c r="H348" s="28">
        <v>0.49652777777777779</v>
      </c>
      <c r="I348" s="28">
        <v>0</v>
      </c>
      <c r="J348" s="28">
        <v>0</v>
      </c>
      <c r="K348" s="28">
        <v>3.1322482139312215E-3</v>
      </c>
      <c r="L348" s="29">
        <v>9700.9859930292605</v>
      </c>
      <c r="M348" s="29">
        <v>3321</v>
      </c>
      <c r="N348" s="29">
        <v>0</v>
      </c>
      <c r="O348" s="29">
        <v>893</v>
      </c>
      <c r="P348" s="30">
        <f t="shared" si="5"/>
        <v>13021.98599302926</v>
      </c>
      <c r="Q348" s="34" t="s">
        <v>327</v>
      </c>
      <c r="R348" s="20"/>
    </row>
    <row r="349" spans="1:18" ht="12.75">
      <c r="A349" s="26">
        <v>447101167</v>
      </c>
      <c r="B349" s="26">
        <v>447</v>
      </c>
      <c r="C349" s="27" t="s">
        <v>177</v>
      </c>
      <c r="D349" s="26">
        <v>101</v>
      </c>
      <c r="E349" s="27" t="s">
        <v>103</v>
      </c>
      <c r="F349" s="26">
        <v>167</v>
      </c>
      <c r="G349" s="27" t="s">
        <v>164</v>
      </c>
      <c r="H349" s="28">
        <v>1</v>
      </c>
      <c r="I349" s="28">
        <v>0</v>
      </c>
      <c r="J349" s="28">
        <v>0</v>
      </c>
      <c r="K349" s="28">
        <v>2.0150011178551877E-2</v>
      </c>
      <c r="L349" s="29">
        <v>8165</v>
      </c>
      <c r="M349" s="29">
        <v>2715</v>
      </c>
      <c r="N349" s="29">
        <v>0</v>
      </c>
      <c r="O349" s="29">
        <v>893</v>
      </c>
      <c r="P349" s="30">
        <f t="shared" si="5"/>
        <v>10880</v>
      </c>
      <c r="Q349" s="34" t="s">
        <v>329</v>
      </c>
      <c r="R349" s="20"/>
    </row>
    <row r="350" spans="1:18" ht="12.75">
      <c r="A350" s="26">
        <v>447101177</v>
      </c>
      <c r="B350" s="26">
        <v>447</v>
      </c>
      <c r="C350" s="27" t="s">
        <v>177</v>
      </c>
      <c r="D350" s="26">
        <v>101</v>
      </c>
      <c r="E350" s="27" t="s">
        <v>103</v>
      </c>
      <c r="F350" s="26">
        <v>177</v>
      </c>
      <c r="G350" s="27" t="s">
        <v>110</v>
      </c>
      <c r="H350" s="28">
        <v>6</v>
      </c>
      <c r="I350" s="28">
        <v>0</v>
      </c>
      <c r="J350" s="28">
        <v>0</v>
      </c>
      <c r="K350" s="28">
        <v>4.7364484056045698E-3</v>
      </c>
      <c r="L350" s="29">
        <v>9528</v>
      </c>
      <c r="M350" s="29">
        <v>3251</v>
      </c>
      <c r="N350" s="29">
        <v>0</v>
      </c>
      <c r="O350" s="29">
        <v>893</v>
      </c>
      <c r="P350" s="30">
        <f t="shared" si="5"/>
        <v>12779</v>
      </c>
      <c r="Q350" s="34" t="s">
        <v>329</v>
      </c>
      <c r="R350" s="20"/>
    </row>
    <row r="351" spans="1:18" ht="12.75">
      <c r="A351" s="26">
        <v>447101185</v>
      </c>
      <c r="B351" s="26">
        <v>447</v>
      </c>
      <c r="C351" s="27" t="s">
        <v>177</v>
      </c>
      <c r="D351" s="26">
        <v>101</v>
      </c>
      <c r="E351" s="27" t="s">
        <v>103</v>
      </c>
      <c r="F351" s="26">
        <v>185</v>
      </c>
      <c r="G351" s="27" t="s">
        <v>180</v>
      </c>
      <c r="H351" s="28">
        <v>14</v>
      </c>
      <c r="I351" s="28">
        <v>0</v>
      </c>
      <c r="J351" s="28">
        <v>0</v>
      </c>
      <c r="K351" s="28">
        <v>2.472769307432893E-3</v>
      </c>
      <c r="L351" s="29">
        <v>8559</v>
      </c>
      <c r="M351" s="29">
        <v>1409</v>
      </c>
      <c r="N351" s="29">
        <v>0</v>
      </c>
      <c r="O351" s="29">
        <v>893</v>
      </c>
      <c r="P351" s="30">
        <f t="shared" si="5"/>
        <v>9968</v>
      </c>
      <c r="Q351" s="34" t="s">
        <v>329</v>
      </c>
      <c r="R351" s="20"/>
    </row>
    <row r="352" spans="1:18" ht="12.75">
      <c r="A352" s="26">
        <v>447101187</v>
      </c>
      <c r="B352" s="26">
        <v>447</v>
      </c>
      <c r="C352" s="27" t="s">
        <v>177</v>
      </c>
      <c r="D352" s="26">
        <v>101</v>
      </c>
      <c r="E352" s="27" t="s">
        <v>103</v>
      </c>
      <c r="F352" s="26">
        <v>187</v>
      </c>
      <c r="G352" s="27" t="s">
        <v>181</v>
      </c>
      <c r="H352" s="28">
        <v>4</v>
      </c>
      <c r="I352" s="28">
        <v>0</v>
      </c>
      <c r="J352" s="28">
        <v>0</v>
      </c>
      <c r="K352" s="28">
        <v>3.1393412524363738E-3</v>
      </c>
      <c r="L352" s="29">
        <v>9553.7647760838026</v>
      </c>
      <c r="M352" s="29">
        <v>3685</v>
      </c>
      <c r="N352" s="29">
        <v>0</v>
      </c>
      <c r="O352" s="29">
        <v>893</v>
      </c>
      <c r="P352" s="30">
        <f t="shared" si="5"/>
        <v>13238.764776083803</v>
      </c>
      <c r="Q352" s="34" t="s">
        <v>327</v>
      </c>
      <c r="R352" s="20"/>
    </row>
    <row r="353" spans="1:18" ht="12.75">
      <c r="A353" s="26">
        <v>447101208</v>
      </c>
      <c r="B353" s="26">
        <v>447</v>
      </c>
      <c r="C353" s="27" t="s">
        <v>177</v>
      </c>
      <c r="D353" s="26">
        <v>101</v>
      </c>
      <c r="E353" s="27" t="s">
        <v>103</v>
      </c>
      <c r="F353" s="26">
        <v>208</v>
      </c>
      <c r="G353" s="27" t="s">
        <v>166</v>
      </c>
      <c r="H353" s="28">
        <v>1</v>
      </c>
      <c r="I353" s="28">
        <v>0</v>
      </c>
      <c r="J353" s="28">
        <v>0</v>
      </c>
      <c r="K353" s="28">
        <v>2.2293104563617452E-3</v>
      </c>
      <c r="L353" s="29">
        <v>9014.8662631560692</v>
      </c>
      <c r="M353" s="29">
        <v>5441</v>
      </c>
      <c r="N353" s="29">
        <v>0</v>
      </c>
      <c r="O353" s="29">
        <v>893</v>
      </c>
      <c r="P353" s="30">
        <f t="shared" si="5"/>
        <v>14455.866263156069</v>
      </c>
      <c r="Q353" s="34" t="s">
        <v>327</v>
      </c>
      <c r="R353" s="20"/>
    </row>
    <row r="354" spans="1:18" ht="12.75">
      <c r="A354" s="26">
        <v>447101212</v>
      </c>
      <c r="B354" s="26">
        <v>447</v>
      </c>
      <c r="C354" s="27" t="s">
        <v>177</v>
      </c>
      <c r="D354" s="26">
        <v>101</v>
      </c>
      <c r="E354" s="27" t="s">
        <v>103</v>
      </c>
      <c r="F354" s="26">
        <v>212</v>
      </c>
      <c r="G354" s="27" t="s">
        <v>167</v>
      </c>
      <c r="H354" s="28">
        <v>1.7847222222222223</v>
      </c>
      <c r="I354" s="28">
        <v>0</v>
      </c>
      <c r="J354" s="28">
        <v>0</v>
      </c>
      <c r="K354" s="28">
        <v>2.3431491717683755E-2</v>
      </c>
      <c r="L354" s="29">
        <v>9493.0546257110345</v>
      </c>
      <c r="M354" s="29">
        <v>1328</v>
      </c>
      <c r="N354" s="29">
        <v>0</v>
      </c>
      <c r="O354" s="29">
        <v>893</v>
      </c>
      <c r="P354" s="30">
        <f t="shared" si="5"/>
        <v>10821.054625711035</v>
      </c>
      <c r="Q354" s="34" t="s">
        <v>327</v>
      </c>
      <c r="R354" s="20"/>
    </row>
    <row r="355" spans="1:18" ht="12.75">
      <c r="A355" s="26">
        <v>447101214</v>
      </c>
      <c r="B355" s="26">
        <v>447</v>
      </c>
      <c r="C355" s="27" t="s">
        <v>177</v>
      </c>
      <c r="D355" s="26">
        <v>101</v>
      </c>
      <c r="E355" s="27" t="s">
        <v>103</v>
      </c>
      <c r="F355" s="26">
        <v>214</v>
      </c>
      <c r="G355" s="27" t="s">
        <v>266</v>
      </c>
      <c r="H355" s="28">
        <v>1</v>
      </c>
      <c r="I355" s="28">
        <v>0</v>
      </c>
      <c r="J355" s="28">
        <v>0</v>
      </c>
      <c r="K355" s="28">
        <v>1.2634915696382329E-3</v>
      </c>
      <c r="L355" s="29">
        <v>10003.069568744664</v>
      </c>
      <c r="M355" s="29">
        <v>1542</v>
      </c>
      <c r="N355" s="29">
        <v>0</v>
      </c>
      <c r="O355" s="29">
        <v>893</v>
      </c>
      <c r="P355" s="30">
        <f t="shared" si="5"/>
        <v>11545.069568744664</v>
      </c>
      <c r="Q355" s="34" t="s">
        <v>327</v>
      </c>
      <c r="R355" s="20"/>
    </row>
    <row r="356" spans="1:18" ht="12.75">
      <c r="A356" s="26">
        <v>447101218</v>
      </c>
      <c r="B356" s="26">
        <v>447</v>
      </c>
      <c r="C356" s="27" t="s">
        <v>177</v>
      </c>
      <c r="D356" s="26">
        <v>101</v>
      </c>
      <c r="E356" s="27" t="s">
        <v>103</v>
      </c>
      <c r="F356" s="26">
        <v>218</v>
      </c>
      <c r="G356" s="27" t="s">
        <v>168</v>
      </c>
      <c r="H356" s="28">
        <v>2</v>
      </c>
      <c r="I356" s="28">
        <v>0</v>
      </c>
      <c r="J356" s="28">
        <v>0</v>
      </c>
      <c r="K356" s="28">
        <v>4.192039877735191E-2</v>
      </c>
      <c r="L356" s="29">
        <v>9552.3190089043746</v>
      </c>
      <c r="M356" s="29">
        <v>2547</v>
      </c>
      <c r="N356" s="29">
        <v>0</v>
      </c>
      <c r="O356" s="29">
        <v>893</v>
      </c>
      <c r="P356" s="30">
        <f t="shared" si="5"/>
        <v>12099.319008904375</v>
      </c>
      <c r="Q356" s="34" t="s">
        <v>327</v>
      </c>
      <c r="R356" s="20"/>
    </row>
    <row r="357" spans="1:18" ht="12.75">
      <c r="A357" s="26">
        <v>447101220</v>
      </c>
      <c r="B357" s="26">
        <v>447</v>
      </c>
      <c r="C357" s="27" t="s">
        <v>177</v>
      </c>
      <c r="D357" s="26">
        <v>101</v>
      </c>
      <c r="E357" s="27" t="s">
        <v>103</v>
      </c>
      <c r="F357" s="26">
        <v>220</v>
      </c>
      <c r="G357" s="27" t="s">
        <v>26</v>
      </c>
      <c r="H357" s="28">
        <v>0.87847222222222221</v>
      </c>
      <c r="I357" s="28">
        <v>0</v>
      </c>
      <c r="J357" s="28">
        <v>0</v>
      </c>
      <c r="K357" s="28">
        <v>9.6584491615976133E-3</v>
      </c>
      <c r="L357" s="29">
        <v>10399.736906559077</v>
      </c>
      <c r="M357" s="29">
        <v>3702</v>
      </c>
      <c r="N357" s="29">
        <v>0</v>
      </c>
      <c r="O357" s="29">
        <v>893</v>
      </c>
      <c r="P357" s="30">
        <f t="shared" si="5"/>
        <v>14101.736906559077</v>
      </c>
      <c r="Q357" s="34" t="s">
        <v>327</v>
      </c>
      <c r="R357" s="20"/>
    </row>
    <row r="358" spans="1:18" ht="12.75">
      <c r="A358" s="26">
        <v>447101238</v>
      </c>
      <c r="B358" s="26">
        <v>447</v>
      </c>
      <c r="C358" s="27" t="s">
        <v>177</v>
      </c>
      <c r="D358" s="26">
        <v>101</v>
      </c>
      <c r="E358" s="27" t="s">
        <v>103</v>
      </c>
      <c r="F358" s="26">
        <v>238</v>
      </c>
      <c r="G358" s="27" t="s">
        <v>169</v>
      </c>
      <c r="H358" s="28">
        <v>5</v>
      </c>
      <c r="I358" s="28">
        <v>0</v>
      </c>
      <c r="J358" s="28">
        <v>0</v>
      </c>
      <c r="K358" s="28">
        <v>2.093456582491E-2</v>
      </c>
      <c r="L358" s="29">
        <v>9256.5891280653941</v>
      </c>
      <c r="M358" s="29">
        <v>4644</v>
      </c>
      <c r="N358" s="29">
        <v>0</v>
      </c>
      <c r="O358" s="29">
        <v>893</v>
      </c>
      <c r="P358" s="30">
        <f t="shared" si="5"/>
        <v>13900.589128065394</v>
      </c>
      <c r="Q358" s="34" t="s">
        <v>327</v>
      </c>
      <c r="R358" s="20"/>
    </row>
    <row r="359" spans="1:18" ht="12.75">
      <c r="A359" s="26">
        <v>447101307</v>
      </c>
      <c r="B359" s="26">
        <v>447</v>
      </c>
      <c r="C359" s="27" t="s">
        <v>177</v>
      </c>
      <c r="D359" s="26">
        <v>101</v>
      </c>
      <c r="E359" s="27" t="s">
        <v>103</v>
      </c>
      <c r="F359" s="26">
        <v>307</v>
      </c>
      <c r="G359" s="27" t="s">
        <v>172</v>
      </c>
      <c r="H359" s="28">
        <v>6</v>
      </c>
      <c r="I359" s="28">
        <v>0</v>
      </c>
      <c r="J359" s="28">
        <v>0</v>
      </c>
      <c r="K359" s="28">
        <v>5.7992697262384194E-3</v>
      </c>
      <c r="L359" s="29">
        <v>9650.0061214693542</v>
      </c>
      <c r="M359" s="29">
        <v>3315</v>
      </c>
      <c r="N359" s="29">
        <v>0</v>
      </c>
      <c r="O359" s="29">
        <v>893</v>
      </c>
      <c r="P359" s="30">
        <f t="shared" si="5"/>
        <v>12965.006121469354</v>
      </c>
      <c r="Q359" s="34" t="s">
        <v>327</v>
      </c>
      <c r="R359" s="20"/>
    </row>
    <row r="360" spans="1:18" ht="12.75">
      <c r="A360" s="26">
        <v>447101335</v>
      </c>
      <c r="B360" s="26">
        <v>447</v>
      </c>
      <c r="C360" s="27" t="s">
        <v>177</v>
      </c>
      <c r="D360" s="26">
        <v>101</v>
      </c>
      <c r="E360" s="27" t="s">
        <v>103</v>
      </c>
      <c r="F360" s="26">
        <v>335</v>
      </c>
      <c r="G360" s="27" t="s">
        <v>312</v>
      </c>
      <c r="H360" s="28">
        <v>2</v>
      </c>
      <c r="I360" s="28">
        <v>0</v>
      </c>
      <c r="J360" s="28">
        <v>0</v>
      </c>
      <c r="K360" s="28">
        <v>6.4157959501208483E-4</v>
      </c>
      <c r="L360" s="29">
        <v>9566.2649927260845</v>
      </c>
      <c r="M360" s="29">
        <v>6094</v>
      </c>
      <c r="N360" s="29">
        <v>0</v>
      </c>
      <c r="O360" s="29">
        <v>893</v>
      </c>
      <c r="P360" s="30">
        <f t="shared" si="5"/>
        <v>15660.264992726085</v>
      </c>
      <c r="Q360" s="34" t="s">
        <v>327</v>
      </c>
      <c r="R360" s="20"/>
    </row>
    <row r="361" spans="1:18" ht="12.75">
      <c r="A361" s="26">
        <v>447101350</v>
      </c>
      <c r="B361" s="26">
        <v>447</v>
      </c>
      <c r="C361" s="27" t="s">
        <v>177</v>
      </c>
      <c r="D361" s="26">
        <v>101</v>
      </c>
      <c r="E361" s="27" t="s">
        <v>103</v>
      </c>
      <c r="F361" s="26">
        <v>350</v>
      </c>
      <c r="G361" s="27" t="s">
        <v>174</v>
      </c>
      <c r="H361" s="28">
        <v>9.7777777777777786</v>
      </c>
      <c r="I361" s="28">
        <v>0</v>
      </c>
      <c r="J361" s="28">
        <v>0</v>
      </c>
      <c r="K361" s="28">
        <v>1.2526411718199917E-2</v>
      </c>
      <c r="L361" s="29">
        <v>9018.3972985507226</v>
      </c>
      <c r="M361" s="29">
        <v>4186</v>
      </c>
      <c r="N361" s="29">
        <v>0</v>
      </c>
      <c r="O361" s="29">
        <v>893</v>
      </c>
      <c r="P361" s="30">
        <f t="shared" si="5"/>
        <v>13204.397298550723</v>
      </c>
      <c r="Q361" s="34" t="s">
        <v>327</v>
      </c>
      <c r="R361" s="20"/>
    </row>
    <row r="362" spans="1:18" ht="12.75">
      <c r="A362" s="26">
        <v>447101622</v>
      </c>
      <c r="B362" s="26">
        <v>447</v>
      </c>
      <c r="C362" s="27" t="s">
        <v>177</v>
      </c>
      <c r="D362" s="26">
        <v>101</v>
      </c>
      <c r="E362" s="27" t="s">
        <v>103</v>
      </c>
      <c r="F362" s="26">
        <v>622</v>
      </c>
      <c r="G362" s="27" t="s">
        <v>182</v>
      </c>
      <c r="H362" s="28">
        <v>1.78125</v>
      </c>
      <c r="I362" s="28">
        <v>0</v>
      </c>
      <c r="J362" s="28">
        <v>0</v>
      </c>
      <c r="K362" s="28">
        <v>9.9978122612021797E-4</v>
      </c>
      <c r="L362" s="29">
        <v>9652.4661573288049</v>
      </c>
      <c r="M362" s="29">
        <v>2055</v>
      </c>
      <c r="N362" s="29">
        <v>0</v>
      </c>
      <c r="O362" s="29">
        <v>893</v>
      </c>
      <c r="P362" s="30">
        <f t="shared" si="5"/>
        <v>11707.466157328805</v>
      </c>
      <c r="Q362" s="34" t="s">
        <v>327</v>
      </c>
      <c r="R362" s="20"/>
    </row>
    <row r="363" spans="1:18" ht="12.75">
      <c r="A363" s="26">
        <v>447101650</v>
      </c>
      <c r="B363" s="26">
        <v>447</v>
      </c>
      <c r="C363" s="27" t="s">
        <v>177</v>
      </c>
      <c r="D363" s="26">
        <v>101</v>
      </c>
      <c r="E363" s="27" t="s">
        <v>103</v>
      </c>
      <c r="F363" s="26">
        <v>650</v>
      </c>
      <c r="G363" s="27" t="s">
        <v>175</v>
      </c>
      <c r="H363" s="28">
        <v>0.5</v>
      </c>
      <c r="I363" s="28">
        <v>0</v>
      </c>
      <c r="J363" s="28">
        <v>0</v>
      </c>
      <c r="K363" s="28">
        <v>5.6375929534345287E-4</v>
      </c>
      <c r="L363" s="29">
        <v>8165</v>
      </c>
      <c r="M363" s="29">
        <v>1879</v>
      </c>
      <c r="N363" s="29">
        <v>0</v>
      </c>
      <c r="O363" s="29">
        <v>893</v>
      </c>
      <c r="P363" s="30">
        <f t="shared" si="5"/>
        <v>10044</v>
      </c>
      <c r="Q363" s="34" t="s">
        <v>329</v>
      </c>
      <c r="R363" s="20"/>
    </row>
    <row r="364" spans="1:18" ht="12.75">
      <c r="A364" s="26">
        <v>447101690</v>
      </c>
      <c r="B364" s="26">
        <v>447</v>
      </c>
      <c r="C364" s="27" t="s">
        <v>177</v>
      </c>
      <c r="D364" s="26">
        <v>101</v>
      </c>
      <c r="E364" s="27" t="s">
        <v>103</v>
      </c>
      <c r="F364" s="26">
        <v>690</v>
      </c>
      <c r="G364" s="27" t="s">
        <v>176</v>
      </c>
      <c r="H364" s="28">
        <v>2</v>
      </c>
      <c r="I364" s="28">
        <v>0</v>
      </c>
      <c r="J364" s="28">
        <v>0</v>
      </c>
      <c r="K364" s="28">
        <v>5.6717267667399946E-3</v>
      </c>
      <c r="L364" s="29">
        <v>9729.9836009972787</v>
      </c>
      <c r="M364" s="29">
        <v>2527</v>
      </c>
      <c r="N364" s="29">
        <v>0</v>
      </c>
      <c r="O364" s="29">
        <v>893</v>
      </c>
      <c r="P364" s="30">
        <f t="shared" si="5"/>
        <v>12256.983600997279</v>
      </c>
      <c r="Q364" s="34" t="s">
        <v>327</v>
      </c>
      <c r="R364" s="20"/>
    </row>
    <row r="365" spans="1:18" ht="12.75">
      <c r="A365" s="26">
        <v>449035035</v>
      </c>
      <c r="B365" s="26">
        <v>449</v>
      </c>
      <c r="C365" s="27" t="s">
        <v>183</v>
      </c>
      <c r="D365" s="26">
        <v>35</v>
      </c>
      <c r="E365" s="27" t="s">
        <v>11</v>
      </c>
      <c r="F365" s="26">
        <v>35</v>
      </c>
      <c r="G365" s="27" t="s">
        <v>11</v>
      </c>
      <c r="H365" s="28">
        <v>656.65656565656559</v>
      </c>
      <c r="I365" s="28">
        <v>10.392320411624631</v>
      </c>
      <c r="J365" s="28">
        <v>0</v>
      </c>
      <c r="K365" s="28">
        <v>0.1368268691122993</v>
      </c>
      <c r="L365" s="29">
        <v>10658</v>
      </c>
      <c r="M365" s="29">
        <v>3149</v>
      </c>
      <c r="N365" s="29">
        <v>0</v>
      </c>
      <c r="O365" s="29">
        <v>893</v>
      </c>
      <c r="P365" s="30">
        <f t="shared" si="5"/>
        <v>13807</v>
      </c>
      <c r="Q365" s="34" t="s">
        <v>329</v>
      </c>
      <c r="R365" s="20"/>
    </row>
    <row r="366" spans="1:18" ht="12.75">
      <c r="A366" s="26">
        <v>449035044</v>
      </c>
      <c r="B366" s="26">
        <v>449</v>
      </c>
      <c r="C366" s="27" t="s">
        <v>183</v>
      </c>
      <c r="D366" s="26">
        <v>35</v>
      </c>
      <c r="E366" s="27" t="s">
        <v>11</v>
      </c>
      <c r="F366" s="26">
        <v>44</v>
      </c>
      <c r="G366" s="27" t="s">
        <v>12</v>
      </c>
      <c r="H366" s="28">
        <v>1</v>
      </c>
      <c r="I366" s="28">
        <v>1.5826112088338985E-2</v>
      </c>
      <c r="J366" s="28">
        <v>0</v>
      </c>
      <c r="K366" s="28">
        <v>3.508299626124857E-2</v>
      </c>
      <c r="L366" s="29">
        <v>13216</v>
      </c>
      <c r="M366" s="29">
        <v>871</v>
      </c>
      <c r="N366" s="29">
        <v>0</v>
      </c>
      <c r="O366" s="29">
        <v>893</v>
      </c>
      <c r="P366" s="30">
        <f t="shared" si="5"/>
        <v>14087</v>
      </c>
      <c r="Q366" s="34" t="s">
        <v>329</v>
      </c>
      <c r="R366" s="20"/>
    </row>
    <row r="367" spans="1:18" ht="12.75">
      <c r="A367" s="26">
        <v>449035049</v>
      </c>
      <c r="B367" s="26">
        <v>449</v>
      </c>
      <c r="C367" s="27" t="s">
        <v>183</v>
      </c>
      <c r="D367" s="26">
        <v>35</v>
      </c>
      <c r="E367" s="27" t="s">
        <v>11</v>
      </c>
      <c r="F367" s="26">
        <v>49</v>
      </c>
      <c r="G367" s="27" t="s">
        <v>73</v>
      </c>
      <c r="H367" s="28">
        <v>1</v>
      </c>
      <c r="I367" s="28">
        <v>1.5826112088338985E-2</v>
      </c>
      <c r="J367" s="28">
        <v>0</v>
      </c>
      <c r="K367" s="28">
        <v>6.5217762946508218E-2</v>
      </c>
      <c r="L367" s="29">
        <v>12810</v>
      </c>
      <c r="M367" s="29">
        <v>15847</v>
      </c>
      <c r="N367" s="29">
        <v>0</v>
      </c>
      <c r="O367" s="29">
        <v>893</v>
      </c>
      <c r="P367" s="30">
        <f t="shared" si="5"/>
        <v>28657</v>
      </c>
      <c r="Q367" s="34" t="s">
        <v>330</v>
      </c>
      <c r="R367" s="20"/>
    </row>
    <row r="368" spans="1:18" ht="12.75">
      <c r="A368" s="26">
        <v>449035057</v>
      </c>
      <c r="B368" s="26">
        <v>449</v>
      </c>
      <c r="C368" s="27" t="s">
        <v>183</v>
      </c>
      <c r="D368" s="26">
        <v>35</v>
      </c>
      <c r="E368" s="27" t="s">
        <v>11</v>
      </c>
      <c r="F368" s="26">
        <v>57</v>
      </c>
      <c r="G368" s="27" t="s">
        <v>13</v>
      </c>
      <c r="H368" s="28">
        <v>0.90235690235690236</v>
      </c>
      <c r="I368" s="28">
        <v>1.4280801480386695E-2</v>
      </c>
      <c r="J368" s="28">
        <v>0</v>
      </c>
      <c r="K368" s="28">
        <v>0.11302470517786611</v>
      </c>
      <c r="L368" s="29">
        <v>11886.161300332486</v>
      </c>
      <c r="M368" s="29">
        <v>626</v>
      </c>
      <c r="N368" s="29">
        <v>0</v>
      </c>
      <c r="O368" s="29">
        <v>893</v>
      </c>
      <c r="P368" s="30">
        <f t="shared" si="5"/>
        <v>12512.161300332486</v>
      </c>
      <c r="Q368" s="34" t="s">
        <v>327</v>
      </c>
      <c r="R368" s="20"/>
    </row>
    <row r="369" spans="1:18" ht="12.75">
      <c r="A369" s="26">
        <v>449035165</v>
      </c>
      <c r="B369" s="26">
        <v>449</v>
      </c>
      <c r="C369" s="27" t="s">
        <v>183</v>
      </c>
      <c r="D369" s="26">
        <v>35</v>
      </c>
      <c r="E369" s="27" t="s">
        <v>11</v>
      </c>
      <c r="F369" s="26">
        <v>165</v>
      </c>
      <c r="G369" s="27" t="s">
        <v>17</v>
      </c>
      <c r="H369" s="28">
        <v>0.99663299663299654</v>
      </c>
      <c r="I369" s="28">
        <v>1.5772825515650974E-2</v>
      </c>
      <c r="J369" s="28">
        <v>0</v>
      </c>
      <c r="K369" s="28">
        <v>0.110669012758344</v>
      </c>
      <c r="L369" s="29">
        <v>10207</v>
      </c>
      <c r="M369" s="29">
        <v>565</v>
      </c>
      <c r="N369" s="29">
        <v>0</v>
      </c>
      <c r="O369" s="29">
        <v>893</v>
      </c>
      <c r="P369" s="30">
        <f t="shared" si="5"/>
        <v>10772</v>
      </c>
      <c r="Q369" s="34" t="s">
        <v>329</v>
      </c>
      <c r="R369" s="20"/>
    </row>
    <row r="370" spans="1:18" ht="12.75">
      <c r="A370" s="26">
        <v>449035170</v>
      </c>
      <c r="B370" s="26">
        <v>449</v>
      </c>
      <c r="C370" s="27" t="s">
        <v>183</v>
      </c>
      <c r="D370" s="26">
        <v>35</v>
      </c>
      <c r="E370" s="27" t="s">
        <v>11</v>
      </c>
      <c r="F370" s="26">
        <v>170</v>
      </c>
      <c r="G370" s="27" t="s">
        <v>65</v>
      </c>
      <c r="H370" s="28">
        <v>1</v>
      </c>
      <c r="I370" s="28">
        <v>1.5826112088338985E-2</v>
      </c>
      <c r="J370" s="28">
        <v>0</v>
      </c>
      <c r="K370" s="28">
        <v>8.5893055236531374E-2</v>
      </c>
      <c r="L370" s="29">
        <v>12810</v>
      </c>
      <c r="M370" s="29">
        <v>4714</v>
      </c>
      <c r="N370" s="29">
        <v>0</v>
      </c>
      <c r="O370" s="29">
        <v>893</v>
      </c>
      <c r="P370" s="30">
        <f t="shared" si="5"/>
        <v>17524</v>
      </c>
      <c r="Q370" s="34" t="s">
        <v>330</v>
      </c>
      <c r="R370" s="20"/>
    </row>
    <row r="371" spans="1:18" ht="12.75">
      <c r="A371" s="26">
        <v>449035220</v>
      </c>
      <c r="B371" s="26">
        <v>449</v>
      </c>
      <c r="C371" s="27" t="s">
        <v>183</v>
      </c>
      <c r="D371" s="26">
        <v>35</v>
      </c>
      <c r="E371" s="27" t="s">
        <v>11</v>
      </c>
      <c r="F371" s="26">
        <v>220</v>
      </c>
      <c r="G371" s="27" t="s">
        <v>26</v>
      </c>
      <c r="H371" s="28">
        <v>3.3670033670033669E-2</v>
      </c>
      <c r="I371" s="28">
        <v>5.3286572688010048E-4</v>
      </c>
      <c r="J371" s="28">
        <v>0</v>
      </c>
      <c r="K371" s="28">
        <v>9.6584491615976133E-3</v>
      </c>
      <c r="L371" s="29">
        <v>10207</v>
      </c>
      <c r="M371" s="29">
        <v>3633</v>
      </c>
      <c r="N371" s="29">
        <v>0</v>
      </c>
      <c r="O371" s="29">
        <v>893</v>
      </c>
      <c r="P371" s="30">
        <f t="shared" si="5"/>
        <v>13840</v>
      </c>
      <c r="Q371" s="34" t="s">
        <v>329</v>
      </c>
      <c r="R371" s="20"/>
    </row>
    <row r="372" spans="1:18" ht="12.75">
      <c r="A372" s="26">
        <v>449035243</v>
      </c>
      <c r="B372" s="26">
        <v>449</v>
      </c>
      <c r="C372" s="27" t="s">
        <v>183</v>
      </c>
      <c r="D372" s="26">
        <v>35</v>
      </c>
      <c r="E372" s="27" t="s">
        <v>11</v>
      </c>
      <c r="F372" s="26">
        <v>243</v>
      </c>
      <c r="G372" s="27" t="s">
        <v>80</v>
      </c>
      <c r="H372" s="28">
        <v>4.9966329966329965</v>
      </c>
      <c r="I372" s="28">
        <v>7.9077273869006925E-2</v>
      </c>
      <c r="J372" s="28">
        <v>0</v>
      </c>
      <c r="K372" s="28">
        <v>4.8315924867094817E-3</v>
      </c>
      <c r="L372" s="29">
        <v>11312</v>
      </c>
      <c r="M372" s="29">
        <v>2756</v>
      </c>
      <c r="N372" s="29">
        <v>0</v>
      </c>
      <c r="O372" s="29">
        <v>893</v>
      </c>
      <c r="P372" s="30">
        <f t="shared" si="5"/>
        <v>14068</v>
      </c>
      <c r="Q372" s="34" t="s">
        <v>329</v>
      </c>
      <c r="R372" s="20"/>
    </row>
    <row r="373" spans="1:18" ht="12.75">
      <c r="A373" s="26">
        <v>449035244</v>
      </c>
      <c r="B373" s="26">
        <v>449</v>
      </c>
      <c r="C373" s="27" t="s">
        <v>183</v>
      </c>
      <c r="D373" s="26">
        <v>35</v>
      </c>
      <c r="E373" s="27" t="s">
        <v>11</v>
      </c>
      <c r="F373" s="26">
        <v>244</v>
      </c>
      <c r="G373" s="27" t="s">
        <v>27</v>
      </c>
      <c r="H373" s="28">
        <v>3</v>
      </c>
      <c r="I373" s="28">
        <v>4.7478336265016956E-2</v>
      </c>
      <c r="J373" s="28">
        <v>0</v>
      </c>
      <c r="K373" s="28">
        <v>8.3212977578071862E-2</v>
      </c>
      <c r="L373" s="29">
        <v>8382</v>
      </c>
      <c r="M373" s="29">
        <v>2862</v>
      </c>
      <c r="N373" s="29">
        <v>0</v>
      </c>
      <c r="O373" s="29">
        <v>893</v>
      </c>
      <c r="P373" s="30">
        <f t="shared" si="5"/>
        <v>11244</v>
      </c>
      <c r="Q373" s="34" t="s">
        <v>331</v>
      </c>
      <c r="R373" s="20"/>
    </row>
    <row r="374" spans="1:18" ht="12.75">
      <c r="A374" s="26">
        <v>449035248</v>
      </c>
      <c r="B374" s="26">
        <v>449</v>
      </c>
      <c r="C374" s="27" t="s">
        <v>183</v>
      </c>
      <c r="D374" s="26">
        <v>35</v>
      </c>
      <c r="E374" s="27" t="s">
        <v>11</v>
      </c>
      <c r="F374" s="26">
        <v>248</v>
      </c>
      <c r="G374" s="27" t="s">
        <v>18</v>
      </c>
      <c r="H374" s="28">
        <v>0.53198653198653201</v>
      </c>
      <c r="I374" s="28">
        <v>8.4192784847055887E-3</v>
      </c>
      <c r="J374" s="28">
        <v>0</v>
      </c>
      <c r="K374" s="28">
        <v>3.3291913917540467E-2</v>
      </c>
      <c r="L374" s="29">
        <v>11259.311523126624</v>
      </c>
      <c r="M374" s="29">
        <v>1221</v>
      </c>
      <c r="N374" s="29">
        <v>0</v>
      </c>
      <c r="O374" s="29">
        <v>893</v>
      </c>
      <c r="P374" s="30">
        <f t="shared" si="5"/>
        <v>12480.311523126624</v>
      </c>
      <c r="Q374" s="34" t="s">
        <v>327</v>
      </c>
      <c r="R374" s="20"/>
    </row>
    <row r="375" spans="1:18" ht="12.75">
      <c r="A375" s="26">
        <v>449035285</v>
      </c>
      <c r="B375" s="26">
        <v>449</v>
      </c>
      <c r="C375" s="27" t="s">
        <v>183</v>
      </c>
      <c r="D375" s="26">
        <v>35</v>
      </c>
      <c r="E375" s="27" t="s">
        <v>11</v>
      </c>
      <c r="F375" s="26">
        <v>285</v>
      </c>
      <c r="G375" s="27" t="s">
        <v>28</v>
      </c>
      <c r="H375" s="28">
        <v>4.5757575757575761</v>
      </c>
      <c r="I375" s="28">
        <v>7.2416452283005667E-2</v>
      </c>
      <c r="J375" s="28">
        <v>0</v>
      </c>
      <c r="K375" s="28">
        <v>2.1944644766553539E-2</v>
      </c>
      <c r="L375" s="29">
        <v>9294</v>
      </c>
      <c r="M375" s="29">
        <v>2762</v>
      </c>
      <c r="N375" s="29">
        <v>0</v>
      </c>
      <c r="O375" s="29">
        <v>893</v>
      </c>
      <c r="P375" s="30">
        <f t="shared" si="5"/>
        <v>12056</v>
      </c>
      <c r="Q375" s="34" t="s">
        <v>329</v>
      </c>
      <c r="R375" s="20"/>
    </row>
    <row r="376" spans="1:18" ht="12.75">
      <c r="A376" s="26">
        <v>449035336</v>
      </c>
      <c r="B376" s="26">
        <v>449</v>
      </c>
      <c r="C376" s="27" t="s">
        <v>183</v>
      </c>
      <c r="D376" s="26">
        <v>35</v>
      </c>
      <c r="E376" s="27" t="s">
        <v>11</v>
      </c>
      <c r="F376" s="26">
        <v>336</v>
      </c>
      <c r="G376" s="27" t="s">
        <v>30</v>
      </c>
      <c r="H376" s="28">
        <v>1</v>
      </c>
      <c r="I376" s="28">
        <v>1.5826112088338985E-2</v>
      </c>
      <c r="J376" s="28">
        <v>0</v>
      </c>
      <c r="K376" s="28">
        <v>2.363178820724934E-2</v>
      </c>
      <c r="L376" s="29">
        <v>14635</v>
      </c>
      <c r="M376" s="29">
        <v>1952</v>
      </c>
      <c r="N376" s="29">
        <v>0</v>
      </c>
      <c r="O376" s="29">
        <v>893</v>
      </c>
      <c r="P376" s="30">
        <f t="shared" si="5"/>
        <v>16587</v>
      </c>
      <c r="Q376" s="34" t="s">
        <v>329</v>
      </c>
      <c r="R376" s="20"/>
    </row>
    <row r="377" spans="1:18" ht="12.75">
      <c r="A377" s="26">
        <v>450086008</v>
      </c>
      <c r="B377" s="26">
        <v>450</v>
      </c>
      <c r="C377" s="27" t="s">
        <v>184</v>
      </c>
      <c r="D377" s="26">
        <v>86</v>
      </c>
      <c r="E377" s="27" t="s">
        <v>185</v>
      </c>
      <c r="F377" s="26">
        <v>8</v>
      </c>
      <c r="G377" s="27" t="s">
        <v>186</v>
      </c>
      <c r="H377" s="28">
        <v>5</v>
      </c>
      <c r="I377" s="28">
        <v>0</v>
      </c>
      <c r="J377" s="28">
        <v>0</v>
      </c>
      <c r="K377" s="28">
        <v>6.4408457213566431E-2</v>
      </c>
      <c r="L377" s="29">
        <v>8244</v>
      </c>
      <c r="M377" s="29">
        <v>7622</v>
      </c>
      <c r="N377" s="29">
        <v>0</v>
      </c>
      <c r="O377" s="29">
        <v>893</v>
      </c>
      <c r="P377" s="30">
        <f t="shared" si="5"/>
        <v>15866</v>
      </c>
      <c r="Q377" s="34" t="s">
        <v>329</v>
      </c>
      <c r="R377" s="20"/>
    </row>
    <row r="378" spans="1:18" ht="12.75">
      <c r="A378" s="26">
        <v>450086086</v>
      </c>
      <c r="B378" s="26">
        <v>450</v>
      </c>
      <c r="C378" s="27" t="s">
        <v>184</v>
      </c>
      <c r="D378" s="26">
        <v>86</v>
      </c>
      <c r="E378" s="27" t="s">
        <v>185</v>
      </c>
      <c r="F378" s="26">
        <v>86</v>
      </c>
      <c r="G378" s="27" t="s">
        <v>185</v>
      </c>
      <c r="H378" s="28">
        <v>53.968750000000007</v>
      </c>
      <c r="I378" s="28">
        <v>0</v>
      </c>
      <c r="J378" s="28">
        <v>0</v>
      </c>
      <c r="K378" s="28">
        <v>4.9053199432531655E-2</v>
      </c>
      <c r="L378" s="29">
        <v>8557</v>
      </c>
      <c r="M378" s="29">
        <v>1226</v>
      </c>
      <c r="N378" s="29">
        <v>0</v>
      </c>
      <c r="O378" s="29">
        <v>893</v>
      </c>
      <c r="P378" s="30">
        <f t="shared" si="5"/>
        <v>9783</v>
      </c>
      <c r="Q378" s="34" t="s">
        <v>329</v>
      </c>
      <c r="R378" s="20"/>
    </row>
    <row r="379" spans="1:18" ht="12.75">
      <c r="A379" s="26">
        <v>450086117</v>
      </c>
      <c r="B379" s="26">
        <v>450</v>
      </c>
      <c r="C379" s="27" t="s">
        <v>184</v>
      </c>
      <c r="D379" s="26">
        <v>86</v>
      </c>
      <c r="E379" s="27" t="s">
        <v>185</v>
      </c>
      <c r="F379" s="26">
        <v>117</v>
      </c>
      <c r="G379" s="27" t="s">
        <v>35</v>
      </c>
      <c r="H379" s="28">
        <v>5</v>
      </c>
      <c r="I379" s="28">
        <v>0</v>
      </c>
      <c r="J379" s="28">
        <v>0</v>
      </c>
      <c r="K379" s="28">
        <v>6.905270769519388E-2</v>
      </c>
      <c r="L379" s="29">
        <v>9732</v>
      </c>
      <c r="M379" s="29">
        <v>3613</v>
      </c>
      <c r="N379" s="29">
        <v>0</v>
      </c>
      <c r="O379" s="29">
        <v>893</v>
      </c>
      <c r="P379" s="30">
        <f t="shared" si="5"/>
        <v>13345</v>
      </c>
      <c r="Q379" s="34" t="s">
        <v>329</v>
      </c>
      <c r="R379" s="20"/>
    </row>
    <row r="380" spans="1:18" ht="12.75">
      <c r="A380" s="26">
        <v>450086127</v>
      </c>
      <c r="B380" s="26">
        <v>450</v>
      </c>
      <c r="C380" s="27" t="s">
        <v>184</v>
      </c>
      <c r="D380" s="26">
        <v>86</v>
      </c>
      <c r="E380" s="27" t="s">
        <v>185</v>
      </c>
      <c r="F380" s="26">
        <v>127</v>
      </c>
      <c r="G380" s="27" t="s">
        <v>187</v>
      </c>
      <c r="H380" s="28">
        <v>8</v>
      </c>
      <c r="I380" s="28">
        <v>0</v>
      </c>
      <c r="J380" s="28">
        <v>0</v>
      </c>
      <c r="K380" s="28">
        <v>2.2249224086992543E-2</v>
      </c>
      <c r="L380" s="29">
        <v>8154</v>
      </c>
      <c r="M380" s="29">
        <v>3926</v>
      </c>
      <c r="N380" s="29">
        <v>0</v>
      </c>
      <c r="O380" s="29">
        <v>893</v>
      </c>
      <c r="P380" s="30">
        <f t="shared" si="5"/>
        <v>12080</v>
      </c>
      <c r="Q380" s="34" t="s">
        <v>329</v>
      </c>
      <c r="R380" s="20"/>
    </row>
    <row r="381" spans="1:18" ht="12.75">
      <c r="A381" s="26">
        <v>450086137</v>
      </c>
      <c r="B381" s="26">
        <v>450</v>
      </c>
      <c r="C381" s="27" t="s">
        <v>184</v>
      </c>
      <c r="D381" s="26">
        <v>86</v>
      </c>
      <c r="E381" s="27" t="s">
        <v>185</v>
      </c>
      <c r="F381" s="26">
        <v>137</v>
      </c>
      <c r="G381" s="27" t="s">
        <v>196</v>
      </c>
      <c r="H381" s="28">
        <v>0.49652777777777779</v>
      </c>
      <c r="I381" s="28">
        <v>0</v>
      </c>
      <c r="J381" s="28">
        <v>0</v>
      </c>
      <c r="K381" s="28">
        <v>0.13277893899795287</v>
      </c>
      <c r="L381" s="29">
        <v>12400.73709986109</v>
      </c>
      <c r="M381" s="29">
        <v>228</v>
      </c>
      <c r="N381" s="29">
        <v>0</v>
      </c>
      <c r="O381" s="29">
        <v>893</v>
      </c>
      <c r="P381" s="30">
        <f t="shared" si="5"/>
        <v>12628.73709986109</v>
      </c>
      <c r="Q381" s="34" t="s">
        <v>327</v>
      </c>
      <c r="R381" s="20"/>
    </row>
    <row r="382" spans="1:18" ht="12.75">
      <c r="A382" s="26">
        <v>450086210</v>
      </c>
      <c r="B382" s="26">
        <v>450</v>
      </c>
      <c r="C382" s="27" t="s">
        <v>184</v>
      </c>
      <c r="D382" s="26">
        <v>86</v>
      </c>
      <c r="E382" s="27" t="s">
        <v>185</v>
      </c>
      <c r="F382" s="26">
        <v>210</v>
      </c>
      <c r="G382" s="27" t="s">
        <v>188</v>
      </c>
      <c r="H382" s="28">
        <v>96.322916666666643</v>
      </c>
      <c r="I382" s="28">
        <v>0</v>
      </c>
      <c r="J382" s="28">
        <v>0</v>
      </c>
      <c r="K382" s="28">
        <v>5.8358728063176317E-2</v>
      </c>
      <c r="L382" s="29">
        <v>8595</v>
      </c>
      <c r="M382" s="29">
        <v>2760</v>
      </c>
      <c r="N382" s="29">
        <v>0</v>
      </c>
      <c r="O382" s="29">
        <v>893</v>
      </c>
      <c r="P382" s="30">
        <f t="shared" si="5"/>
        <v>11355</v>
      </c>
      <c r="Q382" s="34" t="s">
        <v>329</v>
      </c>
      <c r="R382" s="20"/>
    </row>
    <row r="383" spans="1:18" ht="12.75">
      <c r="A383" s="26">
        <v>450086275</v>
      </c>
      <c r="B383" s="26">
        <v>450</v>
      </c>
      <c r="C383" s="27" t="s">
        <v>184</v>
      </c>
      <c r="D383" s="26">
        <v>86</v>
      </c>
      <c r="E383" s="27" t="s">
        <v>185</v>
      </c>
      <c r="F383" s="26">
        <v>275</v>
      </c>
      <c r="G383" s="27" t="s">
        <v>189</v>
      </c>
      <c r="H383" s="28">
        <v>4.4965277777777777</v>
      </c>
      <c r="I383" s="28">
        <v>0</v>
      </c>
      <c r="J383" s="28">
        <v>0</v>
      </c>
      <c r="K383" s="28">
        <v>7.844291313213677E-3</v>
      </c>
      <c r="L383" s="29">
        <v>8254</v>
      </c>
      <c r="M383" s="29">
        <v>1862</v>
      </c>
      <c r="N383" s="29">
        <v>0</v>
      </c>
      <c r="O383" s="29">
        <v>893</v>
      </c>
      <c r="P383" s="30">
        <f t="shared" si="5"/>
        <v>10116</v>
      </c>
      <c r="Q383" s="34" t="s">
        <v>329</v>
      </c>
      <c r="R383" s="20"/>
    </row>
    <row r="384" spans="1:18" ht="12.75">
      <c r="A384" s="26">
        <v>450086278</v>
      </c>
      <c r="B384" s="26">
        <v>450</v>
      </c>
      <c r="C384" s="27" t="s">
        <v>184</v>
      </c>
      <c r="D384" s="26">
        <v>86</v>
      </c>
      <c r="E384" s="27" t="s">
        <v>185</v>
      </c>
      <c r="F384" s="26">
        <v>278</v>
      </c>
      <c r="G384" s="27" t="s">
        <v>190</v>
      </c>
      <c r="H384" s="28">
        <v>9</v>
      </c>
      <c r="I384" s="28">
        <v>0</v>
      </c>
      <c r="J384" s="28">
        <v>0</v>
      </c>
      <c r="K384" s="28">
        <v>4.3349488169131971E-2</v>
      </c>
      <c r="L384" s="29">
        <v>8092</v>
      </c>
      <c r="M384" s="29">
        <v>2608</v>
      </c>
      <c r="N384" s="29">
        <v>0</v>
      </c>
      <c r="O384" s="29">
        <v>893</v>
      </c>
      <c r="P384" s="30">
        <f t="shared" si="5"/>
        <v>10700</v>
      </c>
      <c r="Q384" s="34" t="s">
        <v>329</v>
      </c>
      <c r="R384" s="20"/>
    </row>
    <row r="385" spans="1:18" ht="12.75">
      <c r="A385" s="26">
        <v>450086327</v>
      </c>
      <c r="B385" s="26">
        <v>450</v>
      </c>
      <c r="C385" s="27" t="s">
        <v>184</v>
      </c>
      <c r="D385" s="26">
        <v>86</v>
      </c>
      <c r="E385" s="27" t="s">
        <v>185</v>
      </c>
      <c r="F385" s="26">
        <v>327</v>
      </c>
      <c r="G385" s="27" t="s">
        <v>191</v>
      </c>
      <c r="H385" s="28">
        <v>3.9930555555555554</v>
      </c>
      <c r="I385" s="28">
        <v>0</v>
      </c>
      <c r="J385" s="28">
        <v>0</v>
      </c>
      <c r="K385" s="28">
        <v>3.8346820389105599E-2</v>
      </c>
      <c r="L385" s="29">
        <v>8113</v>
      </c>
      <c r="M385" s="29">
        <v>5459</v>
      </c>
      <c r="N385" s="29">
        <v>0</v>
      </c>
      <c r="O385" s="29">
        <v>893</v>
      </c>
      <c r="P385" s="30">
        <f t="shared" si="5"/>
        <v>13572</v>
      </c>
      <c r="Q385" s="34" t="s">
        <v>329</v>
      </c>
      <c r="R385" s="20"/>
    </row>
    <row r="386" spans="1:18" ht="12.75">
      <c r="A386" s="26">
        <v>450086337</v>
      </c>
      <c r="B386" s="26">
        <v>450</v>
      </c>
      <c r="C386" s="27" t="s">
        <v>184</v>
      </c>
      <c r="D386" s="26">
        <v>86</v>
      </c>
      <c r="E386" s="27" t="s">
        <v>185</v>
      </c>
      <c r="F386" s="26">
        <v>337</v>
      </c>
      <c r="G386" s="27" t="s">
        <v>311</v>
      </c>
      <c r="H386" s="28">
        <v>1</v>
      </c>
      <c r="I386" s="28">
        <v>0</v>
      </c>
      <c r="J386" s="28">
        <v>0</v>
      </c>
      <c r="K386" s="28">
        <v>1.193950317177409E-2</v>
      </c>
      <c r="L386" s="29">
        <v>10395.313536585367</v>
      </c>
      <c r="M386" s="29">
        <v>13739</v>
      </c>
      <c r="N386" s="29">
        <v>0</v>
      </c>
      <c r="O386" s="29">
        <v>893</v>
      </c>
      <c r="P386" s="30">
        <f t="shared" si="5"/>
        <v>24134.313536585367</v>
      </c>
      <c r="Q386" s="34" t="s">
        <v>327</v>
      </c>
      <c r="R386" s="20"/>
    </row>
    <row r="387" spans="1:18" ht="12.75">
      <c r="A387" s="26">
        <v>450086340</v>
      </c>
      <c r="B387" s="26">
        <v>450</v>
      </c>
      <c r="C387" s="27" t="s">
        <v>184</v>
      </c>
      <c r="D387" s="26">
        <v>86</v>
      </c>
      <c r="E387" s="27" t="s">
        <v>185</v>
      </c>
      <c r="F387" s="26">
        <v>340</v>
      </c>
      <c r="G387" s="27" t="s">
        <v>192</v>
      </c>
      <c r="H387" s="28">
        <v>12.763888888888889</v>
      </c>
      <c r="I387" s="28">
        <v>0</v>
      </c>
      <c r="J387" s="28">
        <v>0</v>
      </c>
      <c r="K387" s="28">
        <v>8.2710610853280506E-2</v>
      </c>
      <c r="L387" s="29">
        <v>9007</v>
      </c>
      <c r="M387" s="29">
        <v>6160</v>
      </c>
      <c r="N387" s="29">
        <v>0</v>
      </c>
      <c r="O387" s="29">
        <v>893</v>
      </c>
      <c r="P387" s="30">
        <f t="shared" si="5"/>
        <v>15167</v>
      </c>
      <c r="Q387" s="34" t="s">
        <v>329</v>
      </c>
      <c r="R387" s="20"/>
    </row>
    <row r="388" spans="1:18" ht="12.75">
      <c r="A388" s="26">
        <v>450086605</v>
      </c>
      <c r="B388" s="26">
        <v>450</v>
      </c>
      <c r="C388" s="27" t="s">
        <v>184</v>
      </c>
      <c r="D388" s="26">
        <v>86</v>
      </c>
      <c r="E388" s="27" t="s">
        <v>185</v>
      </c>
      <c r="F388" s="26">
        <v>605</v>
      </c>
      <c r="G388" s="27" t="s">
        <v>193</v>
      </c>
      <c r="H388" s="28">
        <v>2</v>
      </c>
      <c r="I388" s="28">
        <v>0</v>
      </c>
      <c r="J388" s="28">
        <v>0</v>
      </c>
      <c r="K388" s="28">
        <v>5.4830011357387944E-2</v>
      </c>
      <c r="L388" s="29">
        <v>7875</v>
      </c>
      <c r="M388" s="29">
        <v>6071</v>
      </c>
      <c r="N388" s="29">
        <v>0</v>
      </c>
      <c r="O388" s="29">
        <v>893</v>
      </c>
      <c r="P388" s="30">
        <f t="shared" si="5"/>
        <v>13946</v>
      </c>
      <c r="Q388" s="34" t="s">
        <v>329</v>
      </c>
      <c r="R388" s="20"/>
    </row>
    <row r="389" spans="1:18" ht="12.75">
      <c r="A389" s="26">
        <v>450086632</v>
      </c>
      <c r="B389" s="26">
        <v>450</v>
      </c>
      <c r="C389" s="27" t="s">
        <v>184</v>
      </c>
      <c r="D389" s="26">
        <v>86</v>
      </c>
      <c r="E389" s="27" t="s">
        <v>185</v>
      </c>
      <c r="F389" s="26">
        <v>632</v>
      </c>
      <c r="G389" s="27" t="s">
        <v>194</v>
      </c>
      <c r="H389" s="28">
        <v>3</v>
      </c>
      <c r="I389" s="28">
        <v>0</v>
      </c>
      <c r="J389" s="28">
        <v>0</v>
      </c>
      <c r="K389" s="28">
        <v>1.9782363008169459E-2</v>
      </c>
      <c r="L389" s="29">
        <v>8254</v>
      </c>
      <c r="M389" s="29">
        <v>7062</v>
      </c>
      <c r="N389" s="29">
        <v>0</v>
      </c>
      <c r="O389" s="29">
        <v>893</v>
      </c>
      <c r="P389" s="30">
        <f t="shared" si="5"/>
        <v>15316</v>
      </c>
      <c r="Q389" s="34" t="s">
        <v>329</v>
      </c>
      <c r="R389" s="20"/>
    </row>
    <row r="390" spans="1:18" ht="12.75">
      <c r="A390" s="26">
        <v>450086635</v>
      </c>
      <c r="B390" s="26">
        <v>450</v>
      </c>
      <c r="C390" s="27" t="s">
        <v>184</v>
      </c>
      <c r="D390" s="26">
        <v>86</v>
      </c>
      <c r="E390" s="27" t="s">
        <v>185</v>
      </c>
      <c r="F390" s="26">
        <v>635</v>
      </c>
      <c r="G390" s="27" t="s">
        <v>52</v>
      </c>
      <c r="H390" s="28">
        <v>0.49652777777777779</v>
      </c>
      <c r="I390" s="28">
        <v>0</v>
      </c>
      <c r="J390" s="28">
        <v>0</v>
      </c>
      <c r="K390" s="28">
        <v>1.1374964827845275E-2</v>
      </c>
      <c r="L390" s="29">
        <v>7875</v>
      </c>
      <c r="M390" s="29">
        <v>4148</v>
      </c>
      <c r="N390" s="29">
        <v>0</v>
      </c>
      <c r="O390" s="29">
        <v>893</v>
      </c>
      <c r="P390" s="30">
        <f t="shared" si="5"/>
        <v>12023</v>
      </c>
      <c r="Q390" s="34" t="s">
        <v>329</v>
      </c>
      <c r="R390" s="20"/>
    </row>
    <row r="391" spans="1:18" ht="12.75">
      <c r="A391" s="26">
        <v>450086674</v>
      </c>
      <c r="B391" s="26">
        <v>450</v>
      </c>
      <c r="C391" s="27" t="s">
        <v>184</v>
      </c>
      <c r="D391" s="26">
        <v>86</v>
      </c>
      <c r="E391" s="27" t="s">
        <v>185</v>
      </c>
      <c r="F391" s="26">
        <v>674</v>
      </c>
      <c r="G391" s="27" t="s">
        <v>38</v>
      </c>
      <c r="H391" s="28">
        <v>2.9965277777777777</v>
      </c>
      <c r="I391" s="28">
        <v>0</v>
      </c>
      <c r="J391" s="28">
        <v>0</v>
      </c>
      <c r="K391" s="28">
        <v>5.6643268292869156E-2</v>
      </c>
      <c r="L391" s="29">
        <v>8254</v>
      </c>
      <c r="M391" s="29">
        <v>3528</v>
      </c>
      <c r="N391" s="29">
        <v>0</v>
      </c>
      <c r="O391" s="29">
        <v>893</v>
      </c>
      <c r="P391" s="30">
        <f t="shared" si="5"/>
        <v>11782</v>
      </c>
      <c r="Q391" s="34" t="s">
        <v>329</v>
      </c>
      <c r="R391" s="20"/>
    </row>
    <row r="392" spans="1:18" ht="12.75">
      <c r="A392" s="26">
        <v>450086683</v>
      </c>
      <c r="B392" s="26">
        <v>450</v>
      </c>
      <c r="C392" s="27" t="s">
        <v>184</v>
      </c>
      <c r="D392" s="26">
        <v>86</v>
      </c>
      <c r="E392" s="27" t="s">
        <v>185</v>
      </c>
      <c r="F392" s="26">
        <v>683</v>
      </c>
      <c r="G392" s="27" t="s">
        <v>39</v>
      </c>
      <c r="H392" s="28">
        <v>8.3368055555555571</v>
      </c>
      <c r="I392" s="28">
        <v>0</v>
      </c>
      <c r="J392" s="28">
        <v>0</v>
      </c>
      <c r="K392" s="28">
        <v>2.3670657705498161E-2</v>
      </c>
      <c r="L392" s="29">
        <v>8524</v>
      </c>
      <c r="M392" s="29">
        <v>5150</v>
      </c>
      <c r="N392" s="29">
        <v>0</v>
      </c>
      <c r="O392" s="29">
        <v>893</v>
      </c>
      <c r="P392" s="30">
        <f t="shared" si="5"/>
        <v>13674</v>
      </c>
      <c r="Q392" s="34" t="s">
        <v>329</v>
      </c>
      <c r="R392" s="20"/>
    </row>
    <row r="393" spans="1:18" ht="12.75">
      <c r="A393" s="26">
        <v>450086717</v>
      </c>
      <c r="B393" s="26">
        <v>450</v>
      </c>
      <c r="C393" s="27" t="s">
        <v>184</v>
      </c>
      <c r="D393" s="26">
        <v>86</v>
      </c>
      <c r="E393" s="27" t="s">
        <v>185</v>
      </c>
      <c r="F393" s="26">
        <v>717</v>
      </c>
      <c r="G393" s="27" t="s">
        <v>40</v>
      </c>
      <c r="H393" s="28">
        <v>0.99305555555555558</v>
      </c>
      <c r="I393" s="28">
        <v>0</v>
      </c>
      <c r="J393" s="28">
        <v>0</v>
      </c>
      <c r="K393" s="28">
        <v>5.0333454878800997E-2</v>
      </c>
      <c r="L393" s="29">
        <v>7875</v>
      </c>
      <c r="M393" s="29">
        <v>4249</v>
      </c>
      <c r="N393" s="29">
        <v>0</v>
      </c>
      <c r="O393" s="29">
        <v>893</v>
      </c>
      <c r="P393" s="30">
        <f t="shared" si="5"/>
        <v>12124</v>
      </c>
      <c r="Q393" s="34" t="s">
        <v>329</v>
      </c>
      <c r="R393" s="20"/>
    </row>
    <row r="394" spans="1:18" ht="12.75">
      <c r="A394" s="26">
        <v>453137061</v>
      </c>
      <c r="B394" s="26">
        <v>453</v>
      </c>
      <c r="C394" s="27" t="s">
        <v>195</v>
      </c>
      <c r="D394" s="26">
        <v>137</v>
      </c>
      <c r="E394" s="27" t="s">
        <v>196</v>
      </c>
      <c r="F394" s="26">
        <v>61</v>
      </c>
      <c r="G394" s="27" t="s">
        <v>148</v>
      </c>
      <c r="H394" s="28">
        <v>51.724489795918366</v>
      </c>
      <c r="I394" s="28">
        <v>0</v>
      </c>
      <c r="J394" s="28">
        <v>0</v>
      </c>
      <c r="K394" s="28">
        <v>2.7245319422031421E-2</v>
      </c>
      <c r="L394" s="29">
        <v>11220</v>
      </c>
      <c r="M394" s="29">
        <v>534</v>
      </c>
      <c r="N394" s="29">
        <v>0</v>
      </c>
      <c r="O394" s="29">
        <v>893</v>
      </c>
      <c r="P394" s="30">
        <f t="shared" si="5"/>
        <v>11754</v>
      </c>
      <c r="Q394" s="34" t="s">
        <v>329</v>
      </c>
      <c r="R394" s="20"/>
    </row>
    <row r="395" spans="1:18" ht="12.75">
      <c r="A395" s="26">
        <v>453137086</v>
      </c>
      <c r="B395" s="26">
        <v>453</v>
      </c>
      <c r="C395" s="27" t="s">
        <v>195</v>
      </c>
      <c r="D395" s="26">
        <v>137</v>
      </c>
      <c r="E395" s="27" t="s">
        <v>196</v>
      </c>
      <c r="F395" s="26">
        <v>86</v>
      </c>
      <c r="G395" s="27" t="s">
        <v>185</v>
      </c>
      <c r="H395" s="28">
        <v>4</v>
      </c>
      <c r="I395" s="28">
        <v>0</v>
      </c>
      <c r="J395" s="28">
        <v>0</v>
      </c>
      <c r="K395" s="28">
        <v>4.9053199432531655E-2</v>
      </c>
      <c r="L395" s="29">
        <v>12709</v>
      </c>
      <c r="M395" s="29">
        <v>1820</v>
      </c>
      <c r="N395" s="29">
        <v>0</v>
      </c>
      <c r="O395" s="29">
        <v>893</v>
      </c>
      <c r="P395" s="30">
        <f t="shared" ref="P395:P458" si="6">SUM(L395:N395)</f>
        <v>14529</v>
      </c>
      <c r="Q395" s="34" t="s">
        <v>329</v>
      </c>
      <c r="R395" s="20"/>
    </row>
    <row r="396" spans="1:18" ht="12.75">
      <c r="A396" s="26">
        <v>453137137</v>
      </c>
      <c r="B396" s="26">
        <v>453</v>
      </c>
      <c r="C396" s="27" t="s">
        <v>195</v>
      </c>
      <c r="D396" s="26">
        <v>137</v>
      </c>
      <c r="E396" s="27" t="s">
        <v>196</v>
      </c>
      <c r="F396" s="26">
        <v>137</v>
      </c>
      <c r="G396" s="27" t="s">
        <v>196</v>
      </c>
      <c r="H396" s="28">
        <v>547.5986394557824</v>
      </c>
      <c r="I396" s="28">
        <v>0</v>
      </c>
      <c r="J396" s="28">
        <v>510.68027210884355</v>
      </c>
      <c r="K396" s="28">
        <v>0.13277893899795287</v>
      </c>
      <c r="L396" s="29">
        <v>11470</v>
      </c>
      <c r="M396" s="29">
        <v>211</v>
      </c>
      <c r="N396" s="29">
        <v>888.75494738934356</v>
      </c>
      <c r="O396" s="29">
        <v>893</v>
      </c>
      <c r="P396" s="30">
        <f t="shared" si="6"/>
        <v>12569.754947389343</v>
      </c>
      <c r="Q396" s="34" t="s">
        <v>329</v>
      </c>
      <c r="R396" s="20"/>
    </row>
    <row r="397" spans="1:18" ht="12.75">
      <c r="A397" s="26">
        <v>453137161</v>
      </c>
      <c r="B397" s="26">
        <v>453</v>
      </c>
      <c r="C397" s="27" t="s">
        <v>195</v>
      </c>
      <c r="D397" s="26">
        <v>137</v>
      </c>
      <c r="E397" s="27" t="s">
        <v>196</v>
      </c>
      <c r="F397" s="26">
        <v>161</v>
      </c>
      <c r="G397" s="27" t="s">
        <v>151</v>
      </c>
      <c r="H397" s="28">
        <v>0.88775510204081631</v>
      </c>
      <c r="I397" s="28">
        <v>0</v>
      </c>
      <c r="J397" s="28">
        <v>0</v>
      </c>
      <c r="K397" s="28">
        <v>9.1881198268489277E-3</v>
      </c>
      <c r="L397" s="29">
        <v>10231.532165220671</v>
      </c>
      <c r="M397" s="29">
        <v>3849</v>
      </c>
      <c r="N397" s="29">
        <v>0</v>
      </c>
      <c r="O397" s="29">
        <v>893</v>
      </c>
      <c r="P397" s="30">
        <f t="shared" si="6"/>
        <v>14080.532165220671</v>
      </c>
      <c r="Q397" s="34" t="s">
        <v>327</v>
      </c>
      <c r="R397" s="20"/>
    </row>
    <row r="398" spans="1:18" ht="12.75">
      <c r="A398" s="26">
        <v>453137236</v>
      </c>
      <c r="B398" s="26">
        <v>453</v>
      </c>
      <c r="C398" s="27" t="s">
        <v>195</v>
      </c>
      <c r="D398" s="26">
        <v>137</v>
      </c>
      <c r="E398" s="27" t="s">
        <v>196</v>
      </c>
      <c r="F398" s="26">
        <v>236</v>
      </c>
      <c r="G398" s="27" t="s">
        <v>49</v>
      </c>
      <c r="H398" s="28">
        <v>2.7993197278911568</v>
      </c>
      <c r="I398" s="28">
        <v>0</v>
      </c>
      <c r="J398" s="28">
        <v>0</v>
      </c>
      <c r="K398" s="28">
        <v>2.5849658408676431E-2</v>
      </c>
      <c r="L398" s="29">
        <v>11201.009700735895</v>
      </c>
      <c r="M398" s="29">
        <v>2099</v>
      </c>
      <c r="N398" s="29">
        <v>0</v>
      </c>
      <c r="O398" s="29">
        <v>893</v>
      </c>
      <c r="P398" s="30">
        <f t="shared" si="6"/>
        <v>13300.009700735895</v>
      </c>
      <c r="Q398" s="34" t="s">
        <v>327</v>
      </c>
      <c r="R398" s="20"/>
    </row>
    <row r="399" spans="1:18" ht="12.75">
      <c r="A399" s="26">
        <v>453137278</v>
      </c>
      <c r="B399" s="26">
        <v>453</v>
      </c>
      <c r="C399" s="27" t="s">
        <v>195</v>
      </c>
      <c r="D399" s="26">
        <v>137</v>
      </c>
      <c r="E399" s="27" t="s">
        <v>196</v>
      </c>
      <c r="F399" s="26">
        <v>278</v>
      </c>
      <c r="G399" s="27" t="s">
        <v>190</v>
      </c>
      <c r="H399" s="28">
        <v>4.4047619047619051</v>
      </c>
      <c r="I399" s="28">
        <v>0</v>
      </c>
      <c r="J399" s="28">
        <v>0</v>
      </c>
      <c r="K399" s="28">
        <v>4.3349488169131971E-2</v>
      </c>
      <c r="L399" s="29">
        <v>11326</v>
      </c>
      <c r="M399" s="29">
        <v>3650</v>
      </c>
      <c r="N399" s="29">
        <v>0</v>
      </c>
      <c r="O399" s="29">
        <v>893</v>
      </c>
      <c r="P399" s="30">
        <f t="shared" si="6"/>
        <v>14976</v>
      </c>
      <c r="Q399" s="34" t="s">
        <v>329</v>
      </c>
      <c r="R399" s="20"/>
    </row>
    <row r="400" spans="1:18" ht="12.75">
      <c r="A400" s="26">
        <v>453137281</v>
      </c>
      <c r="B400" s="26">
        <v>453</v>
      </c>
      <c r="C400" s="27" t="s">
        <v>195</v>
      </c>
      <c r="D400" s="26">
        <v>137</v>
      </c>
      <c r="E400" s="27" t="s">
        <v>196</v>
      </c>
      <c r="F400" s="26">
        <v>281</v>
      </c>
      <c r="G400" s="27" t="s">
        <v>146</v>
      </c>
      <c r="H400" s="28">
        <v>82.278911564625872</v>
      </c>
      <c r="I400" s="28">
        <v>0</v>
      </c>
      <c r="J400" s="28">
        <v>0</v>
      </c>
      <c r="K400" s="28">
        <v>0.10673928911016882</v>
      </c>
      <c r="L400" s="29">
        <v>11109</v>
      </c>
      <c r="M400" s="29">
        <v>0</v>
      </c>
      <c r="N400" s="29">
        <v>0</v>
      </c>
      <c r="O400" s="29">
        <v>893</v>
      </c>
      <c r="P400" s="30">
        <f t="shared" si="6"/>
        <v>11109</v>
      </c>
      <c r="Q400" s="34" t="s">
        <v>329</v>
      </c>
      <c r="R400" s="20"/>
    </row>
    <row r="401" spans="1:18" ht="12.75">
      <c r="A401" s="26">
        <v>453137325</v>
      </c>
      <c r="B401" s="26">
        <v>453</v>
      </c>
      <c r="C401" s="27" t="s">
        <v>195</v>
      </c>
      <c r="D401" s="26">
        <v>137</v>
      </c>
      <c r="E401" s="27" t="s">
        <v>196</v>
      </c>
      <c r="F401" s="26">
        <v>325</v>
      </c>
      <c r="G401" s="27" t="s">
        <v>198</v>
      </c>
      <c r="H401" s="28">
        <v>0.88095238095238093</v>
      </c>
      <c r="I401" s="28">
        <v>0</v>
      </c>
      <c r="J401" s="28">
        <v>0</v>
      </c>
      <c r="K401" s="28">
        <v>2.4651611657778099E-3</v>
      </c>
      <c r="L401" s="29">
        <v>12200</v>
      </c>
      <c r="M401" s="29">
        <v>1775</v>
      </c>
      <c r="N401" s="29">
        <v>0</v>
      </c>
      <c r="O401" s="29">
        <v>893</v>
      </c>
      <c r="P401" s="30">
        <f t="shared" si="6"/>
        <v>13975</v>
      </c>
      <c r="Q401" s="34" t="s">
        <v>329</v>
      </c>
      <c r="R401" s="20"/>
    </row>
    <row r="402" spans="1:18" ht="12.75">
      <c r="A402" s="26">
        <v>453137332</v>
      </c>
      <c r="B402" s="26">
        <v>453</v>
      </c>
      <c r="C402" s="27" t="s">
        <v>195</v>
      </c>
      <c r="D402" s="26">
        <v>137</v>
      </c>
      <c r="E402" s="27" t="s">
        <v>196</v>
      </c>
      <c r="F402" s="26">
        <v>332</v>
      </c>
      <c r="G402" s="27" t="s">
        <v>199</v>
      </c>
      <c r="H402" s="28">
        <v>6</v>
      </c>
      <c r="I402" s="28">
        <v>0</v>
      </c>
      <c r="J402" s="28">
        <v>0</v>
      </c>
      <c r="K402" s="28">
        <v>1.3737396857106249E-2</v>
      </c>
      <c r="L402" s="29">
        <v>10127</v>
      </c>
      <c r="M402" s="29">
        <v>996</v>
      </c>
      <c r="N402" s="29">
        <v>0</v>
      </c>
      <c r="O402" s="29">
        <v>893</v>
      </c>
      <c r="P402" s="30">
        <f t="shared" si="6"/>
        <v>11123</v>
      </c>
      <c r="Q402" s="34" t="s">
        <v>329</v>
      </c>
      <c r="R402" s="20"/>
    </row>
    <row r="403" spans="1:18" ht="12.75">
      <c r="A403" s="26">
        <v>454149009</v>
      </c>
      <c r="B403" s="26">
        <v>454</v>
      </c>
      <c r="C403" s="27" t="s">
        <v>200</v>
      </c>
      <c r="D403" s="26">
        <v>149</v>
      </c>
      <c r="E403" s="27" t="s">
        <v>77</v>
      </c>
      <c r="F403" s="26">
        <v>9</v>
      </c>
      <c r="G403" s="27" t="s">
        <v>85</v>
      </c>
      <c r="H403" s="28">
        <v>4</v>
      </c>
      <c r="I403" s="28">
        <v>0</v>
      </c>
      <c r="J403" s="28">
        <v>0</v>
      </c>
      <c r="K403" s="28">
        <v>1.265712892883977E-3</v>
      </c>
      <c r="L403" s="29">
        <v>12633</v>
      </c>
      <c r="M403" s="29">
        <v>6372</v>
      </c>
      <c r="N403" s="29">
        <v>0</v>
      </c>
      <c r="O403" s="29">
        <v>893</v>
      </c>
      <c r="P403" s="30">
        <f t="shared" si="6"/>
        <v>19005</v>
      </c>
      <c r="Q403" s="34" t="s">
        <v>329</v>
      </c>
      <c r="R403" s="20"/>
    </row>
    <row r="404" spans="1:18" ht="12.75">
      <c r="A404" s="26">
        <v>454149128</v>
      </c>
      <c r="B404" s="26">
        <v>454</v>
      </c>
      <c r="C404" s="27" t="s">
        <v>200</v>
      </c>
      <c r="D404" s="26">
        <v>149</v>
      </c>
      <c r="E404" s="27" t="s">
        <v>77</v>
      </c>
      <c r="F404" s="26">
        <v>128</v>
      </c>
      <c r="G404" s="27" t="s">
        <v>122</v>
      </c>
      <c r="H404" s="28">
        <v>8.796551724137931</v>
      </c>
      <c r="I404" s="28">
        <v>0</v>
      </c>
      <c r="J404" s="28">
        <v>0</v>
      </c>
      <c r="K404" s="28">
        <v>3.277662878186572E-2</v>
      </c>
      <c r="L404" s="29">
        <v>10322</v>
      </c>
      <c r="M404" s="29">
        <v>443</v>
      </c>
      <c r="N404" s="29">
        <v>0</v>
      </c>
      <c r="O404" s="29">
        <v>893</v>
      </c>
      <c r="P404" s="30">
        <f t="shared" si="6"/>
        <v>10765</v>
      </c>
      <c r="Q404" s="34" t="s">
        <v>329</v>
      </c>
      <c r="R404" s="20"/>
    </row>
    <row r="405" spans="1:18" ht="12.75">
      <c r="A405" s="26">
        <v>454149149</v>
      </c>
      <c r="B405" s="26">
        <v>454</v>
      </c>
      <c r="C405" s="27" t="s">
        <v>200</v>
      </c>
      <c r="D405" s="26">
        <v>149</v>
      </c>
      <c r="E405" s="27" t="s">
        <v>77</v>
      </c>
      <c r="F405" s="26">
        <v>149</v>
      </c>
      <c r="G405" s="27" t="s">
        <v>77</v>
      </c>
      <c r="H405" s="28">
        <v>660.69639661138285</v>
      </c>
      <c r="I405" s="28">
        <v>0</v>
      </c>
      <c r="J405" s="28">
        <v>191</v>
      </c>
      <c r="K405" s="28">
        <v>0.100663867998236</v>
      </c>
      <c r="L405" s="29">
        <v>11377</v>
      </c>
      <c r="M405" s="29">
        <v>65</v>
      </c>
      <c r="N405" s="29">
        <v>204.96403596953857</v>
      </c>
      <c r="O405" s="29">
        <v>893</v>
      </c>
      <c r="P405" s="30">
        <f t="shared" si="6"/>
        <v>11646.964035969539</v>
      </c>
      <c r="Q405" s="34" t="s">
        <v>329</v>
      </c>
      <c r="R405" s="20"/>
    </row>
    <row r="406" spans="1:18" ht="12.75">
      <c r="A406" s="26">
        <v>454149181</v>
      </c>
      <c r="B406" s="26">
        <v>454</v>
      </c>
      <c r="C406" s="27" t="s">
        <v>200</v>
      </c>
      <c r="D406" s="26">
        <v>149</v>
      </c>
      <c r="E406" s="27" t="s">
        <v>77</v>
      </c>
      <c r="F406" s="26">
        <v>181</v>
      </c>
      <c r="G406" s="27" t="s">
        <v>79</v>
      </c>
      <c r="H406" s="28">
        <v>42.506920415224911</v>
      </c>
      <c r="I406" s="28">
        <v>0</v>
      </c>
      <c r="J406" s="28">
        <v>0</v>
      </c>
      <c r="K406" s="28">
        <v>1.3513609455126911E-2</v>
      </c>
      <c r="L406" s="29">
        <v>11029</v>
      </c>
      <c r="M406" s="29">
        <v>674</v>
      </c>
      <c r="N406" s="29">
        <v>0</v>
      </c>
      <c r="O406" s="29">
        <v>893</v>
      </c>
      <c r="P406" s="30">
        <f t="shared" si="6"/>
        <v>11703</v>
      </c>
      <c r="Q406" s="34" t="s">
        <v>331</v>
      </c>
      <c r="R406" s="20"/>
    </row>
    <row r="407" spans="1:18" ht="12.75">
      <c r="A407" s="26">
        <v>455128007</v>
      </c>
      <c r="B407" s="26">
        <v>455</v>
      </c>
      <c r="C407" s="27" t="s">
        <v>201</v>
      </c>
      <c r="D407" s="26">
        <v>128</v>
      </c>
      <c r="E407" s="27" t="s">
        <v>122</v>
      </c>
      <c r="F407" s="26">
        <v>7</v>
      </c>
      <c r="G407" s="27" t="s">
        <v>202</v>
      </c>
      <c r="H407" s="28">
        <v>3</v>
      </c>
      <c r="I407" s="28">
        <v>7.88220107609663E-4</v>
      </c>
      <c r="J407" s="28">
        <v>0</v>
      </c>
      <c r="K407" s="28">
        <v>1.8111872107794049E-2</v>
      </c>
      <c r="L407" s="29">
        <v>8128</v>
      </c>
      <c r="M407" s="29">
        <v>2673</v>
      </c>
      <c r="N407" s="29">
        <v>0</v>
      </c>
      <c r="O407" s="29">
        <v>893</v>
      </c>
      <c r="P407" s="30">
        <f t="shared" si="6"/>
        <v>10801</v>
      </c>
      <c r="Q407" s="34" t="s">
        <v>329</v>
      </c>
      <c r="R407" s="20"/>
    </row>
    <row r="408" spans="1:18" ht="12.75">
      <c r="A408" s="26">
        <v>455128128</v>
      </c>
      <c r="B408" s="26">
        <v>455</v>
      </c>
      <c r="C408" s="27" t="s">
        <v>201</v>
      </c>
      <c r="D408" s="26">
        <v>128</v>
      </c>
      <c r="E408" s="27" t="s">
        <v>122</v>
      </c>
      <c r="F408" s="26">
        <v>128</v>
      </c>
      <c r="G408" s="27" t="s">
        <v>122</v>
      </c>
      <c r="H408" s="28">
        <v>297.77622377622384</v>
      </c>
      <c r="I408" s="28">
        <v>7.8237735716164783E-2</v>
      </c>
      <c r="J408" s="28">
        <v>0</v>
      </c>
      <c r="K408" s="28">
        <v>3.277662878186572E-2</v>
      </c>
      <c r="L408" s="29">
        <v>8986</v>
      </c>
      <c r="M408" s="29">
        <v>386</v>
      </c>
      <c r="N408" s="29">
        <v>0</v>
      </c>
      <c r="O408" s="29">
        <v>893</v>
      </c>
      <c r="P408" s="30">
        <f t="shared" si="6"/>
        <v>9372</v>
      </c>
      <c r="Q408" s="34" t="s">
        <v>329</v>
      </c>
      <c r="R408" s="20"/>
    </row>
    <row r="409" spans="1:18" ht="12.75">
      <c r="A409" s="26">
        <v>455128149</v>
      </c>
      <c r="B409" s="26">
        <v>455</v>
      </c>
      <c r="C409" s="27" t="s">
        <v>201</v>
      </c>
      <c r="D409" s="26">
        <v>128</v>
      </c>
      <c r="E409" s="27" t="s">
        <v>122</v>
      </c>
      <c r="F409" s="26">
        <v>149</v>
      </c>
      <c r="G409" s="27" t="s">
        <v>77</v>
      </c>
      <c r="H409" s="28">
        <v>0.534965034965035</v>
      </c>
      <c r="I409" s="28">
        <v>1.40556732475849E-4</v>
      </c>
      <c r="J409" s="28">
        <v>0</v>
      </c>
      <c r="K409" s="28">
        <v>0.100663867998236</v>
      </c>
      <c r="L409" s="29">
        <v>12313.63213812301</v>
      </c>
      <c r="M409" s="29">
        <v>71</v>
      </c>
      <c r="N409" s="29">
        <v>0</v>
      </c>
      <c r="O409" s="29">
        <v>893</v>
      </c>
      <c r="P409" s="30">
        <f t="shared" si="6"/>
        <v>12384.63213812301</v>
      </c>
      <c r="Q409" s="34" t="s">
        <v>327</v>
      </c>
      <c r="R409" s="20"/>
    </row>
    <row r="410" spans="1:18" ht="12.75">
      <c r="A410" s="26">
        <v>455128181</v>
      </c>
      <c r="B410" s="26">
        <v>455</v>
      </c>
      <c r="C410" s="27" t="s">
        <v>201</v>
      </c>
      <c r="D410" s="26">
        <v>128</v>
      </c>
      <c r="E410" s="27" t="s">
        <v>122</v>
      </c>
      <c r="F410" s="26">
        <v>181</v>
      </c>
      <c r="G410" s="27" t="s">
        <v>79</v>
      </c>
      <c r="H410" s="28">
        <v>3.7692307692307692</v>
      </c>
      <c r="I410" s="28">
        <v>9.9032782750957653E-4</v>
      </c>
      <c r="J410" s="28">
        <v>0</v>
      </c>
      <c r="K410" s="28">
        <v>1.3513609455126911E-2</v>
      </c>
      <c r="L410" s="29">
        <v>8254</v>
      </c>
      <c r="M410" s="29">
        <v>505</v>
      </c>
      <c r="N410" s="29">
        <v>0</v>
      </c>
      <c r="O410" s="29">
        <v>893</v>
      </c>
      <c r="P410" s="30">
        <f t="shared" si="6"/>
        <v>8759</v>
      </c>
      <c r="Q410" s="34" t="s">
        <v>331</v>
      </c>
      <c r="R410" s="20"/>
    </row>
    <row r="411" spans="1:18" ht="12.75">
      <c r="A411" s="26">
        <v>455128745</v>
      </c>
      <c r="B411" s="26">
        <v>455</v>
      </c>
      <c r="C411" s="27" t="s">
        <v>201</v>
      </c>
      <c r="D411" s="26">
        <v>128</v>
      </c>
      <c r="E411" s="27" t="s">
        <v>122</v>
      </c>
      <c r="F411" s="26">
        <v>745</v>
      </c>
      <c r="G411" s="27" t="s">
        <v>247</v>
      </c>
      <c r="H411" s="28">
        <v>1</v>
      </c>
      <c r="I411" s="28">
        <v>2.6274003586988765E-4</v>
      </c>
      <c r="J411" s="28">
        <v>0</v>
      </c>
      <c r="K411" s="28">
        <v>1.0945731128473244E-2</v>
      </c>
      <c r="L411" s="29">
        <v>12389</v>
      </c>
      <c r="M411" s="29">
        <v>5665</v>
      </c>
      <c r="N411" s="29">
        <v>0</v>
      </c>
      <c r="O411" s="29">
        <v>893</v>
      </c>
      <c r="P411" s="30">
        <f t="shared" si="6"/>
        <v>18054</v>
      </c>
      <c r="Q411" s="34" t="s">
        <v>329</v>
      </c>
      <c r="R411" s="20"/>
    </row>
    <row r="412" spans="1:18" ht="12.75">
      <c r="A412" s="26">
        <v>456160009</v>
      </c>
      <c r="B412" s="26">
        <v>456</v>
      </c>
      <c r="C412" s="27" t="s">
        <v>203</v>
      </c>
      <c r="D412" s="26">
        <v>160</v>
      </c>
      <c r="E412" s="27" t="s">
        <v>134</v>
      </c>
      <c r="F412" s="26">
        <v>9</v>
      </c>
      <c r="G412" s="27" t="s">
        <v>85</v>
      </c>
      <c r="H412" s="28">
        <v>1</v>
      </c>
      <c r="I412" s="28">
        <v>1.1108214697151895E-2</v>
      </c>
      <c r="J412" s="28">
        <v>0</v>
      </c>
      <c r="K412" s="28">
        <v>1.265712892883977E-3</v>
      </c>
      <c r="L412" s="29">
        <v>8254</v>
      </c>
      <c r="M412" s="29">
        <v>4163</v>
      </c>
      <c r="N412" s="29">
        <v>0</v>
      </c>
      <c r="O412" s="29">
        <v>893</v>
      </c>
      <c r="P412" s="30">
        <f t="shared" si="6"/>
        <v>12417</v>
      </c>
      <c r="Q412" s="34" t="s">
        <v>329</v>
      </c>
      <c r="R412" s="20"/>
    </row>
    <row r="413" spans="1:18" ht="12.75">
      <c r="A413" s="26">
        <v>456160031</v>
      </c>
      <c r="B413" s="26">
        <v>456</v>
      </c>
      <c r="C413" s="27" t="s">
        <v>203</v>
      </c>
      <c r="D413" s="26">
        <v>160</v>
      </c>
      <c r="E413" s="27" t="s">
        <v>134</v>
      </c>
      <c r="F413" s="26">
        <v>31</v>
      </c>
      <c r="G413" s="27" t="s">
        <v>76</v>
      </c>
      <c r="H413" s="28">
        <v>2.1870748299319729</v>
      </c>
      <c r="I413" s="28">
        <v>2.4294496769621324E-2</v>
      </c>
      <c r="J413" s="28">
        <v>0</v>
      </c>
      <c r="K413" s="28">
        <v>3.058450037044002E-2</v>
      </c>
      <c r="L413" s="29">
        <v>10870</v>
      </c>
      <c r="M413" s="29">
        <v>4461</v>
      </c>
      <c r="N413" s="29">
        <v>0</v>
      </c>
      <c r="O413" s="29">
        <v>893</v>
      </c>
      <c r="P413" s="30">
        <f t="shared" si="6"/>
        <v>15331</v>
      </c>
      <c r="Q413" s="34" t="s">
        <v>329</v>
      </c>
      <c r="R413" s="20"/>
    </row>
    <row r="414" spans="1:18" ht="12.75">
      <c r="A414" s="26">
        <v>456160056</v>
      </c>
      <c r="B414" s="26">
        <v>456</v>
      </c>
      <c r="C414" s="27" t="s">
        <v>203</v>
      </c>
      <c r="D414" s="26">
        <v>160</v>
      </c>
      <c r="E414" s="27" t="s">
        <v>134</v>
      </c>
      <c r="F414" s="26">
        <v>56</v>
      </c>
      <c r="G414" s="27" t="s">
        <v>133</v>
      </c>
      <c r="H414" s="28">
        <v>2</v>
      </c>
      <c r="I414" s="28">
        <v>2.221642939430379E-2</v>
      </c>
      <c r="J414" s="28">
        <v>0</v>
      </c>
      <c r="K414" s="28">
        <v>2.0366472228406148E-2</v>
      </c>
      <c r="L414" s="29">
        <v>12987</v>
      </c>
      <c r="M414" s="29">
        <v>4542</v>
      </c>
      <c r="N414" s="29">
        <v>0</v>
      </c>
      <c r="O414" s="29">
        <v>893</v>
      </c>
      <c r="P414" s="30">
        <f t="shared" si="6"/>
        <v>17529</v>
      </c>
      <c r="Q414" s="34" t="s">
        <v>329</v>
      </c>
      <c r="R414" s="20"/>
    </row>
    <row r="415" spans="1:18" ht="12.75">
      <c r="A415" s="26">
        <v>456160079</v>
      </c>
      <c r="B415" s="26">
        <v>456</v>
      </c>
      <c r="C415" s="27" t="s">
        <v>203</v>
      </c>
      <c r="D415" s="26">
        <v>160</v>
      </c>
      <c r="E415" s="27" t="s">
        <v>134</v>
      </c>
      <c r="F415" s="26">
        <v>79</v>
      </c>
      <c r="G415" s="27" t="s">
        <v>86</v>
      </c>
      <c r="H415" s="28">
        <v>27.295918367346939</v>
      </c>
      <c r="I415" s="28">
        <v>0.30320892158042162</v>
      </c>
      <c r="J415" s="28">
        <v>0</v>
      </c>
      <c r="K415" s="28">
        <v>5.2377769695073087E-2</v>
      </c>
      <c r="L415" s="29">
        <v>9987</v>
      </c>
      <c r="M415" s="29">
        <v>641</v>
      </c>
      <c r="N415" s="29">
        <v>0</v>
      </c>
      <c r="O415" s="29">
        <v>893</v>
      </c>
      <c r="P415" s="30">
        <f t="shared" si="6"/>
        <v>10628</v>
      </c>
      <c r="Q415" s="34" t="s">
        <v>329</v>
      </c>
      <c r="R415" s="20"/>
    </row>
    <row r="416" spans="1:18" ht="12.75">
      <c r="A416" s="26">
        <v>456160100</v>
      </c>
      <c r="B416" s="26">
        <v>456</v>
      </c>
      <c r="C416" s="27" t="s">
        <v>203</v>
      </c>
      <c r="D416" s="26">
        <v>160</v>
      </c>
      <c r="E416" s="27" t="s">
        <v>134</v>
      </c>
      <c r="F416" s="26">
        <v>100</v>
      </c>
      <c r="G416" s="27" t="s">
        <v>58</v>
      </c>
      <c r="H416" s="28">
        <v>0.93877551020408168</v>
      </c>
      <c r="I416" s="28">
        <v>1.0428119919775249E-2</v>
      </c>
      <c r="J416" s="28">
        <v>0</v>
      </c>
      <c r="K416" s="28">
        <v>3.1811379021214892E-2</v>
      </c>
      <c r="L416" s="29">
        <v>10943.677954153467</v>
      </c>
      <c r="M416" s="29">
        <v>5410</v>
      </c>
      <c r="N416" s="29">
        <v>0</v>
      </c>
      <c r="O416" s="29">
        <v>893</v>
      </c>
      <c r="P416" s="30">
        <f t="shared" si="6"/>
        <v>16353.677954153467</v>
      </c>
      <c r="Q416" s="34" t="s">
        <v>327</v>
      </c>
      <c r="R416" s="20"/>
    </row>
    <row r="417" spans="1:18" ht="12.75">
      <c r="A417" s="26">
        <v>456160149</v>
      </c>
      <c r="B417" s="26">
        <v>456</v>
      </c>
      <c r="C417" s="27" t="s">
        <v>203</v>
      </c>
      <c r="D417" s="26">
        <v>160</v>
      </c>
      <c r="E417" s="27" t="s">
        <v>134</v>
      </c>
      <c r="F417" s="26">
        <v>149</v>
      </c>
      <c r="G417" s="27" t="s">
        <v>77</v>
      </c>
      <c r="H417" s="28">
        <v>3</v>
      </c>
      <c r="I417" s="28">
        <v>3.3324644091455684E-2</v>
      </c>
      <c r="J417" s="28">
        <v>0</v>
      </c>
      <c r="K417" s="28">
        <v>0.100663867998236</v>
      </c>
      <c r="L417" s="29">
        <v>13580</v>
      </c>
      <c r="M417" s="29">
        <v>78</v>
      </c>
      <c r="N417" s="29">
        <v>0</v>
      </c>
      <c r="O417" s="29">
        <v>893</v>
      </c>
      <c r="P417" s="30">
        <f t="shared" si="6"/>
        <v>13658</v>
      </c>
      <c r="Q417" s="34" t="s">
        <v>329</v>
      </c>
      <c r="R417" s="20"/>
    </row>
    <row r="418" spans="1:18" ht="12.75">
      <c r="A418" s="26">
        <v>456160160</v>
      </c>
      <c r="B418" s="26">
        <v>456</v>
      </c>
      <c r="C418" s="27" t="s">
        <v>203</v>
      </c>
      <c r="D418" s="26">
        <v>160</v>
      </c>
      <c r="E418" s="27" t="s">
        <v>134</v>
      </c>
      <c r="F418" s="26">
        <v>160</v>
      </c>
      <c r="G418" s="27" t="s">
        <v>134</v>
      </c>
      <c r="H418" s="28">
        <v>759.85034013605446</v>
      </c>
      <c r="I418" s="28">
        <v>8.4405807159351358</v>
      </c>
      <c r="J418" s="28">
        <v>0</v>
      </c>
      <c r="K418" s="28">
        <v>9.6515544138842724E-2</v>
      </c>
      <c r="L418" s="29">
        <v>11548</v>
      </c>
      <c r="M418" s="29">
        <v>466</v>
      </c>
      <c r="N418" s="29">
        <v>0</v>
      </c>
      <c r="O418" s="29">
        <v>893</v>
      </c>
      <c r="P418" s="30">
        <f t="shared" si="6"/>
        <v>12014</v>
      </c>
      <c r="Q418" s="34" t="s">
        <v>329</v>
      </c>
      <c r="R418" s="20"/>
    </row>
    <row r="419" spans="1:18" ht="12.75">
      <c r="A419" s="26">
        <v>456160170</v>
      </c>
      <c r="B419" s="26">
        <v>456</v>
      </c>
      <c r="C419" s="27" t="s">
        <v>203</v>
      </c>
      <c r="D419" s="26">
        <v>160</v>
      </c>
      <c r="E419" s="27" t="s">
        <v>134</v>
      </c>
      <c r="F419" s="26">
        <v>170</v>
      </c>
      <c r="G419" s="27" t="s">
        <v>65</v>
      </c>
      <c r="H419" s="28">
        <v>2</v>
      </c>
      <c r="I419" s="28">
        <v>2.221642939430379E-2</v>
      </c>
      <c r="J419" s="28">
        <v>0</v>
      </c>
      <c r="K419" s="28">
        <v>8.5893055236531374E-2</v>
      </c>
      <c r="L419" s="29">
        <v>8664</v>
      </c>
      <c r="M419" s="29">
        <v>3188</v>
      </c>
      <c r="N419" s="29">
        <v>0</v>
      </c>
      <c r="O419" s="29">
        <v>893</v>
      </c>
      <c r="P419" s="30">
        <f t="shared" si="6"/>
        <v>11852</v>
      </c>
      <c r="Q419" s="34" t="s">
        <v>331</v>
      </c>
      <c r="R419" s="20"/>
    </row>
    <row r="420" spans="1:18" ht="12.75">
      <c r="A420" s="26">
        <v>456160295</v>
      </c>
      <c r="B420" s="26">
        <v>456</v>
      </c>
      <c r="C420" s="27" t="s">
        <v>203</v>
      </c>
      <c r="D420" s="26">
        <v>160</v>
      </c>
      <c r="E420" s="27" t="s">
        <v>134</v>
      </c>
      <c r="F420" s="26">
        <v>295</v>
      </c>
      <c r="G420" s="27" t="s">
        <v>135</v>
      </c>
      <c r="H420" s="28">
        <v>7.9931972789115662</v>
      </c>
      <c r="I420" s="28">
        <v>8.8790151490839977E-2</v>
      </c>
      <c r="J420" s="28">
        <v>0</v>
      </c>
      <c r="K420" s="28">
        <v>2.2105795566318018E-2</v>
      </c>
      <c r="L420" s="29">
        <v>8969</v>
      </c>
      <c r="M420" s="29">
        <v>4191</v>
      </c>
      <c r="N420" s="29">
        <v>0</v>
      </c>
      <c r="O420" s="29">
        <v>893</v>
      </c>
      <c r="P420" s="30">
        <f t="shared" si="6"/>
        <v>13160</v>
      </c>
      <c r="Q420" s="34" t="s">
        <v>329</v>
      </c>
      <c r="R420" s="20"/>
    </row>
    <row r="421" spans="1:18" ht="12.75">
      <c r="A421" s="26">
        <v>456160301</v>
      </c>
      <c r="B421" s="26">
        <v>456</v>
      </c>
      <c r="C421" s="27" t="s">
        <v>203</v>
      </c>
      <c r="D421" s="26">
        <v>160</v>
      </c>
      <c r="E421" s="27" t="s">
        <v>134</v>
      </c>
      <c r="F421" s="26">
        <v>301</v>
      </c>
      <c r="G421" s="27" t="s">
        <v>132</v>
      </c>
      <c r="H421" s="28">
        <v>1.7210884353741496</v>
      </c>
      <c r="I421" s="28">
        <v>1.9118219852921288E-2</v>
      </c>
      <c r="J421" s="28">
        <v>0</v>
      </c>
      <c r="K421" s="28">
        <v>5.2872352709173578E-2</v>
      </c>
      <c r="L421" s="29">
        <v>9453.2138238770676</v>
      </c>
      <c r="M421" s="29">
        <v>3300</v>
      </c>
      <c r="N421" s="29">
        <v>0</v>
      </c>
      <c r="O421" s="29">
        <v>893</v>
      </c>
      <c r="P421" s="30">
        <f t="shared" si="6"/>
        <v>12753.213823877068</v>
      </c>
      <c r="Q421" s="34" t="s">
        <v>327</v>
      </c>
      <c r="R421" s="20"/>
    </row>
    <row r="422" spans="1:18" ht="12.75">
      <c r="A422" s="26">
        <v>456160616</v>
      </c>
      <c r="B422" s="26">
        <v>456</v>
      </c>
      <c r="C422" s="27" t="s">
        <v>203</v>
      </c>
      <c r="D422" s="26">
        <v>160</v>
      </c>
      <c r="E422" s="27" t="s">
        <v>134</v>
      </c>
      <c r="F422" s="26">
        <v>616</v>
      </c>
      <c r="G422" s="27" t="s">
        <v>83</v>
      </c>
      <c r="H422" s="28">
        <v>1</v>
      </c>
      <c r="I422" s="28">
        <v>1.1108214697151895E-2</v>
      </c>
      <c r="J422" s="28">
        <v>0</v>
      </c>
      <c r="K422" s="28">
        <v>3.6335294052799658E-2</v>
      </c>
      <c r="L422" s="29">
        <v>9976.9157849829371</v>
      </c>
      <c r="M422" s="29">
        <v>3163</v>
      </c>
      <c r="N422" s="29">
        <v>0</v>
      </c>
      <c r="O422" s="29">
        <v>893</v>
      </c>
      <c r="P422" s="30">
        <f t="shared" si="6"/>
        <v>13139.915784982937</v>
      </c>
      <c r="Q422" s="34" t="s">
        <v>327</v>
      </c>
      <c r="R422" s="20"/>
    </row>
    <row r="423" spans="1:18" ht="12.75">
      <c r="A423" s="26">
        <v>458160031</v>
      </c>
      <c r="B423" s="26">
        <v>458</v>
      </c>
      <c r="C423" s="27" t="s">
        <v>204</v>
      </c>
      <c r="D423" s="26">
        <v>160</v>
      </c>
      <c r="E423" s="27" t="s">
        <v>134</v>
      </c>
      <c r="F423" s="26">
        <v>31</v>
      </c>
      <c r="G423" s="27" t="s">
        <v>76</v>
      </c>
      <c r="H423" s="28">
        <v>4.1095890410958902E-2</v>
      </c>
      <c r="I423" s="28">
        <v>0</v>
      </c>
      <c r="J423" s="28">
        <v>0</v>
      </c>
      <c r="K423" s="28">
        <v>3.058450037044002E-2</v>
      </c>
      <c r="L423" s="29">
        <v>11653</v>
      </c>
      <c r="M423" s="29">
        <v>4783</v>
      </c>
      <c r="N423" s="29">
        <v>0</v>
      </c>
      <c r="O423" s="29">
        <v>893</v>
      </c>
      <c r="P423" s="30">
        <f t="shared" si="6"/>
        <v>16436</v>
      </c>
      <c r="Q423" s="34" t="s">
        <v>329</v>
      </c>
      <c r="R423" s="20"/>
    </row>
    <row r="424" spans="1:18" ht="12.75">
      <c r="A424" s="26">
        <v>458160056</v>
      </c>
      <c r="B424" s="26">
        <v>458</v>
      </c>
      <c r="C424" s="27" t="s">
        <v>204</v>
      </c>
      <c r="D424" s="26">
        <v>160</v>
      </c>
      <c r="E424" s="27" t="s">
        <v>134</v>
      </c>
      <c r="F424" s="26">
        <v>56</v>
      </c>
      <c r="G424" s="27" t="s">
        <v>133</v>
      </c>
      <c r="H424" s="28">
        <v>1.1712328767123288</v>
      </c>
      <c r="I424" s="28">
        <v>0</v>
      </c>
      <c r="J424" s="28">
        <v>0</v>
      </c>
      <c r="K424" s="28">
        <v>2.0366472228406148E-2</v>
      </c>
      <c r="L424" s="29">
        <v>9416.6022427525149</v>
      </c>
      <c r="M424" s="29">
        <v>3293</v>
      </c>
      <c r="N424" s="29">
        <v>0</v>
      </c>
      <c r="O424" s="29">
        <v>893</v>
      </c>
      <c r="P424" s="30">
        <f t="shared" si="6"/>
        <v>12709.602242752515</v>
      </c>
      <c r="Q424" s="34" t="s">
        <v>327</v>
      </c>
      <c r="R424" s="20"/>
    </row>
    <row r="425" spans="1:18" ht="12.75">
      <c r="A425" s="26">
        <v>458160079</v>
      </c>
      <c r="B425" s="26">
        <v>458</v>
      </c>
      <c r="C425" s="27" t="s">
        <v>204</v>
      </c>
      <c r="D425" s="26">
        <v>160</v>
      </c>
      <c r="E425" s="27" t="s">
        <v>134</v>
      </c>
      <c r="F425" s="26">
        <v>79</v>
      </c>
      <c r="G425" s="27" t="s">
        <v>86</v>
      </c>
      <c r="H425" s="28">
        <v>13.804794520547947</v>
      </c>
      <c r="I425" s="28">
        <v>0</v>
      </c>
      <c r="J425" s="28">
        <v>0</v>
      </c>
      <c r="K425" s="28">
        <v>5.2377769695073087E-2</v>
      </c>
      <c r="L425" s="29">
        <v>11178</v>
      </c>
      <c r="M425" s="29">
        <v>717</v>
      </c>
      <c r="N425" s="29">
        <v>0</v>
      </c>
      <c r="O425" s="29">
        <v>893</v>
      </c>
      <c r="P425" s="30">
        <f t="shared" si="6"/>
        <v>11895</v>
      </c>
      <c r="Q425" s="34" t="s">
        <v>329</v>
      </c>
      <c r="R425" s="20"/>
    </row>
    <row r="426" spans="1:18" ht="12.75">
      <c r="A426" s="26">
        <v>458160149</v>
      </c>
      <c r="B426" s="26">
        <v>458</v>
      </c>
      <c r="C426" s="27" t="s">
        <v>204</v>
      </c>
      <c r="D426" s="26">
        <v>160</v>
      </c>
      <c r="E426" s="27" t="s">
        <v>134</v>
      </c>
      <c r="F426" s="26">
        <v>149</v>
      </c>
      <c r="G426" s="27" t="s">
        <v>77</v>
      </c>
      <c r="H426" s="28">
        <v>1</v>
      </c>
      <c r="I426" s="28">
        <v>0</v>
      </c>
      <c r="J426" s="28">
        <v>0</v>
      </c>
      <c r="K426" s="28">
        <v>0.100663867998236</v>
      </c>
      <c r="L426" s="29">
        <v>12313.63213812301</v>
      </c>
      <c r="M426" s="29">
        <v>71</v>
      </c>
      <c r="N426" s="29">
        <v>0</v>
      </c>
      <c r="O426" s="29">
        <v>893</v>
      </c>
      <c r="P426" s="30">
        <f t="shared" si="6"/>
        <v>12384.63213812301</v>
      </c>
      <c r="Q426" s="34" t="s">
        <v>327</v>
      </c>
      <c r="R426" s="20"/>
    </row>
    <row r="427" spans="1:18" ht="12.75">
      <c r="A427" s="26">
        <v>458160160</v>
      </c>
      <c r="B427" s="26">
        <v>458</v>
      </c>
      <c r="C427" s="27" t="s">
        <v>204</v>
      </c>
      <c r="D427" s="26">
        <v>160</v>
      </c>
      <c r="E427" s="27" t="s">
        <v>134</v>
      </c>
      <c r="F427" s="26">
        <v>160</v>
      </c>
      <c r="G427" s="27" t="s">
        <v>134</v>
      </c>
      <c r="H427" s="28">
        <v>81.205479452054789</v>
      </c>
      <c r="I427" s="28">
        <v>0</v>
      </c>
      <c r="J427" s="28">
        <v>0</v>
      </c>
      <c r="K427" s="28">
        <v>9.6515544138842724E-2</v>
      </c>
      <c r="L427" s="29">
        <v>12827</v>
      </c>
      <c r="M427" s="29">
        <v>517</v>
      </c>
      <c r="N427" s="29">
        <v>0</v>
      </c>
      <c r="O427" s="29">
        <v>893</v>
      </c>
      <c r="P427" s="30">
        <f t="shared" si="6"/>
        <v>13344</v>
      </c>
      <c r="Q427" s="34" t="s">
        <v>329</v>
      </c>
      <c r="R427" s="20"/>
    </row>
    <row r="428" spans="1:18" ht="12.75">
      <c r="A428" s="26">
        <v>458160181</v>
      </c>
      <c r="B428" s="26">
        <v>458</v>
      </c>
      <c r="C428" s="27" t="s">
        <v>204</v>
      </c>
      <c r="D428" s="26">
        <v>160</v>
      </c>
      <c r="E428" s="27" t="s">
        <v>134</v>
      </c>
      <c r="F428" s="26">
        <v>181</v>
      </c>
      <c r="G428" s="27" t="s">
        <v>79</v>
      </c>
      <c r="H428" s="28">
        <v>1.9280821917808217</v>
      </c>
      <c r="I428" s="28">
        <v>0</v>
      </c>
      <c r="J428" s="28">
        <v>0</v>
      </c>
      <c r="K428" s="28">
        <v>1.3513609455126911E-2</v>
      </c>
      <c r="L428" s="29">
        <v>10635.401612858141</v>
      </c>
      <c r="M428" s="29">
        <v>650</v>
      </c>
      <c r="N428" s="29">
        <v>0</v>
      </c>
      <c r="O428" s="29">
        <v>893</v>
      </c>
      <c r="P428" s="30">
        <f t="shared" si="6"/>
        <v>11285.401612858141</v>
      </c>
      <c r="Q428" s="34" t="s">
        <v>327</v>
      </c>
      <c r="R428" s="20"/>
    </row>
    <row r="429" spans="1:18" ht="12.75">
      <c r="A429" s="26">
        <v>458160295</v>
      </c>
      <c r="B429" s="26">
        <v>458</v>
      </c>
      <c r="C429" s="27" t="s">
        <v>204</v>
      </c>
      <c r="D429" s="26">
        <v>160</v>
      </c>
      <c r="E429" s="27" t="s">
        <v>134</v>
      </c>
      <c r="F429" s="26">
        <v>295</v>
      </c>
      <c r="G429" s="27" t="s">
        <v>135</v>
      </c>
      <c r="H429" s="28">
        <v>1</v>
      </c>
      <c r="I429" s="28">
        <v>0</v>
      </c>
      <c r="J429" s="28">
        <v>0</v>
      </c>
      <c r="K429" s="28">
        <v>2.2105795566318018E-2</v>
      </c>
      <c r="L429" s="29">
        <v>9522.8590470053932</v>
      </c>
      <c r="M429" s="29">
        <v>4450</v>
      </c>
      <c r="N429" s="29">
        <v>0</v>
      </c>
      <c r="O429" s="29">
        <v>893</v>
      </c>
      <c r="P429" s="30">
        <f t="shared" si="6"/>
        <v>13972.859047005393</v>
      </c>
      <c r="Q429" s="34" t="s">
        <v>327</v>
      </c>
      <c r="R429" s="20"/>
    </row>
    <row r="430" spans="1:18" ht="12.75">
      <c r="A430" s="26">
        <v>458160301</v>
      </c>
      <c r="B430" s="26">
        <v>458</v>
      </c>
      <c r="C430" s="27" t="s">
        <v>204</v>
      </c>
      <c r="D430" s="26">
        <v>160</v>
      </c>
      <c r="E430" s="27" t="s">
        <v>134</v>
      </c>
      <c r="F430" s="26">
        <v>301</v>
      </c>
      <c r="G430" s="27" t="s">
        <v>132</v>
      </c>
      <c r="H430" s="28">
        <v>6.2226027397260282</v>
      </c>
      <c r="I430" s="28">
        <v>0</v>
      </c>
      <c r="J430" s="28">
        <v>0</v>
      </c>
      <c r="K430" s="28">
        <v>5.2872352709173578E-2</v>
      </c>
      <c r="L430" s="29">
        <v>9585</v>
      </c>
      <c r="M430" s="29">
        <v>3346</v>
      </c>
      <c r="N430" s="29">
        <v>0</v>
      </c>
      <c r="O430" s="29">
        <v>893</v>
      </c>
      <c r="P430" s="30">
        <f t="shared" si="6"/>
        <v>12931</v>
      </c>
      <c r="Q430" s="34" t="s">
        <v>329</v>
      </c>
      <c r="R430" s="20"/>
    </row>
    <row r="431" spans="1:18" ht="12.75">
      <c r="A431" s="26">
        <v>458160326</v>
      </c>
      <c r="B431" s="26">
        <v>458</v>
      </c>
      <c r="C431" s="27" t="s">
        <v>204</v>
      </c>
      <c r="D431" s="26">
        <v>160</v>
      </c>
      <c r="E431" s="27" t="s">
        <v>134</v>
      </c>
      <c r="F431" s="26">
        <v>326</v>
      </c>
      <c r="G431" s="27" t="s">
        <v>114</v>
      </c>
      <c r="H431" s="28">
        <v>8.2191780821917804E-2</v>
      </c>
      <c r="I431" s="28">
        <v>0</v>
      </c>
      <c r="J431" s="28">
        <v>0</v>
      </c>
      <c r="K431" s="28">
        <v>2.1518254281869837E-3</v>
      </c>
      <c r="L431" s="29">
        <v>9216.2786085982061</v>
      </c>
      <c r="M431" s="29">
        <v>3249</v>
      </c>
      <c r="N431" s="29">
        <v>0</v>
      </c>
      <c r="O431" s="29">
        <v>893</v>
      </c>
      <c r="P431" s="30">
        <f t="shared" si="6"/>
        <v>12465.278608598206</v>
      </c>
      <c r="Q431" s="34" t="s">
        <v>327</v>
      </c>
      <c r="R431" s="20"/>
    </row>
    <row r="432" spans="1:18" ht="12.75">
      <c r="A432" s="26">
        <v>458160673</v>
      </c>
      <c r="B432" s="26">
        <v>458</v>
      </c>
      <c r="C432" s="27" t="s">
        <v>204</v>
      </c>
      <c r="D432" s="26">
        <v>160</v>
      </c>
      <c r="E432" s="27" t="s">
        <v>134</v>
      </c>
      <c r="F432" s="26">
        <v>673</v>
      </c>
      <c r="G432" s="27" t="s">
        <v>137</v>
      </c>
      <c r="H432" s="28">
        <v>4.1095890410958902E-2</v>
      </c>
      <c r="I432" s="28">
        <v>0</v>
      </c>
      <c r="J432" s="28">
        <v>0</v>
      </c>
      <c r="K432" s="28">
        <v>1.7669205442609883E-2</v>
      </c>
      <c r="L432" s="29">
        <v>9205.3556302520992</v>
      </c>
      <c r="M432" s="29">
        <v>4351</v>
      </c>
      <c r="N432" s="29">
        <v>0</v>
      </c>
      <c r="O432" s="29">
        <v>893</v>
      </c>
      <c r="P432" s="30">
        <f t="shared" si="6"/>
        <v>13556.355630252099</v>
      </c>
      <c r="Q432" s="34" t="s">
        <v>327</v>
      </c>
      <c r="R432" s="20"/>
    </row>
    <row r="433" spans="1:18" ht="12.75">
      <c r="A433" s="26">
        <v>463035010</v>
      </c>
      <c r="B433" s="26">
        <v>463</v>
      </c>
      <c r="C433" s="27" t="s">
        <v>205</v>
      </c>
      <c r="D433" s="26">
        <v>35</v>
      </c>
      <c r="E433" s="27" t="s">
        <v>11</v>
      </c>
      <c r="F433" s="26">
        <v>10</v>
      </c>
      <c r="G433" s="27" t="s">
        <v>74</v>
      </c>
      <c r="H433" s="28">
        <v>0.43606557377049182</v>
      </c>
      <c r="I433" s="28">
        <v>4.3548828728645862E-3</v>
      </c>
      <c r="J433" s="28">
        <v>0</v>
      </c>
      <c r="K433" s="28">
        <v>2.0924960834326298E-3</v>
      </c>
      <c r="L433" s="29">
        <v>9469.837054948166</v>
      </c>
      <c r="M433" s="29">
        <v>2832</v>
      </c>
      <c r="N433" s="29">
        <v>0</v>
      </c>
      <c r="O433" s="29">
        <v>893</v>
      </c>
      <c r="P433" s="30">
        <f t="shared" si="6"/>
        <v>12301.837054948166</v>
      </c>
      <c r="Q433" s="34" t="s">
        <v>327</v>
      </c>
      <c r="R433" s="20"/>
    </row>
    <row r="434" spans="1:18" ht="12.75">
      <c r="A434" s="26">
        <v>463035035</v>
      </c>
      <c r="B434" s="26">
        <v>463</v>
      </c>
      <c r="C434" s="27" t="s">
        <v>205</v>
      </c>
      <c r="D434" s="26">
        <v>35</v>
      </c>
      <c r="E434" s="27" t="s">
        <v>11</v>
      </c>
      <c r="F434" s="26">
        <v>35</v>
      </c>
      <c r="G434" s="27" t="s">
        <v>11</v>
      </c>
      <c r="H434" s="28">
        <v>506.64803591873624</v>
      </c>
      <c r="I434" s="28">
        <v>5.0597730866831743</v>
      </c>
      <c r="J434" s="28">
        <v>0</v>
      </c>
      <c r="K434" s="28">
        <v>0.1368268691122993</v>
      </c>
      <c r="L434" s="29">
        <v>12186</v>
      </c>
      <c r="M434" s="29">
        <v>3601</v>
      </c>
      <c r="N434" s="29">
        <v>0</v>
      </c>
      <c r="O434" s="29">
        <v>893</v>
      </c>
      <c r="P434" s="30">
        <f t="shared" si="6"/>
        <v>15787</v>
      </c>
      <c r="Q434" s="34" t="s">
        <v>329</v>
      </c>
      <c r="R434" s="20"/>
    </row>
    <row r="435" spans="1:18" ht="12.75">
      <c r="A435" s="26">
        <v>463035174</v>
      </c>
      <c r="B435" s="26">
        <v>463</v>
      </c>
      <c r="C435" s="27" t="s">
        <v>205</v>
      </c>
      <c r="D435" s="26">
        <v>35</v>
      </c>
      <c r="E435" s="27" t="s">
        <v>11</v>
      </c>
      <c r="F435" s="26">
        <v>174</v>
      </c>
      <c r="G435" s="27" t="s">
        <v>109</v>
      </c>
      <c r="H435" s="28">
        <v>1</v>
      </c>
      <c r="I435" s="28">
        <v>9.9867614753661564E-3</v>
      </c>
      <c r="J435" s="28">
        <v>0</v>
      </c>
      <c r="K435" s="28">
        <v>2.1565341257168153E-2</v>
      </c>
      <c r="L435" s="29">
        <v>10006.774938982207</v>
      </c>
      <c r="M435" s="29">
        <v>4081</v>
      </c>
      <c r="N435" s="29">
        <v>0</v>
      </c>
      <c r="O435" s="29">
        <v>893</v>
      </c>
      <c r="P435" s="30">
        <f t="shared" si="6"/>
        <v>14087.774938982207</v>
      </c>
      <c r="Q435" s="34" t="s">
        <v>327</v>
      </c>
      <c r="R435" s="20"/>
    </row>
    <row r="436" spans="1:18" ht="12.75">
      <c r="A436" s="26">
        <v>463035207</v>
      </c>
      <c r="B436" s="26">
        <v>463</v>
      </c>
      <c r="C436" s="27" t="s">
        <v>205</v>
      </c>
      <c r="D436" s="26">
        <v>35</v>
      </c>
      <c r="E436" s="27" t="s">
        <v>11</v>
      </c>
      <c r="F436" s="26">
        <v>207</v>
      </c>
      <c r="G436" s="27" t="s">
        <v>25</v>
      </c>
      <c r="H436" s="28">
        <v>1</v>
      </c>
      <c r="I436" s="28">
        <v>9.9867614753661564E-3</v>
      </c>
      <c r="J436" s="28">
        <v>0</v>
      </c>
      <c r="K436" s="28">
        <v>5.5720294476596796E-4</v>
      </c>
      <c r="L436" s="29">
        <v>9931.6887509772187</v>
      </c>
      <c r="M436" s="29">
        <v>6667</v>
      </c>
      <c r="N436" s="29">
        <v>0</v>
      </c>
      <c r="O436" s="29">
        <v>893</v>
      </c>
      <c r="P436" s="30">
        <f t="shared" si="6"/>
        <v>16598.68875097722</v>
      </c>
      <c r="Q436" s="34" t="s">
        <v>327</v>
      </c>
      <c r="R436" s="20"/>
    </row>
    <row r="437" spans="1:18" ht="12.75">
      <c r="A437" s="26">
        <v>464168163</v>
      </c>
      <c r="B437" s="26">
        <v>464</v>
      </c>
      <c r="C437" s="27" t="s">
        <v>206</v>
      </c>
      <c r="D437" s="26">
        <v>168</v>
      </c>
      <c r="E437" s="27" t="s">
        <v>96</v>
      </c>
      <c r="F437" s="26">
        <v>163</v>
      </c>
      <c r="G437" s="27" t="s">
        <v>16</v>
      </c>
      <c r="H437" s="28">
        <v>8.4222972972972983</v>
      </c>
      <c r="I437" s="28">
        <v>0</v>
      </c>
      <c r="J437" s="28">
        <v>0</v>
      </c>
      <c r="K437" s="28">
        <v>8.2937092743960869E-2</v>
      </c>
      <c r="L437" s="29">
        <v>8720</v>
      </c>
      <c r="M437" s="29">
        <v>170</v>
      </c>
      <c r="N437" s="29">
        <v>0</v>
      </c>
      <c r="O437" s="29">
        <v>893</v>
      </c>
      <c r="P437" s="30">
        <f t="shared" si="6"/>
        <v>8890</v>
      </c>
      <c r="Q437" s="34" t="s">
        <v>331</v>
      </c>
      <c r="R437" s="20"/>
    </row>
    <row r="438" spans="1:18" ht="12.75">
      <c r="A438" s="26">
        <v>464168168</v>
      </c>
      <c r="B438" s="26">
        <v>464</v>
      </c>
      <c r="C438" s="27" t="s">
        <v>206</v>
      </c>
      <c r="D438" s="26">
        <v>168</v>
      </c>
      <c r="E438" s="27" t="s">
        <v>96</v>
      </c>
      <c r="F438" s="26">
        <v>168</v>
      </c>
      <c r="G438" s="27" t="s">
        <v>96</v>
      </c>
      <c r="H438" s="28">
        <v>194.34797297297297</v>
      </c>
      <c r="I438" s="28">
        <v>0</v>
      </c>
      <c r="J438" s="28">
        <v>0</v>
      </c>
      <c r="K438" s="28">
        <v>5.1213338646035673E-2</v>
      </c>
      <c r="L438" s="29">
        <v>8244</v>
      </c>
      <c r="M438" s="29">
        <v>3875</v>
      </c>
      <c r="N438" s="29">
        <v>0</v>
      </c>
      <c r="O438" s="29">
        <v>893</v>
      </c>
      <c r="P438" s="30">
        <f t="shared" si="6"/>
        <v>12119</v>
      </c>
      <c r="Q438" s="34" t="s">
        <v>329</v>
      </c>
      <c r="R438" s="20"/>
    </row>
    <row r="439" spans="1:18" ht="12.75">
      <c r="A439" s="26">
        <v>464168196</v>
      </c>
      <c r="B439" s="26">
        <v>464</v>
      </c>
      <c r="C439" s="27" t="s">
        <v>206</v>
      </c>
      <c r="D439" s="26">
        <v>168</v>
      </c>
      <c r="E439" s="27" t="s">
        <v>96</v>
      </c>
      <c r="F439" s="26">
        <v>196</v>
      </c>
      <c r="G439" s="27" t="s">
        <v>207</v>
      </c>
      <c r="H439" s="28">
        <v>4</v>
      </c>
      <c r="I439" s="28">
        <v>0</v>
      </c>
      <c r="J439" s="28">
        <v>0</v>
      </c>
      <c r="K439" s="28">
        <v>1.4019895084633452E-2</v>
      </c>
      <c r="L439" s="29">
        <v>8027</v>
      </c>
      <c r="M439" s="29">
        <v>4053</v>
      </c>
      <c r="N439" s="29">
        <v>0</v>
      </c>
      <c r="O439" s="29">
        <v>893</v>
      </c>
      <c r="P439" s="30">
        <f t="shared" si="6"/>
        <v>12080</v>
      </c>
      <c r="Q439" s="34" t="s">
        <v>329</v>
      </c>
      <c r="R439" s="20"/>
    </row>
    <row r="440" spans="1:18" ht="12.75">
      <c r="A440" s="26">
        <v>464168229</v>
      </c>
      <c r="B440" s="26">
        <v>464</v>
      </c>
      <c r="C440" s="27" t="s">
        <v>206</v>
      </c>
      <c r="D440" s="26">
        <v>168</v>
      </c>
      <c r="E440" s="27" t="s">
        <v>96</v>
      </c>
      <c r="F440" s="26">
        <v>229</v>
      </c>
      <c r="G440" s="27" t="s">
        <v>97</v>
      </c>
      <c r="H440" s="28">
        <v>5.496621621621621</v>
      </c>
      <c r="I440" s="28">
        <v>0</v>
      </c>
      <c r="J440" s="28">
        <v>0</v>
      </c>
      <c r="K440" s="28">
        <v>8.3791409623121711E-3</v>
      </c>
      <c r="L440" s="29">
        <v>8814</v>
      </c>
      <c r="M440" s="29">
        <v>834</v>
      </c>
      <c r="N440" s="29">
        <v>0</v>
      </c>
      <c r="O440" s="29">
        <v>893</v>
      </c>
      <c r="P440" s="30">
        <f t="shared" si="6"/>
        <v>9648</v>
      </c>
      <c r="Q440" s="34" t="s">
        <v>329</v>
      </c>
      <c r="R440" s="20"/>
    </row>
    <row r="441" spans="1:18" ht="12.75">
      <c r="A441" s="26">
        <v>464168258</v>
      </c>
      <c r="B441" s="26">
        <v>464</v>
      </c>
      <c r="C441" s="27" t="s">
        <v>206</v>
      </c>
      <c r="D441" s="26">
        <v>168</v>
      </c>
      <c r="E441" s="27" t="s">
        <v>96</v>
      </c>
      <c r="F441" s="26">
        <v>258</v>
      </c>
      <c r="G441" s="27" t="s">
        <v>98</v>
      </c>
      <c r="H441" s="28">
        <v>9</v>
      </c>
      <c r="I441" s="28">
        <v>0</v>
      </c>
      <c r="J441" s="28">
        <v>0</v>
      </c>
      <c r="K441" s="28">
        <v>8.1242126894535818E-2</v>
      </c>
      <c r="L441" s="29">
        <v>9043</v>
      </c>
      <c r="M441" s="29">
        <v>3539</v>
      </c>
      <c r="N441" s="29">
        <v>0</v>
      </c>
      <c r="O441" s="29">
        <v>893</v>
      </c>
      <c r="P441" s="30">
        <f t="shared" si="6"/>
        <v>12582</v>
      </c>
      <c r="Q441" s="34" t="s">
        <v>329</v>
      </c>
      <c r="R441" s="20"/>
    </row>
    <row r="442" spans="1:18" ht="12.75">
      <c r="A442" s="26">
        <v>464168291</v>
      </c>
      <c r="B442" s="26">
        <v>464</v>
      </c>
      <c r="C442" s="27" t="s">
        <v>206</v>
      </c>
      <c r="D442" s="26">
        <v>168</v>
      </c>
      <c r="E442" s="27" t="s">
        <v>96</v>
      </c>
      <c r="F442" s="26">
        <v>291</v>
      </c>
      <c r="G442" s="27" t="s">
        <v>99</v>
      </c>
      <c r="H442" s="28">
        <v>8.496621621621621</v>
      </c>
      <c r="I442" s="28">
        <v>0</v>
      </c>
      <c r="J442" s="28">
        <v>0</v>
      </c>
      <c r="K442" s="28">
        <v>8.0692533210078975E-3</v>
      </c>
      <c r="L442" s="29">
        <v>8362</v>
      </c>
      <c r="M442" s="29">
        <v>4685</v>
      </c>
      <c r="N442" s="29">
        <v>0</v>
      </c>
      <c r="O442" s="29">
        <v>893</v>
      </c>
      <c r="P442" s="30">
        <f t="shared" si="6"/>
        <v>13047</v>
      </c>
      <c r="Q442" s="34" t="s">
        <v>329</v>
      </c>
      <c r="R442" s="20"/>
    </row>
    <row r="443" spans="1:18" ht="12.75">
      <c r="A443" s="26">
        <v>466700096</v>
      </c>
      <c r="B443" s="26">
        <v>466</v>
      </c>
      <c r="C443" s="27" t="s">
        <v>208</v>
      </c>
      <c r="D443" s="26">
        <v>700</v>
      </c>
      <c r="E443" s="27" t="s">
        <v>209</v>
      </c>
      <c r="F443" s="26">
        <v>96</v>
      </c>
      <c r="G443" s="27" t="s">
        <v>210</v>
      </c>
      <c r="H443" s="28">
        <v>4.9442508710801398</v>
      </c>
      <c r="I443" s="28">
        <v>0</v>
      </c>
      <c r="J443" s="28">
        <v>0</v>
      </c>
      <c r="K443" s="28">
        <v>1.9166402991631002E-2</v>
      </c>
      <c r="L443" s="29">
        <v>9585</v>
      </c>
      <c r="M443" s="29">
        <v>4721</v>
      </c>
      <c r="N443" s="29">
        <v>0</v>
      </c>
      <c r="O443" s="29">
        <v>893</v>
      </c>
      <c r="P443" s="30">
        <f t="shared" si="6"/>
        <v>14306</v>
      </c>
      <c r="Q443" s="34" t="s">
        <v>329</v>
      </c>
      <c r="R443" s="20"/>
    </row>
    <row r="444" spans="1:18" ht="12.75">
      <c r="A444" s="26">
        <v>466700700</v>
      </c>
      <c r="B444" s="26">
        <v>466</v>
      </c>
      <c r="C444" s="27" t="s">
        <v>208</v>
      </c>
      <c r="D444" s="26">
        <v>700</v>
      </c>
      <c r="E444" s="27" t="s">
        <v>209</v>
      </c>
      <c r="F444" s="26">
        <v>700</v>
      </c>
      <c r="G444" s="27" t="s">
        <v>209</v>
      </c>
      <c r="H444" s="28">
        <v>33.20557491289199</v>
      </c>
      <c r="I444" s="28">
        <v>0</v>
      </c>
      <c r="J444" s="28">
        <v>33.20557491289199</v>
      </c>
      <c r="K444" s="28">
        <v>4.4236541468924598E-2</v>
      </c>
      <c r="L444" s="29">
        <v>10938</v>
      </c>
      <c r="M444" s="29">
        <v>11606</v>
      </c>
      <c r="N444" s="29">
        <v>892.04900314795373</v>
      </c>
      <c r="O444" s="29">
        <v>893</v>
      </c>
      <c r="P444" s="30">
        <f t="shared" si="6"/>
        <v>23436.049003147953</v>
      </c>
      <c r="Q444" s="34" t="s">
        <v>329</v>
      </c>
      <c r="R444" s="20"/>
    </row>
    <row r="445" spans="1:18" ht="12.75">
      <c r="A445" s="26">
        <v>466774089</v>
      </c>
      <c r="B445" s="26">
        <v>466</v>
      </c>
      <c r="C445" s="27" t="s">
        <v>208</v>
      </c>
      <c r="D445" s="26">
        <v>774</v>
      </c>
      <c r="E445" s="27" t="s">
        <v>211</v>
      </c>
      <c r="F445" s="26">
        <v>89</v>
      </c>
      <c r="G445" s="27" t="s">
        <v>212</v>
      </c>
      <c r="H445" s="28">
        <v>39.125435540069688</v>
      </c>
      <c r="I445" s="28">
        <v>0</v>
      </c>
      <c r="J445" s="28">
        <v>0</v>
      </c>
      <c r="K445" s="28">
        <v>8.9012674873398645E-2</v>
      </c>
      <c r="L445" s="29">
        <v>9416</v>
      </c>
      <c r="M445" s="29">
        <v>14221</v>
      </c>
      <c r="N445" s="29">
        <v>0</v>
      </c>
      <c r="O445" s="29">
        <v>893</v>
      </c>
      <c r="P445" s="30">
        <f t="shared" si="6"/>
        <v>23637</v>
      </c>
      <c r="Q445" s="34" t="s">
        <v>329</v>
      </c>
      <c r="R445" s="20"/>
    </row>
    <row r="446" spans="1:18" ht="12.75">
      <c r="A446" s="26">
        <v>466774221</v>
      </c>
      <c r="B446" s="26">
        <v>466</v>
      </c>
      <c r="C446" s="27" t="s">
        <v>208</v>
      </c>
      <c r="D446" s="26">
        <v>774</v>
      </c>
      <c r="E446" s="27" t="s">
        <v>211</v>
      </c>
      <c r="F446" s="26">
        <v>221</v>
      </c>
      <c r="G446" s="27" t="s">
        <v>213</v>
      </c>
      <c r="H446" s="28">
        <v>27.850174216027874</v>
      </c>
      <c r="I446" s="28">
        <v>0</v>
      </c>
      <c r="J446" s="28">
        <v>0</v>
      </c>
      <c r="K446" s="28">
        <v>5.8602671724915283E-2</v>
      </c>
      <c r="L446" s="29">
        <v>9210</v>
      </c>
      <c r="M446" s="29">
        <v>10188</v>
      </c>
      <c r="N446" s="29">
        <v>0</v>
      </c>
      <c r="O446" s="29">
        <v>893</v>
      </c>
      <c r="P446" s="30">
        <f t="shared" si="6"/>
        <v>19398</v>
      </c>
      <c r="Q446" s="34" t="s">
        <v>329</v>
      </c>
      <c r="R446" s="20"/>
    </row>
    <row r="447" spans="1:18" ht="12.75">
      <c r="A447" s="26">
        <v>466774296</v>
      </c>
      <c r="B447" s="26">
        <v>466</v>
      </c>
      <c r="C447" s="27" t="s">
        <v>208</v>
      </c>
      <c r="D447" s="26">
        <v>774</v>
      </c>
      <c r="E447" s="27" t="s">
        <v>211</v>
      </c>
      <c r="F447" s="26">
        <v>296</v>
      </c>
      <c r="G447" s="27" t="s">
        <v>214</v>
      </c>
      <c r="H447" s="28">
        <v>28.445993031358885</v>
      </c>
      <c r="I447" s="28">
        <v>0</v>
      </c>
      <c r="J447" s="28">
        <v>0</v>
      </c>
      <c r="K447" s="28">
        <v>7.5486554296563521E-2</v>
      </c>
      <c r="L447" s="29">
        <v>10045</v>
      </c>
      <c r="M447" s="29">
        <v>12507</v>
      </c>
      <c r="N447" s="29">
        <v>0</v>
      </c>
      <c r="O447" s="29">
        <v>893</v>
      </c>
      <c r="P447" s="30">
        <f t="shared" si="6"/>
        <v>22552</v>
      </c>
      <c r="Q447" s="34" t="s">
        <v>329</v>
      </c>
      <c r="R447" s="20"/>
    </row>
    <row r="448" spans="1:18" ht="12.75">
      <c r="A448" s="26">
        <v>466774774</v>
      </c>
      <c r="B448" s="26">
        <v>466</v>
      </c>
      <c r="C448" s="27" t="s">
        <v>208</v>
      </c>
      <c r="D448" s="26">
        <v>774</v>
      </c>
      <c r="E448" s="27" t="s">
        <v>211</v>
      </c>
      <c r="F448" s="26">
        <v>774</v>
      </c>
      <c r="G448" s="27" t="s">
        <v>211</v>
      </c>
      <c r="H448" s="28">
        <v>40.498257839721255</v>
      </c>
      <c r="I448" s="28">
        <v>0</v>
      </c>
      <c r="J448" s="28">
        <v>0</v>
      </c>
      <c r="K448" s="28">
        <v>0.10509924400199612</v>
      </c>
      <c r="L448" s="29">
        <v>9674</v>
      </c>
      <c r="M448" s="29">
        <v>20185</v>
      </c>
      <c r="N448" s="29">
        <v>0</v>
      </c>
      <c r="O448" s="29">
        <v>893</v>
      </c>
      <c r="P448" s="30">
        <f t="shared" si="6"/>
        <v>29859</v>
      </c>
      <c r="Q448" s="34" t="s">
        <v>329</v>
      </c>
      <c r="R448" s="20"/>
    </row>
    <row r="449" spans="1:18" ht="12.75">
      <c r="A449" s="26">
        <v>469035035</v>
      </c>
      <c r="B449" s="26">
        <v>469</v>
      </c>
      <c r="C449" s="27" t="s">
        <v>215</v>
      </c>
      <c r="D449" s="26">
        <v>35</v>
      </c>
      <c r="E449" s="27" t="s">
        <v>11</v>
      </c>
      <c r="F449" s="26">
        <v>35</v>
      </c>
      <c r="G449" s="27" t="s">
        <v>11</v>
      </c>
      <c r="H449" s="28">
        <v>1126.3243243243248</v>
      </c>
      <c r="I449" s="28">
        <v>0</v>
      </c>
      <c r="J449" s="28">
        <v>0</v>
      </c>
      <c r="K449" s="28">
        <v>0.1368268691122993</v>
      </c>
      <c r="L449" s="29">
        <v>12392</v>
      </c>
      <c r="M449" s="29">
        <v>3662</v>
      </c>
      <c r="N449" s="29">
        <v>0</v>
      </c>
      <c r="O449" s="29">
        <v>893</v>
      </c>
      <c r="P449" s="30">
        <f t="shared" si="6"/>
        <v>16054</v>
      </c>
      <c r="Q449" s="34" t="s">
        <v>329</v>
      </c>
      <c r="R449" s="20"/>
    </row>
    <row r="450" spans="1:18" ht="12.75">
      <c r="A450" s="26">
        <v>469035040</v>
      </c>
      <c r="B450" s="26">
        <v>469</v>
      </c>
      <c r="C450" s="27" t="s">
        <v>215</v>
      </c>
      <c r="D450" s="26">
        <v>35</v>
      </c>
      <c r="E450" s="27" t="s">
        <v>11</v>
      </c>
      <c r="F450" s="26">
        <v>40</v>
      </c>
      <c r="G450" s="27" t="s">
        <v>88</v>
      </c>
      <c r="H450" s="28">
        <v>1</v>
      </c>
      <c r="I450" s="28">
        <v>0</v>
      </c>
      <c r="J450" s="28">
        <v>0</v>
      </c>
      <c r="K450" s="28">
        <v>3.6870714404844515E-3</v>
      </c>
      <c r="L450" s="29">
        <v>9992.9669424737313</v>
      </c>
      <c r="M450" s="29">
        <v>2571</v>
      </c>
      <c r="N450" s="29">
        <v>0</v>
      </c>
      <c r="O450" s="29">
        <v>893</v>
      </c>
      <c r="P450" s="30">
        <f t="shared" si="6"/>
        <v>12563.966942473731</v>
      </c>
      <c r="Q450" s="34" t="s">
        <v>327</v>
      </c>
      <c r="R450" s="20"/>
    </row>
    <row r="451" spans="1:18" ht="12.75">
      <c r="A451" s="26">
        <v>469035044</v>
      </c>
      <c r="B451" s="26">
        <v>469</v>
      </c>
      <c r="C451" s="27" t="s">
        <v>215</v>
      </c>
      <c r="D451" s="26">
        <v>35</v>
      </c>
      <c r="E451" s="27" t="s">
        <v>11</v>
      </c>
      <c r="F451" s="26">
        <v>44</v>
      </c>
      <c r="G451" s="27" t="s">
        <v>12</v>
      </c>
      <c r="H451" s="28">
        <v>1.8378378378378377</v>
      </c>
      <c r="I451" s="28">
        <v>0</v>
      </c>
      <c r="J451" s="28">
        <v>0</v>
      </c>
      <c r="K451" s="28">
        <v>3.508299626124857E-2</v>
      </c>
      <c r="L451" s="29">
        <v>10207</v>
      </c>
      <c r="M451" s="29">
        <v>672</v>
      </c>
      <c r="N451" s="29">
        <v>0</v>
      </c>
      <c r="O451" s="29">
        <v>893</v>
      </c>
      <c r="P451" s="30">
        <f t="shared" si="6"/>
        <v>10879</v>
      </c>
      <c r="Q451" s="34" t="s">
        <v>329</v>
      </c>
      <c r="R451" s="20"/>
    </row>
    <row r="452" spans="1:18" ht="12.75">
      <c r="A452" s="26">
        <v>469035057</v>
      </c>
      <c r="B452" s="26">
        <v>469</v>
      </c>
      <c r="C452" s="27" t="s">
        <v>215</v>
      </c>
      <c r="D452" s="26">
        <v>35</v>
      </c>
      <c r="E452" s="27" t="s">
        <v>11</v>
      </c>
      <c r="F452" s="26">
        <v>57</v>
      </c>
      <c r="G452" s="27" t="s">
        <v>13</v>
      </c>
      <c r="H452" s="28">
        <v>1</v>
      </c>
      <c r="I452" s="28">
        <v>0</v>
      </c>
      <c r="J452" s="28">
        <v>0</v>
      </c>
      <c r="K452" s="28">
        <v>0.11302470517786611</v>
      </c>
      <c r="L452" s="29">
        <v>13216</v>
      </c>
      <c r="M452" s="29">
        <v>696</v>
      </c>
      <c r="N452" s="29">
        <v>0</v>
      </c>
      <c r="O452" s="29">
        <v>893</v>
      </c>
      <c r="P452" s="30">
        <f t="shared" si="6"/>
        <v>13912</v>
      </c>
      <c r="Q452" s="34" t="s">
        <v>330</v>
      </c>
      <c r="R452" s="20"/>
    </row>
    <row r="453" spans="1:18" ht="12.75">
      <c r="A453" s="26">
        <v>469035093</v>
      </c>
      <c r="B453" s="26">
        <v>469</v>
      </c>
      <c r="C453" s="27" t="s">
        <v>215</v>
      </c>
      <c r="D453" s="26">
        <v>35</v>
      </c>
      <c r="E453" s="27" t="s">
        <v>11</v>
      </c>
      <c r="F453" s="26">
        <v>93</v>
      </c>
      <c r="G453" s="27" t="s">
        <v>14</v>
      </c>
      <c r="H453" s="28">
        <v>1</v>
      </c>
      <c r="I453" s="28">
        <v>0</v>
      </c>
      <c r="J453" s="28">
        <v>0</v>
      </c>
      <c r="K453" s="28">
        <v>8.8853568064575922E-2</v>
      </c>
      <c r="L453" s="29">
        <v>11601.93909663267</v>
      </c>
      <c r="M453" s="29">
        <v>350</v>
      </c>
      <c r="N453" s="29">
        <v>0</v>
      </c>
      <c r="O453" s="29">
        <v>893</v>
      </c>
      <c r="P453" s="30">
        <f t="shared" si="6"/>
        <v>11951.93909663267</v>
      </c>
      <c r="Q453" s="34" t="s">
        <v>327</v>
      </c>
      <c r="R453" s="20"/>
    </row>
    <row r="454" spans="1:18" ht="12.75">
      <c r="A454" s="26">
        <v>469035243</v>
      </c>
      <c r="B454" s="26">
        <v>469</v>
      </c>
      <c r="C454" s="27" t="s">
        <v>215</v>
      </c>
      <c r="D454" s="26">
        <v>35</v>
      </c>
      <c r="E454" s="27" t="s">
        <v>11</v>
      </c>
      <c r="F454" s="26">
        <v>243</v>
      </c>
      <c r="G454" s="27" t="s">
        <v>80</v>
      </c>
      <c r="H454" s="28">
        <v>1.6824324324324325</v>
      </c>
      <c r="I454" s="28">
        <v>0</v>
      </c>
      <c r="J454" s="28">
        <v>0</v>
      </c>
      <c r="K454" s="28">
        <v>4.8315924867094817E-3</v>
      </c>
      <c r="L454" s="29">
        <v>10207</v>
      </c>
      <c r="M454" s="29">
        <v>2487</v>
      </c>
      <c r="N454" s="29">
        <v>0</v>
      </c>
      <c r="O454" s="29">
        <v>893</v>
      </c>
      <c r="P454" s="30">
        <f t="shared" si="6"/>
        <v>12694</v>
      </c>
      <c r="Q454" s="34" t="s">
        <v>329</v>
      </c>
      <c r="R454" s="20"/>
    </row>
    <row r="455" spans="1:18" ht="12.75">
      <c r="A455" s="26">
        <v>469035244</v>
      </c>
      <c r="B455" s="26">
        <v>469</v>
      </c>
      <c r="C455" s="27" t="s">
        <v>215</v>
      </c>
      <c r="D455" s="26">
        <v>35</v>
      </c>
      <c r="E455" s="27" t="s">
        <v>11</v>
      </c>
      <c r="F455" s="26">
        <v>244</v>
      </c>
      <c r="G455" s="27" t="s">
        <v>27</v>
      </c>
      <c r="H455" s="28">
        <v>4.6824324324324325</v>
      </c>
      <c r="I455" s="28">
        <v>0</v>
      </c>
      <c r="J455" s="28">
        <v>0</v>
      </c>
      <c r="K455" s="28">
        <v>8.3212977578071862E-2</v>
      </c>
      <c r="L455" s="29">
        <v>12094</v>
      </c>
      <c r="M455" s="29">
        <v>4130</v>
      </c>
      <c r="N455" s="29">
        <v>0</v>
      </c>
      <c r="O455" s="29">
        <v>893</v>
      </c>
      <c r="P455" s="30">
        <f t="shared" si="6"/>
        <v>16224</v>
      </c>
      <c r="Q455" s="34" t="s">
        <v>331</v>
      </c>
      <c r="R455" s="20"/>
    </row>
    <row r="456" spans="1:18" ht="12.75">
      <c r="A456" s="26">
        <v>470165035</v>
      </c>
      <c r="B456" s="26">
        <v>470</v>
      </c>
      <c r="C456" s="27" t="s">
        <v>216</v>
      </c>
      <c r="D456" s="26">
        <v>165</v>
      </c>
      <c r="E456" s="27" t="s">
        <v>17</v>
      </c>
      <c r="F456" s="26">
        <v>35</v>
      </c>
      <c r="G456" s="27" t="s">
        <v>11</v>
      </c>
      <c r="H456" s="28">
        <v>1</v>
      </c>
      <c r="I456" s="28">
        <v>0</v>
      </c>
      <c r="J456" s="28">
        <v>0</v>
      </c>
      <c r="K456" s="28">
        <v>0.1368268691122993</v>
      </c>
      <c r="L456" s="29">
        <v>8490</v>
      </c>
      <c r="M456" s="29">
        <v>2509</v>
      </c>
      <c r="N456" s="29">
        <v>0</v>
      </c>
      <c r="O456" s="29">
        <v>893</v>
      </c>
      <c r="P456" s="30">
        <f t="shared" si="6"/>
        <v>10999</v>
      </c>
      <c r="Q456" s="34" t="s">
        <v>329</v>
      </c>
      <c r="R456" s="20"/>
    </row>
    <row r="457" spans="1:18" ht="12.75">
      <c r="A457" s="26">
        <v>470165048</v>
      </c>
      <c r="B457" s="26">
        <v>470</v>
      </c>
      <c r="C457" s="27" t="s">
        <v>216</v>
      </c>
      <c r="D457" s="26">
        <v>165</v>
      </c>
      <c r="E457" s="27" t="s">
        <v>17</v>
      </c>
      <c r="F457" s="26">
        <v>48</v>
      </c>
      <c r="G457" s="27" t="s">
        <v>217</v>
      </c>
      <c r="H457" s="28">
        <v>1</v>
      </c>
      <c r="I457" s="28">
        <v>0</v>
      </c>
      <c r="J457" s="28">
        <v>0</v>
      </c>
      <c r="K457" s="28">
        <v>1.0097983491179916E-3</v>
      </c>
      <c r="L457" s="29">
        <v>9939.6693897281657</v>
      </c>
      <c r="M457" s="29">
        <v>7830</v>
      </c>
      <c r="N457" s="29">
        <v>0</v>
      </c>
      <c r="O457" s="29">
        <v>893</v>
      </c>
      <c r="P457" s="30">
        <f t="shared" si="6"/>
        <v>17769.669389728166</v>
      </c>
      <c r="Q457" s="34" t="s">
        <v>327</v>
      </c>
      <c r="R457" s="20"/>
    </row>
    <row r="458" spans="1:18" ht="12.75">
      <c r="A458" s="26">
        <v>470165057</v>
      </c>
      <c r="B458" s="26">
        <v>470</v>
      </c>
      <c r="C458" s="27" t="s">
        <v>216</v>
      </c>
      <c r="D458" s="26">
        <v>165</v>
      </c>
      <c r="E458" s="27" t="s">
        <v>17</v>
      </c>
      <c r="F458" s="26">
        <v>57</v>
      </c>
      <c r="G458" s="27" t="s">
        <v>13</v>
      </c>
      <c r="H458" s="28">
        <v>4.7142857142857135</v>
      </c>
      <c r="I458" s="28">
        <v>0</v>
      </c>
      <c r="J458" s="28">
        <v>0</v>
      </c>
      <c r="K458" s="28">
        <v>0.11302470517786611</v>
      </c>
      <c r="L458" s="29">
        <v>11431</v>
      </c>
      <c r="M458" s="29">
        <v>602</v>
      </c>
      <c r="N458" s="29">
        <v>0</v>
      </c>
      <c r="O458" s="29">
        <v>893</v>
      </c>
      <c r="P458" s="30">
        <f t="shared" si="6"/>
        <v>12033</v>
      </c>
      <c r="Q458" s="34" t="s">
        <v>330</v>
      </c>
      <c r="R458" s="20"/>
    </row>
    <row r="459" spans="1:18" ht="12.75">
      <c r="A459" s="26">
        <v>470165093</v>
      </c>
      <c r="B459" s="26">
        <v>470</v>
      </c>
      <c r="C459" s="27" t="s">
        <v>216</v>
      </c>
      <c r="D459" s="26">
        <v>165</v>
      </c>
      <c r="E459" s="27" t="s">
        <v>17</v>
      </c>
      <c r="F459" s="26">
        <v>93</v>
      </c>
      <c r="G459" s="27" t="s">
        <v>14</v>
      </c>
      <c r="H459" s="28">
        <v>197.24350649350652</v>
      </c>
      <c r="I459" s="28">
        <v>0</v>
      </c>
      <c r="J459" s="28">
        <v>0</v>
      </c>
      <c r="K459" s="28">
        <v>8.8853568064575922E-2</v>
      </c>
      <c r="L459" s="29">
        <v>10311</v>
      </c>
      <c r="M459" s="29">
        <v>311</v>
      </c>
      <c r="N459" s="29">
        <v>0</v>
      </c>
      <c r="O459" s="29">
        <v>893</v>
      </c>
      <c r="P459" s="30">
        <f t="shared" ref="P459:P522" si="7">SUM(L459:N459)</f>
        <v>10622</v>
      </c>
      <c r="Q459" s="34" t="s">
        <v>330</v>
      </c>
      <c r="R459" s="20"/>
    </row>
    <row r="460" spans="1:18" ht="12.75">
      <c r="A460" s="26">
        <v>470165163</v>
      </c>
      <c r="B460" s="26">
        <v>470</v>
      </c>
      <c r="C460" s="27" t="s">
        <v>216</v>
      </c>
      <c r="D460" s="26">
        <v>165</v>
      </c>
      <c r="E460" s="27" t="s">
        <v>17</v>
      </c>
      <c r="F460" s="26">
        <v>163</v>
      </c>
      <c r="G460" s="27" t="s">
        <v>16</v>
      </c>
      <c r="H460" s="28">
        <v>15.568181818181818</v>
      </c>
      <c r="I460" s="28">
        <v>0</v>
      </c>
      <c r="J460" s="28">
        <v>0</v>
      </c>
      <c r="K460" s="28">
        <v>8.2937092743960869E-2</v>
      </c>
      <c r="L460" s="29">
        <v>10806</v>
      </c>
      <c r="M460" s="29">
        <v>211</v>
      </c>
      <c r="N460" s="29">
        <v>0</v>
      </c>
      <c r="O460" s="29">
        <v>893</v>
      </c>
      <c r="P460" s="30">
        <f t="shared" si="7"/>
        <v>11017</v>
      </c>
      <c r="Q460" s="34" t="s">
        <v>331</v>
      </c>
      <c r="R460" s="20"/>
    </row>
    <row r="461" spans="1:18" ht="12.75">
      <c r="A461" s="26">
        <v>470165165</v>
      </c>
      <c r="B461" s="26">
        <v>470</v>
      </c>
      <c r="C461" s="27" t="s">
        <v>216</v>
      </c>
      <c r="D461" s="26">
        <v>165</v>
      </c>
      <c r="E461" s="27" t="s">
        <v>17</v>
      </c>
      <c r="F461" s="26">
        <v>165</v>
      </c>
      <c r="G461" s="27" t="s">
        <v>17</v>
      </c>
      <c r="H461" s="28">
        <v>658.20779220779241</v>
      </c>
      <c r="I461" s="28">
        <v>0</v>
      </c>
      <c r="J461" s="28">
        <v>54.064935064935057</v>
      </c>
      <c r="K461" s="28">
        <v>0.110669012758344</v>
      </c>
      <c r="L461" s="29">
        <v>9928</v>
      </c>
      <c r="M461" s="29">
        <v>550</v>
      </c>
      <c r="N461" s="29">
        <v>59.306499348881239</v>
      </c>
      <c r="O461" s="29">
        <v>893</v>
      </c>
      <c r="P461" s="30">
        <f t="shared" si="7"/>
        <v>10537.306499348881</v>
      </c>
      <c r="Q461" s="34" t="s">
        <v>329</v>
      </c>
      <c r="R461" s="20"/>
    </row>
    <row r="462" spans="1:18" ht="12.75">
      <c r="A462" s="26">
        <v>470165176</v>
      </c>
      <c r="B462" s="26">
        <v>470</v>
      </c>
      <c r="C462" s="27" t="s">
        <v>216</v>
      </c>
      <c r="D462" s="26">
        <v>165</v>
      </c>
      <c r="E462" s="27" t="s">
        <v>17</v>
      </c>
      <c r="F462" s="26">
        <v>176</v>
      </c>
      <c r="G462" s="27" t="s">
        <v>78</v>
      </c>
      <c r="H462" s="28">
        <v>169.94805194805195</v>
      </c>
      <c r="I462" s="28">
        <v>0</v>
      </c>
      <c r="J462" s="28">
        <v>0</v>
      </c>
      <c r="K462" s="28">
        <v>6.1214575721167293E-2</v>
      </c>
      <c r="L462" s="29">
        <v>9666</v>
      </c>
      <c r="M462" s="29">
        <v>3148</v>
      </c>
      <c r="N462" s="29">
        <v>0</v>
      </c>
      <c r="O462" s="29">
        <v>893</v>
      </c>
      <c r="P462" s="30">
        <f t="shared" si="7"/>
        <v>12814</v>
      </c>
      <c r="Q462" s="34" t="s">
        <v>329</v>
      </c>
      <c r="R462" s="20"/>
    </row>
    <row r="463" spans="1:18" ht="12.75">
      <c r="A463" s="26">
        <v>470165178</v>
      </c>
      <c r="B463" s="26">
        <v>470</v>
      </c>
      <c r="C463" s="27" t="s">
        <v>216</v>
      </c>
      <c r="D463" s="26">
        <v>165</v>
      </c>
      <c r="E463" s="27" t="s">
        <v>17</v>
      </c>
      <c r="F463" s="26">
        <v>178</v>
      </c>
      <c r="G463" s="27" t="s">
        <v>219</v>
      </c>
      <c r="H463" s="28">
        <v>244.16883116883119</v>
      </c>
      <c r="I463" s="28">
        <v>0</v>
      </c>
      <c r="J463" s="28">
        <v>0</v>
      </c>
      <c r="K463" s="28">
        <v>6.2660273133683289E-2</v>
      </c>
      <c r="L463" s="29">
        <v>9104</v>
      </c>
      <c r="M463" s="29">
        <v>882</v>
      </c>
      <c r="N463" s="29">
        <v>0</v>
      </c>
      <c r="O463" s="29">
        <v>893</v>
      </c>
      <c r="P463" s="30">
        <f t="shared" si="7"/>
        <v>9986</v>
      </c>
      <c r="Q463" s="34" t="s">
        <v>329</v>
      </c>
      <c r="R463" s="20"/>
    </row>
    <row r="464" spans="1:18" ht="12.75">
      <c r="A464" s="26">
        <v>470165229</v>
      </c>
      <c r="B464" s="26">
        <v>470</v>
      </c>
      <c r="C464" s="27" t="s">
        <v>216</v>
      </c>
      <c r="D464" s="26">
        <v>165</v>
      </c>
      <c r="E464" s="27" t="s">
        <v>17</v>
      </c>
      <c r="F464" s="26">
        <v>229</v>
      </c>
      <c r="G464" s="27" t="s">
        <v>97</v>
      </c>
      <c r="H464" s="28">
        <v>7</v>
      </c>
      <c r="I464" s="28">
        <v>0</v>
      </c>
      <c r="J464" s="28">
        <v>0</v>
      </c>
      <c r="K464" s="28">
        <v>8.3791409623121711E-3</v>
      </c>
      <c r="L464" s="29">
        <v>10449</v>
      </c>
      <c r="M464" s="29">
        <v>989</v>
      </c>
      <c r="N464" s="29">
        <v>0</v>
      </c>
      <c r="O464" s="29">
        <v>893</v>
      </c>
      <c r="P464" s="30">
        <f t="shared" si="7"/>
        <v>11438</v>
      </c>
      <c r="Q464" s="34" t="s">
        <v>329</v>
      </c>
      <c r="R464" s="20"/>
    </row>
    <row r="465" spans="1:18" ht="12.75">
      <c r="A465" s="26">
        <v>470165246</v>
      </c>
      <c r="B465" s="26">
        <v>470</v>
      </c>
      <c r="C465" s="27" t="s">
        <v>216</v>
      </c>
      <c r="D465" s="26">
        <v>165</v>
      </c>
      <c r="E465" s="27" t="s">
        <v>17</v>
      </c>
      <c r="F465" s="26">
        <v>246</v>
      </c>
      <c r="G465" s="27" t="s">
        <v>220</v>
      </c>
      <c r="H465" s="28">
        <v>1</v>
      </c>
      <c r="I465" s="28">
        <v>0</v>
      </c>
      <c r="J465" s="28">
        <v>0</v>
      </c>
      <c r="K465" s="28">
        <v>4.7207780428989141E-4</v>
      </c>
      <c r="L465" s="29">
        <v>9860</v>
      </c>
      <c r="M465" s="29">
        <v>2686</v>
      </c>
      <c r="N465" s="29">
        <v>0</v>
      </c>
      <c r="O465" s="29">
        <v>893</v>
      </c>
      <c r="P465" s="30">
        <f t="shared" si="7"/>
        <v>12546</v>
      </c>
      <c r="Q465" s="34" t="s">
        <v>329</v>
      </c>
      <c r="R465" s="20"/>
    </row>
    <row r="466" spans="1:18" ht="12.75">
      <c r="A466" s="26">
        <v>470165248</v>
      </c>
      <c r="B466" s="26">
        <v>470</v>
      </c>
      <c r="C466" s="27" t="s">
        <v>216</v>
      </c>
      <c r="D466" s="26">
        <v>165</v>
      </c>
      <c r="E466" s="27" t="s">
        <v>17</v>
      </c>
      <c r="F466" s="26">
        <v>248</v>
      </c>
      <c r="G466" s="27" t="s">
        <v>18</v>
      </c>
      <c r="H466" s="28">
        <v>14</v>
      </c>
      <c r="I466" s="28">
        <v>0</v>
      </c>
      <c r="J466" s="28">
        <v>0</v>
      </c>
      <c r="K466" s="28">
        <v>3.3291913917540467E-2</v>
      </c>
      <c r="L466" s="29">
        <v>10441</v>
      </c>
      <c r="M466" s="29">
        <v>1133</v>
      </c>
      <c r="N466" s="29">
        <v>0</v>
      </c>
      <c r="O466" s="29">
        <v>893</v>
      </c>
      <c r="P466" s="30">
        <f t="shared" si="7"/>
        <v>11574</v>
      </c>
      <c r="Q466" s="34" t="s">
        <v>330</v>
      </c>
      <c r="R466" s="20"/>
    </row>
    <row r="467" spans="1:18" ht="12.75">
      <c r="A467" s="26">
        <v>470165262</v>
      </c>
      <c r="B467" s="26">
        <v>470</v>
      </c>
      <c r="C467" s="27" t="s">
        <v>216</v>
      </c>
      <c r="D467" s="26">
        <v>165</v>
      </c>
      <c r="E467" s="27" t="s">
        <v>17</v>
      </c>
      <c r="F467" s="26">
        <v>262</v>
      </c>
      <c r="G467" s="27" t="s">
        <v>19</v>
      </c>
      <c r="H467" s="28">
        <v>46.116883116883109</v>
      </c>
      <c r="I467" s="28">
        <v>0</v>
      </c>
      <c r="J467" s="28">
        <v>0</v>
      </c>
      <c r="K467" s="28">
        <v>5.0483730637333184E-2</v>
      </c>
      <c r="L467" s="29">
        <v>9550</v>
      </c>
      <c r="M467" s="29">
        <v>3557</v>
      </c>
      <c r="N467" s="29">
        <v>0</v>
      </c>
      <c r="O467" s="29">
        <v>893</v>
      </c>
      <c r="P467" s="30">
        <f t="shared" si="7"/>
        <v>13107</v>
      </c>
      <c r="Q467" s="34" t="s">
        <v>329</v>
      </c>
      <c r="R467" s="20"/>
    </row>
    <row r="468" spans="1:18" ht="12.75">
      <c r="A468" s="26">
        <v>470165284</v>
      </c>
      <c r="B468" s="26">
        <v>470</v>
      </c>
      <c r="C468" s="27" t="s">
        <v>216</v>
      </c>
      <c r="D468" s="26">
        <v>165</v>
      </c>
      <c r="E468" s="27" t="s">
        <v>17</v>
      </c>
      <c r="F468" s="26">
        <v>284</v>
      </c>
      <c r="G468" s="27" t="s">
        <v>140</v>
      </c>
      <c r="H468" s="28">
        <v>63</v>
      </c>
      <c r="I468" s="28">
        <v>0</v>
      </c>
      <c r="J468" s="28">
        <v>0</v>
      </c>
      <c r="K468" s="28">
        <v>2.6135655929529555E-2</v>
      </c>
      <c r="L468" s="29">
        <v>8917</v>
      </c>
      <c r="M468" s="29">
        <v>2881</v>
      </c>
      <c r="N468" s="29">
        <v>0</v>
      </c>
      <c r="O468" s="29">
        <v>893</v>
      </c>
      <c r="P468" s="30">
        <f t="shared" si="7"/>
        <v>11798</v>
      </c>
      <c r="Q468" s="34" t="s">
        <v>331</v>
      </c>
      <c r="R468" s="20"/>
    </row>
    <row r="469" spans="1:18" ht="12.75">
      <c r="A469" s="26">
        <v>470165305</v>
      </c>
      <c r="B469" s="26">
        <v>470</v>
      </c>
      <c r="C469" s="27" t="s">
        <v>216</v>
      </c>
      <c r="D469" s="26">
        <v>165</v>
      </c>
      <c r="E469" s="27" t="s">
        <v>17</v>
      </c>
      <c r="F469" s="26">
        <v>305</v>
      </c>
      <c r="G469" s="27" t="s">
        <v>221</v>
      </c>
      <c r="H469" s="28">
        <v>50.5</v>
      </c>
      <c r="I469" s="28">
        <v>0</v>
      </c>
      <c r="J469" s="28">
        <v>0</v>
      </c>
      <c r="K469" s="28">
        <v>1.4074390886270138E-2</v>
      </c>
      <c r="L469" s="29">
        <v>9014</v>
      </c>
      <c r="M469" s="29">
        <v>2925</v>
      </c>
      <c r="N469" s="29">
        <v>0</v>
      </c>
      <c r="O469" s="29">
        <v>893</v>
      </c>
      <c r="P469" s="30">
        <f t="shared" si="7"/>
        <v>11939</v>
      </c>
      <c r="Q469" s="34" t="s">
        <v>329</v>
      </c>
      <c r="R469" s="20"/>
    </row>
    <row r="470" spans="1:18" ht="12.75">
      <c r="A470" s="26">
        <v>470165314</v>
      </c>
      <c r="B470" s="26">
        <v>470</v>
      </c>
      <c r="C470" s="27" t="s">
        <v>216</v>
      </c>
      <c r="D470" s="26">
        <v>165</v>
      </c>
      <c r="E470" s="27" t="s">
        <v>17</v>
      </c>
      <c r="F470" s="26">
        <v>314</v>
      </c>
      <c r="G470" s="27" t="s">
        <v>29</v>
      </c>
      <c r="H470" s="28">
        <v>1</v>
      </c>
      <c r="I470" s="28">
        <v>0</v>
      </c>
      <c r="J470" s="28">
        <v>0</v>
      </c>
      <c r="K470" s="28">
        <v>4.8543527859241219E-3</v>
      </c>
      <c r="L470" s="29">
        <v>8099</v>
      </c>
      <c r="M470" s="29">
        <v>6424</v>
      </c>
      <c r="N470" s="29">
        <v>0</v>
      </c>
      <c r="O470" s="29">
        <v>893</v>
      </c>
      <c r="P470" s="30">
        <f t="shared" si="7"/>
        <v>14523</v>
      </c>
      <c r="Q470" s="34" t="s">
        <v>329</v>
      </c>
      <c r="R470" s="20"/>
    </row>
    <row r="471" spans="1:18" ht="12.75">
      <c r="A471" s="26">
        <v>470165342</v>
      </c>
      <c r="B471" s="26">
        <v>470</v>
      </c>
      <c r="C471" s="27" t="s">
        <v>216</v>
      </c>
      <c r="D471" s="26">
        <v>165</v>
      </c>
      <c r="E471" s="27" t="s">
        <v>17</v>
      </c>
      <c r="F471" s="26">
        <v>342</v>
      </c>
      <c r="G471" s="27" t="s">
        <v>222</v>
      </c>
      <c r="H471" s="28">
        <v>5.045454545454545</v>
      </c>
      <c r="I471" s="28">
        <v>0</v>
      </c>
      <c r="J471" s="28">
        <v>0</v>
      </c>
      <c r="K471" s="28">
        <v>1.3442886957947037E-3</v>
      </c>
      <c r="L471" s="29">
        <v>9164</v>
      </c>
      <c r="M471" s="29">
        <v>4991</v>
      </c>
      <c r="N471" s="29">
        <v>0</v>
      </c>
      <c r="O471" s="29">
        <v>893</v>
      </c>
      <c r="P471" s="30">
        <f t="shared" si="7"/>
        <v>14155</v>
      </c>
      <c r="Q471" s="34" t="s">
        <v>329</v>
      </c>
      <c r="R471" s="20"/>
    </row>
    <row r="472" spans="1:18" ht="12.75">
      <c r="A472" s="26">
        <v>470165344</v>
      </c>
      <c r="B472" s="26">
        <v>470</v>
      </c>
      <c r="C472" s="27" t="s">
        <v>216</v>
      </c>
      <c r="D472" s="26">
        <v>165</v>
      </c>
      <c r="E472" s="27" t="s">
        <v>17</v>
      </c>
      <c r="F472" s="26">
        <v>344</v>
      </c>
      <c r="G472" s="27" t="s">
        <v>81</v>
      </c>
      <c r="H472" s="28">
        <v>1.5</v>
      </c>
      <c r="I472" s="28">
        <v>0</v>
      </c>
      <c r="J472" s="28">
        <v>0</v>
      </c>
      <c r="K472" s="28">
        <v>3.0203659577132251E-4</v>
      </c>
      <c r="L472" s="29">
        <v>8490</v>
      </c>
      <c r="M472" s="29">
        <v>2728</v>
      </c>
      <c r="N472" s="29">
        <v>0</v>
      </c>
      <c r="O472" s="29">
        <v>893</v>
      </c>
      <c r="P472" s="30">
        <f t="shared" si="7"/>
        <v>11218</v>
      </c>
      <c r="Q472" s="34" t="s">
        <v>329</v>
      </c>
      <c r="R472" s="20"/>
    </row>
    <row r="473" spans="1:18" ht="12.75">
      <c r="A473" s="26">
        <v>470165347</v>
      </c>
      <c r="B473" s="26">
        <v>470</v>
      </c>
      <c r="C473" s="27" t="s">
        <v>216</v>
      </c>
      <c r="D473" s="26">
        <v>165</v>
      </c>
      <c r="E473" s="27" t="s">
        <v>17</v>
      </c>
      <c r="F473" s="26">
        <v>347</v>
      </c>
      <c r="G473" s="27" t="s">
        <v>82</v>
      </c>
      <c r="H473" s="28">
        <v>4</v>
      </c>
      <c r="I473" s="28">
        <v>0</v>
      </c>
      <c r="J473" s="28">
        <v>0</v>
      </c>
      <c r="K473" s="28">
        <v>3.8642286996571707E-3</v>
      </c>
      <c r="L473" s="29">
        <v>10086</v>
      </c>
      <c r="M473" s="29">
        <v>4120</v>
      </c>
      <c r="N473" s="29">
        <v>0</v>
      </c>
      <c r="O473" s="29">
        <v>893</v>
      </c>
      <c r="P473" s="30">
        <f t="shared" si="7"/>
        <v>14206</v>
      </c>
      <c r="Q473" s="34" t="s">
        <v>329</v>
      </c>
      <c r="R473" s="20"/>
    </row>
    <row r="474" spans="1:18" ht="12.75">
      <c r="A474" s="26">
        <v>470165705</v>
      </c>
      <c r="B474" s="26">
        <v>470</v>
      </c>
      <c r="C474" s="27" t="s">
        <v>216</v>
      </c>
      <c r="D474" s="26">
        <v>165</v>
      </c>
      <c r="E474" s="27" t="s">
        <v>17</v>
      </c>
      <c r="F474" s="26">
        <v>705</v>
      </c>
      <c r="G474" s="27" t="s">
        <v>346</v>
      </c>
      <c r="H474" s="28">
        <v>0.8571428571428571</v>
      </c>
      <c r="I474" s="28">
        <v>0</v>
      </c>
      <c r="J474" s="28">
        <v>0</v>
      </c>
      <c r="K474" s="28">
        <v>4.1723367438360173E-4</v>
      </c>
      <c r="L474" s="29">
        <v>9828.5211201618604</v>
      </c>
      <c r="M474" s="29">
        <v>4697</v>
      </c>
      <c r="N474" s="29">
        <v>0</v>
      </c>
      <c r="O474" s="29">
        <v>893</v>
      </c>
      <c r="P474" s="30">
        <f t="shared" si="7"/>
        <v>14525.52112016186</v>
      </c>
      <c r="Q474" s="34" t="s">
        <v>327</v>
      </c>
      <c r="R474" s="20"/>
    </row>
    <row r="475" spans="1:18" ht="12.75">
      <c r="A475" s="26">
        <v>474097017</v>
      </c>
      <c r="B475" s="26">
        <v>474</v>
      </c>
      <c r="C475" s="27" t="s">
        <v>223</v>
      </c>
      <c r="D475" s="26">
        <v>97</v>
      </c>
      <c r="E475" s="27" t="s">
        <v>224</v>
      </c>
      <c r="F475" s="26">
        <v>17</v>
      </c>
      <c r="G475" s="27" t="s">
        <v>155</v>
      </c>
      <c r="H475" s="28">
        <v>1</v>
      </c>
      <c r="I475" s="28">
        <v>0</v>
      </c>
      <c r="J475" s="28">
        <v>0</v>
      </c>
      <c r="K475" s="28">
        <v>6.4077546390205239E-3</v>
      </c>
      <c r="L475" s="29">
        <v>9686.6880687054891</v>
      </c>
      <c r="M475" s="29">
        <v>2638</v>
      </c>
      <c r="N475" s="29">
        <v>0</v>
      </c>
      <c r="O475" s="29">
        <v>893</v>
      </c>
      <c r="P475" s="30">
        <f t="shared" si="7"/>
        <v>12324.688068705489</v>
      </c>
      <c r="Q475" s="34" t="s">
        <v>327</v>
      </c>
      <c r="R475" s="20"/>
    </row>
    <row r="476" spans="1:18" ht="12.75">
      <c r="A476" s="26">
        <v>474097057</v>
      </c>
      <c r="B476" s="26">
        <v>474</v>
      </c>
      <c r="C476" s="27" t="s">
        <v>223</v>
      </c>
      <c r="D476" s="26">
        <v>97</v>
      </c>
      <c r="E476" s="27" t="s">
        <v>224</v>
      </c>
      <c r="F476" s="26">
        <v>57</v>
      </c>
      <c r="G476" s="27" t="s">
        <v>13</v>
      </c>
      <c r="H476" s="28">
        <v>1</v>
      </c>
      <c r="I476" s="28">
        <v>0</v>
      </c>
      <c r="J476" s="28">
        <v>0</v>
      </c>
      <c r="K476" s="28">
        <v>0.11302470517786611</v>
      </c>
      <c r="L476" s="29">
        <v>11886.161300332486</v>
      </c>
      <c r="M476" s="29">
        <v>626</v>
      </c>
      <c r="N476" s="29">
        <v>0</v>
      </c>
      <c r="O476" s="29">
        <v>893</v>
      </c>
      <c r="P476" s="30">
        <f t="shared" si="7"/>
        <v>12512.161300332486</v>
      </c>
      <c r="Q476" s="34" t="s">
        <v>327</v>
      </c>
      <c r="R476" s="20"/>
    </row>
    <row r="477" spans="1:18" ht="12.75">
      <c r="A477" s="26">
        <v>474097064</v>
      </c>
      <c r="B477" s="26">
        <v>474</v>
      </c>
      <c r="C477" s="27" t="s">
        <v>223</v>
      </c>
      <c r="D477" s="26">
        <v>97</v>
      </c>
      <c r="E477" s="27" t="s">
        <v>224</v>
      </c>
      <c r="F477" s="26">
        <v>64</v>
      </c>
      <c r="G477" s="27" t="s">
        <v>102</v>
      </c>
      <c r="H477" s="28">
        <v>2.4965277777777777</v>
      </c>
      <c r="I477" s="28">
        <v>0</v>
      </c>
      <c r="J477" s="28">
        <v>0</v>
      </c>
      <c r="K477" s="28">
        <v>2.657227215474529E-2</v>
      </c>
      <c r="L477" s="29">
        <v>10636.02544603253</v>
      </c>
      <c r="M477" s="29">
        <v>1376</v>
      </c>
      <c r="N477" s="29">
        <v>0</v>
      </c>
      <c r="O477" s="29">
        <v>893</v>
      </c>
      <c r="P477" s="30">
        <f t="shared" si="7"/>
        <v>12012.02544603253</v>
      </c>
      <c r="Q477" s="34" t="s">
        <v>327</v>
      </c>
      <c r="R477" s="20"/>
    </row>
    <row r="478" spans="1:18" ht="12.75">
      <c r="A478" s="26">
        <v>474097097</v>
      </c>
      <c r="B478" s="26">
        <v>474</v>
      </c>
      <c r="C478" s="27" t="s">
        <v>223</v>
      </c>
      <c r="D478" s="26">
        <v>97</v>
      </c>
      <c r="E478" s="27" t="s">
        <v>224</v>
      </c>
      <c r="F478" s="26">
        <v>97</v>
      </c>
      <c r="G478" s="27" t="s">
        <v>224</v>
      </c>
      <c r="H478" s="28">
        <v>171.69791666666654</v>
      </c>
      <c r="I478" s="28">
        <v>0</v>
      </c>
      <c r="J478" s="28">
        <v>0</v>
      </c>
      <c r="K478" s="28">
        <v>2.9572743545815201E-2</v>
      </c>
      <c r="L478" s="29">
        <v>10980</v>
      </c>
      <c r="M478" s="29">
        <v>77</v>
      </c>
      <c r="N478" s="29">
        <v>0</v>
      </c>
      <c r="O478" s="29">
        <v>893</v>
      </c>
      <c r="P478" s="30">
        <f t="shared" si="7"/>
        <v>11057</v>
      </c>
      <c r="Q478" s="34" t="s">
        <v>329</v>
      </c>
      <c r="R478" s="20"/>
    </row>
    <row r="479" spans="1:18" ht="12.75">
      <c r="A479" s="26">
        <v>474097103</v>
      </c>
      <c r="B479" s="26">
        <v>474</v>
      </c>
      <c r="C479" s="27" t="s">
        <v>223</v>
      </c>
      <c r="D479" s="26">
        <v>97</v>
      </c>
      <c r="E479" s="27" t="s">
        <v>224</v>
      </c>
      <c r="F479" s="26">
        <v>103</v>
      </c>
      <c r="G479" s="27" t="s">
        <v>225</v>
      </c>
      <c r="H479" s="28">
        <v>17.520833333333332</v>
      </c>
      <c r="I479" s="28">
        <v>0</v>
      </c>
      <c r="J479" s="28">
        <v>0</v>
      </c>
      <c r="K479" s="28">
        <v>6.1668457208216704E-3</v>
      </c>
      <c r="L479" s="29">
        <v>9737</v>
      </c>
      <c r="M479" s="29">
        <v>165</v>
      </c>
      <c r="N479" s="29">
        <v>0</v>
      </c>
      <c r="O479" s="29">
        <v>893</v>
      </c>
      <c r="P479" s="30">
        <f t="shared" si="7"/>
        <v>9902</v>
      </c>
      <c r="Q479" s="34" t="s">
        <v>329</v>
      </c>
      <c r="R479" s="20"/>
    </row>
    <row r="480" spans="1:18" ht="12.75">
      <c r="A480" s="26">
        <v>474097138</v>
      </c>
      <c r="B480" s="26">
        <v>474</v>
      </c>
      <c r="C480" s="27" t="s">
        <v>223</v>
      </c>
      <c r="D480" s="26">
        <v>97</v>
      </c>
      <c r="E480" s="27" t="s">
        <v>224</v>
      </c>
      <c r="F480" s="26">
        <v>138</v>
      </c>
      <c r="G480" s="27" t="s">
        <v>179</v>
      </c>
      <c r="H480" s="28">
        <v>0.5</v>
      </c>
      <c r="I480" s="28">
        <v>0</v>
      </c>
      <c r="J480" s="28">
        <v>0</v>
      </c>
      <c r="K480" s="28">
        <v>2.3699355152112362E-3</v>
      </c>
      <c r="L480" s="29">
        <v>9646.4210195581163</v>
      </c>
      <c r="M480" s="29">
        <v>3222</v>
      </c>
      <c r="N480" s="29">
        <v>0</v>
      </c>
      <c r="O480" s="29">
        <v>893</v>
      </c>
      <c r="P480" s="30">
        <f t="shared" si="7"/>
        <v>12868.421019558116</v>
      </c>
      <c r="Q480" s="34" t="s">
        <v>327</v>
      </c>
      <c r="R480" s="20"/>
    </row>
    <row r="481" spans="1:18" ht="12.75">
      <c r="A481" s="26">
        <v>474097153</v>
      </c>
      <c r="B481" s="26">
        <v>474</v>
      </c>
      <c r="C481" s="27" t="s">
        <v>223</v>
      </c>
      <c r="D481" s="26">
        <v>97</v>
      </c>
      <c r="E481" s="27" t="s">
        <v>224</v>
      </c>
      <c r="F481" s="26">
        <v>153</v>
      </c>
      <c r="G481" s="27" t="s">
        <v>107</v>
      </c>
      <c r="H481" s="28">
        <v>38.343750000000007</v>
      </c>
      <c r="I481" s="28">
        <v>0</v>
      </c>
      <c r="J481" s="28">
        <v>0</v>
      </c>
      <c r="K481" s="28">
        <v>1.2041125519575509E-2</v>
      </c>
      <c r="L481" s="29">
        <v>10679</v>
      </c>
      <c r="M481" s="29">
        <v>279</v>
      </c>
      <c r="N481" s="29">
        <v>0</v>
      </c>
      <c r="O481" s="29">
        <v>893</v>
      </c>
      <c r="P481" s="30">
        <f t="shared" si="7"/>
        <v>10958</v>
      </c>
      <c r="Q481" s="34" t="s">
        <v>329</v>
      </c>
      <c r="R481" s="20"/>
    </row>
    <row r="482" spans="1:18" ht="12.75">
      <c r="A482" s="26">
        <v>474097158</v>
      </c>
      <c r="B482" s="26">
        <v>474</v>
      </c>
      <c r="C482" s="27" t="s">
        <v>223</v>
      </c>
      <c r="D482" s="26">
        <v>97</v>
      </c>
      <c r="E482" s="27" t="s">
        <v>224</v>
      </c>
      <c r="F482" s="26">
        <v>158</v>
      </c>
      <c r="G482" s="27" t="s">
        <v>108</v>
      </c>
      <c r="H482" s="28">
        <v>1</v>
      </c>
      <c r="I482" s="28">
        <v>0</v>
      </c>
      <c r="J482" s="28">
        <v>0</v>
      </c>
      <c r="K482" s="28">
        <v>3.5276372322245689E-2</v>
      </c>
      <c r="L482" s="29">
        <v>8730</v>
      </c>
      <c r="M482" s="29">
        <v>3748</v>
      </c>
      <c r="N482" s="29">
        <v>0</v>
      </c>
      <c r="O482" s="29">
        <v>893</v>
      </c>
      <c r="P482" s="30">
        <f t="shared" si="7"/>
        <v>12478</v>
      </c>
      <c r="Q482" s="34" t="s">
        <v>329</v>
      </c>
      <c r="R482" s="20"/>
    </row>
    <row r="483" spans="1:18" ht="12.75">
      <c r="A483" s="26">
        <v>474097162</v>
      </c>
      <c r="B483" s="26">
        <v>474</v>
      </c>
      <c r="C483" s="27" t="s">
        <v>223</v>
      </c>
      <c r="D483" s="26">
        <v>97</v>
      </c>
      <c r="E483" s="27" t="s">
        <v>224</v>
      </c>
      <c r="F483" s="26">
        <v>162</v>
      </c>
      <c r="G483" s="27" t="s">
        <v>226</v>
      </c>
      <c r="H483" s="28">
        <v>18.465277777777779</v>
      </c>
      <c r="I483" s="28">
        <v>0</v>
      </c>
      <c r="J483" s="28">
        <v>0</v>
      </c>
      <c r="K483" s="28">
        <v>2.4936118550582226E-2</v>
      </c>
      <c r="L483" s="29">
        <v>9732</v>
      </c>
      <c r="M483" s="29">
        <v>2585</v>
      </c>
      <c r="N483" s="29">
        <v>0</v>
      </c>
      <c r="O483" s="29">
        <v>893</v>
      </c>
      <c r="P483" s="30">
        <f t="shared" si="7"/>
        <v>12317</v>
      </c>
      <c r="Q483" s="34" t="s">
        <v>329</v>
      </c>
      <c r="R483" s="20"/>
    </row>
    <row r="484" spans="1:18" ht="12.75">
      <c r="A484" s="26">
        <v>474097163</v>
      </c>
      <c r="B484" s="26">
        <v>474</v>
      </c>
      <c r="C484" s="27" t="s">
        <v>223</v>
      </c>
      <c r="D484" s="26">
        <v>97</v>
      </c>
      <c r="E484" s="27" t="s">
        <v>224</v>
      </c>
      <c r="F484" s="26">
        <v>163</v>
      </c>
      <c r="G484" s="27" t="s">
        <v>16</v>
      </c>
      <c r="H484" s="28">
        <v>0.49652777777777779</v>
      </c>
      <c r="I484" s="28">
        <v>0</v>
      </c>
      <c r="J484" s="28">
        <v>0</v>
      </c>
      <c r="K484" s="28">
        <v>8.2937092743960869E-2</v>
      </c>
      <c r="L484" s="29">
        <v>11672.989280811515</v>
      </c>
      <c r="M484" s="29">
        <v>228</v>
      </c>
      <c r="N484" s="29">
        <v>0</v>
      </c>
      <c r="O484" s="29">
        <v>893</v>
      </c>
      <c r="P484" s="30">
        <f t="shared" si="7"/>
        <v>11900.989280811515</v>
      </c>
      <c r="Q484" s="34" t="s">
        <v>327</v>
      </c>
      <c r="R484" s="20"/>
    </row>
    <row r="485" spans="1:18" ht="12.75">
      <c r="A485" s="26">
        <v>474097295</v>
      </c>
      <c r="B485" s="26">
        <v>474</v>
      </c>
      <c r="C485" s="27" t="s">
        <v>223</v>
      </c>
      <c r="D485" s="26">
        <v>97</v>
      </c>
      <c r="E485" s="27" t="s">
        <v>224</v>
      </c>
      <c r="F485" s="26">
        <v>295</v>
      </c>
      <c r="G485" s="27" t="s">
        <v>135</v>
      </c>
      <c r="H485" s="28">
        <v>0.5</v>
      </c>
      <c r="I485" s="28">
        <v>0</v>
      </c>
      <c r="J485" s="28">
        <v>0</v>
      </c>
      <c r="K485" s="28">
        <v>2.2105795566318018E-2</v>
      </c>
      <c r="L485" s="29">
        <v>9522.8590470053932</v>
      </c>
      <c r="M485" s="29">
        <v>4450</v>
      </c>
      <c r="N485" s="29">
        <v>0</v>
      </c>
      <c r="O485" s="29">
        <v>893</v>
      </c>
      <c r="P485" s="30">
        <f t="shared" si="7"/>
        <v>13972.859047005393</v>
      </c>
      <c r="Q485" s="34" t="s">
        <v>327</v>
      </c>
      <c r="R485" s="20"/>
    </row>
    <row r="486" spans="1:18" ht="12.75">
      <c r="A486" s="26">
        <v>474097307</v>
      </c>
      <c r="B486" s="26">
        <v>474</v>
      </c>
      <c r="C486" s="27" t="s">
        <v>223</v>
      </c>
      <c r="D486" s="26">
        <v>97</v>
      </c>
      <c r="E486" s="27" t="s">
        <v>224</v>
      </c>
      <c r="F486" s="26">
        <v>307</v>
      </c>
      <c r="G486" s="27" t="s">
        <v>172</v>
      </c>
      <c r="H486" s="28">
        <v>0.49652777777777779</v>
      </c>
      <c r="I486" s="28">
        <v>0</v>
      </c>
      <c r="J486" s="28">
        <v>0</v>
      </c>
      <c r="K486" s="28">
        <v>5.7992697262384194E-3</v>
      </c>
      <c r="L486" s="29">
        <v>9650.0061214693542</v>
      </c>
      <c r="M486" s="29">
        <v>3315</v>
      </c>
      <c r="N486" s="29">
        <v>0</v>
      </c>
      <c r="O486" s="29">
        <v>893</v>
      </c>
      <c r="P486" s="30">
        <f t="shared" si="7"/>
        <v>12965.006121469354</v>
      </c>
      <c r="Q486" s="34" t="s">
        <v>327</v>
      </c>
      <c r="R486" s="20"/>
    </row>
    <row r="487" spans="1:18" ht="12.75">
      <c r="A487" s="26">
        <v>474097343</v>
      </c>
      <c r="B487" s="26">
        <v>474</v>
      </c>
      <c r="C487" s="27" t="s">
        <v>223</v>
      </c>
      <c r="D487" s="26">
        <v>97</v>
      </c>
      <c r="E487" s="27" t="s">
        <v>224</v>
      </c>
      <c r="F487" s="26">
        <v>343</v>
      </c>
      <c r="G487" s="27" t="s">
        <v>227</v>
      </c>
      <c r="H487" s="28">
        <v>42.395833333333336</v>
      </c>
      <c r="I487" s="28">
        <v>0</v>
      </c>
      <c r="J487" s="28">
        <v>0</v>
      </c>
      <c r="K487" s="28">
        <v>2.8222078551354637E-2</v>
      </c>
      <c r="L487" s="29">
        <v>9964</v>
      </c>
      <c r="M487" s="29">
        <v>1047</v>
      </c>
      <c r="N487" s="29">
        <v>0</v>
      </c>
      <c r="O487" s="29">
        <v>893</v>
      </c>
      <c r="P487" s="30">
        <f t="shared" si="7"/>
        <v>11011</v>
      </c>
      <c r="Q487" s="34" t="s">
        <v>329</v>
      </c>
      <c r="R487" s="20"/>
    </row>
    <row r="488" spans="1:18" ht="12.75">
      <c r="A488" s="26">
        <v>474097348</v>
      </c>
      <c r="B488" s="26">
        <v>474</v>
      </c>
      <c r="C488" s="27" t="s">
        <v>223</v>
      </c>
      <c r="D488" s="26">
        <v>97</v>
      </c>
      <c r="E488" s="27" t="s">
        <v>224</v>
      </c>
      <c r="F488" s="26">
        <v>348</v>
      </c>
      <c r="G488" s="27" t="s">
        <v>100</v>
      </c>
      <c r="H488" s="28">
        <v>2.9965277777777777</v>
      </c>
      <c r="I488" s="28">
        <v>0</v>
      </c>
      <c r="J488" s="28">
        <v>0</v>
      </c>
      <c r="K488" s="28">
        <v>6.8069051738561828E-2</v>
      </c>
      <c r="L488" s="29">
        <v>12146.754755122165</v>
      </c>
      <c r="M488" s="29">
        <v>49</v>
      </c>
      <c r="N488" s="29">
        <v>0</v>
      </c>
      <c r="O488" s="29">
        <v>893</v>
      </c>
      <c r="P488" s="30">
        <f t="shared" si="7"/>
        <v>12195.754755122165</v>
      </c>
      <c r="Q488" s="34" t="s">
        <v>327</v>
      </c>
      <c r="R488" s="20"/>
    </row>
    <row r="489" spans="1:18" ht="12.75">
      <c r="A489" s="26">
        <v>474097610</v>
      </c>
      <c r="B489" s="26">
        <v>474</v>
      </c>
      <c r="C489" s="27" t="s">
        <v>223</v>
      </c>
      <c r="D489" s="26">
        <v>97</v>
      </c>
      <c r="E489" s="27" t="s">
        <v>224</v>
      </c>
      <c r="F489" s="26">
        <v>610</v>
      </c>
      <c r="G489" s="27" t="s">
        <v>228</v>
      </c>
      <c r="H489" s="28">
        <v>7.9965277777777777</v>
      </c>
      <c r="I489" s="28">
        <v>0</v>
      </c>
      <c r="J489" s="28">
        <v>0</v>
      </c>
      <c r="K489" s="28">
        <v>5.9310338485886235E-3</v>
      </c>
      <c r="L489" s="29">
        <v>9700</v>
      </c>
      <c r="M489" s="29">
        <v>1400</v>
      </c>
      <c r="N489" s="29">
        <v>0</v>
      </c>
      <c r="O489" s="29">
        <v>893</v>
      </c>
      <c r="P489" s="30">
        <f t="shared" si="7"/>
        <v>11100</v>
      </c>
      <c r="Q489" s="34" t="s">
        <v>329</v>
      </c>
      <c r="R489" s="20"/>
    </row>
    <row r="490" spans="1:18" ht="12.75">
      <c r="A490" s="26">
        <v>474097615</v>
      </c>
      <c r="B490" s="26">
        <v>474</v>
      </c>
      <c r="C490" s="27" t="s">
        <v>223</v>
      </c>
      <c r="D490" s="26">
        <v>97</v>
      </c>
      <c r="E490" s="27" t="s">
        <v>224</v>
      </c>
      <c r="F490" s="26">
        <v>615</v>
      </c>
      <c r="G490" s="27" t="s">
        <v>229</v>
      </c>
      <c r="H490" s="28">
        <v>1.4895833333333335</v>
      </c>
      <c r="I490" s="28">
        <v>0</v>
      </c>
      <c r="J490" s="28">
        <v>0</v>
      </c>
      <c r="K490" s="28">
        <v>1.4402535199297365E-3</v>
      </c>
      <c r="L490" s="29">
        <v>11653</v>
      </c>
      <c r="M490" s="29">
        <v>1636</v>
      </c>
      <c r="N490" s="29">
        <v>0</v>
      </c>
      <c r="O490" s="29">
        <v>893</v>
      </c>
      <c r="P490" s="30">
        <f t="shared" si="7"/>
        <v>13289</v>
      </c>
      <c r="Q490" s="34" t="s">
        <v>329</v>
      </c>
      <c r="R490" s="20"/>
    </row>
    <row r="491" spans="1:18" ht="12.75">
      <c r="A491" s="26">
        <v>474097616</v>
      </c>
      <c r="B491" s="26">
        <v>474</v>
      </c>
      <c r="C491" s="27" t="s">
        <v>223</v>
      </c>
      <c r="D491" s="26">
        <v>97</v>
      </c>
      <c r="E491" s="27" t="s">
        <v>224</v>
      </c>
      <c r="F491" s="26">
        <v>616</v>
      </c>
      <c r="G491" s="27" t="s">
        <v>83</v>
      </c>
      <c r="H491" s="28">
        <v>3.5</v>
      </c>
      <c r="I491" s="28">
        <v>0</v>
      </c>
      <c r="J491" s="28">
        <v>0</v>
      </c>
      <c r="K491" s="28">
        <v>3.6335294052799658E-2</v>
      </c>
      <c r="L491" s="29">
        <v>10201</v>
      </c>
      <c r="M491" s="29">
        <v>3234</v>
      </c>
      <c r="N491" s="29">
        <v>0</v>
      </c>
      <c r="O491" s="29">
        <v>893</v>
      </c>
      <c r="P491" s="30">
        <f t="shared" si="7"/>
        <v>13435</v>
      </c>
      <c r="Q491" s="34" t="s">
        <v>329</v>
      </c>
      <c r="R491" s="20"/>
    </row>
    <row r="492" spans="1:18" ht="12.75">
      <c r="A492" s="26">
        <v>474097720</v>
      </c>
      <c r="B492" s="26">
        <v>474</v>
      </c>
      <c r="C492" s="27" t="s">
        <v>223</v>
      </c>
      <c r="D492" s="26">
        <v>97</v>
      </c>
      <c r="E492" s="27" t="s">
        <v>224</v>
      </c>
      <c r="F492" s="26">
        <v>720</v>
      </c>
      <c r="G492" s="27" t="s">
        <v>230</v>
      </c>
      <c r="H492" s="28">
        <v>7.0590277777777777</v>
      </c>
      <c r="I492" s="28">
        <v>0</v>
      </c>
      <c r="J492" s="28">
        <v>0</v>
      </c>
      <c r="K492" s="28">
        <v>9.7852384993098521E-3</v>
      </c>
      <c r="L492" s="29">
        <v>11625</v>
      </c>
      <c r="M492" s="29">
        <v>2460</v>
      </c>
      <c r="N492" s="29">
        <v>0</v>
      </c>
      <c r="O492" s="29">
        <v>893</v>
      </c>
      <c r="P492" s="30">
        <f t="shared" si="7"/>
        <v>14085</v>
      </c>
      <c r="Q492" s="34" t="s">
        <v>329</v>
      </c>
      <c r="R492" s="20"/>
    </row>
    <row r="493" spans="1:18" ht="12.75">
      <c r="A493" s="26">
        <v>474097725</v>
      </c>
      <c r="B493" s="26">
        <v>474</v>
      </c>
      <c r="C493" s="27" t="s">
        <v>223</v>
      </c>
      <c r="D493" s="26">
        <v>97</v>
      </c>
      <c r="E493" s="27" t="s">
        <v>224</v>
      </c>
      <c r="F493" s="26">
        <v>725</v>
      </c>
      <c r="G493" s="27" t="s">
        <v>117</v>
      </c>
      <c r="H493" s="28">
        <v>1</v>
      </c>
      <c r="I493" s="28">
        <v>0</v>
      </c>
      <c r="J493" s="28">
        <v>0</v>
      </c>
      <c r="K493" s="28">
        <v>6.0946755877113751E-3</v>
      </c>
      <c r="L493" s="29">
        <v>9585</v>
      </c>
      <c r="M493" s="29">
        <v>2136</v>
      </c>
      <c r="N493" s="29">
        <v>0</v>
      </c>
      <c r="O493" s="29">
        <v>893</v>
      </c>
      <c r="P493" s="30">
        <f t="shared" si="7"/>
        <v>11721</v>
      </c>
      <c r="Q493" s="34" t="s">
        <v>329</v>
      </c>
      <c r="R493" s="20"/>
    </row>
    <row r="494" spans="1:18" ht="12.75">
      <c r="A494" s="26">
        <v>474097735</v>
      </c>
      <c r="B494" s="26">
        <v>474</v>
      </c>
      <c r="C494" s="27" t="s">
        <v>223</v>
      </c>
      <c r="D494" s="26">
        <v>97</v>
      </c>
      <c r="E494" s="27" t="s">
        <v>224</v>
      </c>
      <c r="F494" s="26">
        <v>735</v>
      </c>
      <c r="G494" s="27" t="s">
        <v>119</v>
      </c>
      <c r="H494" s="28">
        <v>22.131944444444446</v>
      </c>
      <c r="I494" s="28">
        <v>0</v>
      </c>
      <c r="J494" s="28">
        <v>0</v>
      </c>
      <c r="K494" s="28">
        <v>2.2167229675611758E-2</v>
      </c>
      <c r="L494" s="29">
        <v>10364</v>
      </c>
      <c r="M494" s="29">
        <v>3650</v>
      </c>
      <c r="N494" s="29">
        <v>0</v>
      </c>
      <c r="O494" s="29">
        <v>893</v>
      </c>
      <c r="P494" s="30">
        <f t="shared" si="7"/>
        <v>14014</v>
      </c>
      <c r="Q494" s="34" t="s">
        <v>329</v>
      </c>
      <c r="R494" s="20"/>
    </row>
    <row r="495" spans="1:18" ht="12.75">
      <c r="A495" s="26">
        <v>474097753</v>
      </c>
      <c r="B495" s="26">
        <v>474</v>
      </c>
      <c r="C495" s="27" t="s">
        <v>223</v>
      </c>
      <c r="D495" s="26">
        <v>97</v>
      </c>
      <c r="E495" s="27" t="s">
        <v>224</v>
      </c>
      <c r="F495" s="26">
        <v>753</v>
      </c>
      <c r="G495" s="27" t="s">
        <v>231</v>
      </c>
      <c r="H495" s="28">
        <v>19.5</v>
      </c>
      <c r="I495" s="28">
        <v>0</v>
      </c>
      <c r="J495" s="28">
        <v>0</v>
      </c>
      <c r="K495" s="28">
        <v>1.1522263827647025E-2</v>
      </c>
      <c r="L495" s="29">
        <v>8434</v>
      </c>
      <c r="M495" s="29">
        <v>2640</v>
      </c>
      <c r="N495" s="29">
        <v>0</v>
      </c>
      <c r="O495" s="29">
        <v>893</v>
      </c>
      <c r="P495" s="30">
        <f t="shared" si="7"/>
        <v>11074</v>
      </c>
      <c r="Q495" s="34" t="s">
        <v>329</v>
      </c>
      <c r="R495" s="20"/>
    </row>
    <row r="496" spans="1:18" ht="12.75">
      <c r="A496" s="26">
        <v>474097755</v>
      </c>
      <c r="B496" s="26">
        <v>474</v>
      </c>
      <c r="C496" s="27" t="s">
        <v>223</v>
      </c>
      <c r="D496" s="26">
        <v>97</v>
      </c>
      <c r="E496" s="27" t="s">
        <v>224</v>
      </c>
      <c r="F496" s="26">
        <v>755</v>
      </c>
      <c r="G496" s="27" t="s">
        <v>42</v>
      </c>
      <c r="H496" s="28">
        <v>3</v>
      </c>
      <c r="I496" s="28">
        <v>0</v>
      </c>
      <c r="J496" s="28">
        <v>0</v>
      </c>
      <c r="K496" s="28">
        <v>1.7591547688510414E-2</v>
      </c>
      <c r="L496" s="29">
        <v>9015</v>
      </c>
      <c r="M496" s="29">
        <v>3458</v>
      </c>
      <c r="N496" s="29">
        <v>0</v>
      </c>
      <c r="O496" s="29">
        <v>893</v>
      </c>
      <c r="P496" s="30">
        <f t="shared" si="7"/>
        <v>12473</v>
      </c>
      <c r="Q496" s="34" t="s">
        <v>329</v>
      </c>
      <c r="R496" s="20"/>
    </row>
    <row r="497" spans="1:18" ht="12.75">
      <c r="A497" s="26">
        <v>474097773</v>
      </c>
      <c r="B497" s="26">
        <v>474</v>
      </c>
      <c r="C497" s="27" t="s">
        <v>223</v>
      </c>
      <c r="D497" s="26">
        <v>97</v>
      </c>
      <c r="E497" s="27" t="s">
        <v>224</v>
      </c>
      <c r="F497" s="26">
        <v>773</v>
      </c>
      <c r="G497" s="27" t="s">
        <v>248</v>
      </c>
      <c r="H497" s="28">
        <v>0.49652777777777779</v>
      </c>
      <c r="I497" s="28">
        <v>0</v>
      </c>
      <c r="J497" s="28">
        <v>0</v>
      </c>
      <c r="K497" s="28">
        <v>1.7735169313934703E-2</v>
      </c>
      <c r="L497" s="29">
        <v>9988.6795043460788</v>
      </c>
      <c r="M497" s="29">
        <v>3874</v>
      </c>
      <c r="N497" s="29">
        <v>0</v>
      </c>
      <c r="O497" s="29">
        <v>893</v>
      </c>
      <c r="P497" s="30">
        <f t="shared" si="7"/>
        <v>13862.679504346079</v>
      </c>
      <c r="Q497" s="34" t="s">
        <v>327</v>
      </c>
      <c r="R497" s="20"/>
    </row>
    <row r="498" spans="1:18" ht="12.75">
      <c r="A498" s="26">
        <v>474097775</v>
      </c>
      <c r="B498" s="26">
        <v>474</v>
      </c>
      <c r="C498" s="27" t="s">
        <v>223</v>
      </c>
      <c r="D498" s="26">
        <v>97</v>
      </c>
      <c r="E498" s="27" t="s">
        <v>224</v>
      </c>
      <c r="F498" s="26">
        <v>775</v>
      </c>
      <c r="G498" s="27" t="s">
        <v>120</v>
      </c>
      <c r="H498" s="28">
        <v>2.4895833333333335</v>
      </c>
      <c r="I498" s="28">
        <v>0</v>
      </c>
      <c r="J498" s="28">
        <v>0</v>
      </c>
      <c r="K498" s="28">
        <v>5.2817853333194881E-3</v>
      </c>
      <c r="L498" s="29">
        <v>9158</v>
      </c>
      <c r="M498" s="29">
        <v>1655</v>
      </c>
      <c r="N498" s="29">
        <v>0</v>
      </c>
      <c r="O498" s="29">
        <v>893</v>
      </c>
      <c r="P498" s="30">
        <f t="shared" si="7"/>
        <v>10813</v>
      </c>
      <c r="Q498" s="34" t="s">
        <v>331</v>
      </c>
      <c r="R498" s="20"/>
    </row>
    <row r="499" spans="1:18" ht="12.75">
      <c r="A499" s="26">
        <v>478352051</v>
      </c>
      <c r="B499" s="26">
        <v>478</v>
      </c>
      <c r="C499" s="27" t="s">
        <v>232</v>
      </c>
      <c r="D499" s="26">
        <v>352</v>
      </c>
      <c r="E499" s="27" t="s">
        <v>233</v>
      </c>
      <c r="F499" s="26">
        <v>51</v>
      </c>
      <c r="G499" s="27" t="s">
        <v>316</v>
      </c>
      <c r="H499" s="28">
        <v>1</v>
      </c>
      <c r="I499" s="28">
        <v>0</v>
      </c>
      <c r="J499" s="28">
        <v>0</v>
      </c>
      <c r="K499" s="28">
        <v>1.6980457893048528E-3</v>
      </c>
      <c r="L499" s="29">
        <v>8832.219216221838</v>
      </c>
      <c r="M499" s="29">
        <v>9710</v>
      </c>
      <c r="N499" s="29">
        <v>0</v>
      </c>
      <c r="O499" s="29">
        <v>893</v>
      </c>
      <c r="P499" s="30">
        <f t="shared" si="7"/>
        <v>18542.219216221838</v>
      </c>
      <c r="Q499" s="34" t="s">
        <v>327</v>
      </c>
      <c r="R499" s="20"/>
    </row>
    <row r="500" spans="1:18" ht="12.75">
      <c r="A500" s="26">
        <v>478352064</v>
      </c>
      <c r="B500" s="26">
        <v>478</v>
      </c>
      <c r="C500" s="27" t="s">
        <v>232</v>
      </c>
      <c r="D500" s="26">
        <v>352</v>
      </c>
      <c r="E500" s="27" t="s">
        <v>233</v>
      </c>
      <c r="F500" s="26">
        <v>64</v>
      </c>
      <c r="G500" s="27" t="s">
        <v>102</v>
      </c>
      <c r="H500" s="28">
        <v>2.5365853658536586</v>
      </c>
      <c r="I500" s="28">
        <v>0</v>
      </c>
      <c r="J500" s="28">
        <v>0</v>
      </c>
      <c r="K500" s="28">
        <v>2.657227215474529E-2</v>
      </c>
      <c r="L500" s="29">
        <v>9612</v>
      </c>
      <c r="M500" s="29">
        <v>1244</v>
      </c>
      <c r="N500" s="29">
        <v>0</v>
      </c>
      <c r="O500" s="29">
        <v>893</v>
      </c>
      <c r="P500" s="30">
        <f t="shared" si="7"/>
        <v>10856</v>
      </c>
      <c r="Q500" s="34" t="s">
        <v>331</v>
      </c>
      <c r="R500" s="20"/>
    </row>
    <row r="501" spans="1:18" ht="12.75">
      <c r="A501" s="26">
        <v>478352067</v>
      </c>
      <c r="B501" s="26">
        <v>478</v>
      </c>
      <c r="C501" s="27" t="s">
        <v>232</v>
      </c>
      <c r="D501" s="26">
        <v>352</v>
      </c>
      <c r="E501" s="27" t="s">
        <v>233</v>
      </c>
      <c r="F501" s="26">
        <v>67</v>
      </c>
      <c r="G501" s="27" t="s">
        <v>234</v>
      </c>
      <c r="H501" s="28">
        <v>1</v>
      </c>
      <c r="I501" s="28">
        <v>0</v>
      </c>
      <c r="J501" s="28">
        <v>0</v>
      </c>
      <c r="K501" s="28">
        <v>8.1786601696308848E-4</v>
      </c>
      <c r="L501" s="29">
        <v>7897</v>
      </c>
      <c r="M501" s="29">
        <v>7615</v>
      </c>
      <c r="N501" s="29">
        <v>0</v>
      </c>
      <c r="O501" s="29">
        <v>893</v>
      </c>
      <c r="P501" s="30">
        <f t="shared" si="7"/>
        <v>15512</v>
      </c>
      <c r="Q501" s="34" t="s">
        <v>329</v>
      </c>
      <c r="R501" s="20"/>
    </row>
    <row r="502" spans="1:18" ht="12.75">
      <c r="A502" s="26">
        <v>478352097</v>
      </c>
      <c r="B502" s="26">
        <v>478</v>
      </c>
      <c r="C502" s="27" t="s">
        <v>232</v>
      </c>
      <c r="D502" s="26">
        <v>352</v>
      </c>
      <c r="E502" s="27" t="s">
        <v>233</v>
      </c>
      <c r="F502" s="26">
        <v>97</v>
      </c>
      <c r="G502" s="27" t="s">
        <v>224</v>
      </c>
      <c r="H502" s="28">
        <v>2.2125435540069684</v>
      </c>
      <c r="I502" s="28">
        <v>0</v>
      </c>
      <c r="J502" s="28">
        <v>0</v>
      </c>
      <c r="K502" s="28">
        <v>2.9572743545815201E-2</v>
      </c>
      <c r="L502" s="29">
        <v>10028</v>
      </c>
      <c r="M502" s="29">
        <v>70</v>
      </c>
      <c r="N502" s="29">
        <v>0</v>
      </c>
      <c r="O502" s="29">
        <v>893</v>
      </c>
      <c r="P502" s="30">
        <f t="shared" si="7"/>
        <v>10098</v>
      </c>
      <c r="Q502" s="34" t="s">
        <v>329</v>
      </c>
      <c r="R502" s="20"/>
    </row>
    <row r="503" spans="1:18" ht="12.75">
      <c r="A503" s="26">
        <v>478352125</v>
      </c>
      <c r="B503" s="26">
        <v>478</v>
      </c>
      <c r="C503" s="27" t="s">
        <v>232</v>
      </c>
      <c r="D503" s="26">
        <v>352</v>
      </c>
      <c r="E503" s="27" t="s">
        <v>233</v>
      </c>
      <c r="F503" s="26">
        <v>125</v>
      </c>
      <c r="G503" s="27" t="s">
        <v>105</v>
      </c>
      <c r="H503" s="28">
        <v>17.512195121951219</v>
      </c>
      <c r="I503" s="28">
        <v>0</v>
      </c>
      <c r="J503" s="28">
        <v>0</v>
      </c>
      <c r="K503" s="28">
        <v>1.7490842828373099E-2</v>
      </c>
      <c r="L503" s="29">
        <v>9184</v>
      </c>
      <c r="M503" s="29">
        <v>4448</v>
      </c>
      <c r="N503" s="29">
        <v>0</v>
      </c>
      <c r="O503" s="29">
        <v>893</v>
      </c>
      <c r="P503" s="30">
        <f t="shared" si="7"/>
        <v>13632</v>
      </c>
      <c r="Q503" s="34" t="s">
        <v>329</v>
      </c>
      <c r="R503" s="20"/>
    </row>
    <row r="504" spans="1:18" ht="12.75">
      <c r="A504" s="26">
        <v>478352153</v>
      </c>
      <c r="B504" s="26">
        <v>478</v>
      </c>
      <c r="C504" s="27" t="s">
        <v>232</v>
      </c>
      <c r="D504" s="26">
        <v>352</v>
      </c>
      <c r="E504" s="27" t="s">
        <v>233</v>
      </c>
      <c r="F504" s="26">
        <v>153</v>
      </c>
      <c r="G504" s="27" t="s">
        <v>107</v>
      </c>
      <c r="H504" s="28">
        <v>47</v>
      </c>
      <c r="I504" s="28">
        <v>0</v>
      </c>
      <c r="J504" s="28">
        <v>0</v>
      </c>
      <c r="K504" s="28">
        <v>1.2041125519575509E-2</v>
      </c>
      <c r="L504" s="29">
        <v>9274</v>
      </c>
      <c r="M504" s="29">
        <v>242</v>
      </c>
      <c r="N504" s="29">
        <v>0</v>
      </c>
      <c r="O504" s="29">
        <v>893</v>
      </c>
      <c r="P504" s="30">
        <f t="shared" si="7"/>
        <v>9516</v>
      </c>
      <c r="Q504" s="34" t="s">
        <v>329</v>
      </c>
      <c r="R504" s="20"/>
    </row>
    <row r="505" spans="1:18" ht="12.75">
      <c r="A505" s="26">
        <v>478352158</v>
      </c>
      <c r="B505" s="26">
        <v>478</v>
      </c>
      <c r="C505" s="27" t="s">
        <v>232</v>
      </c>
      <c r="D505" s="26">
        <v>352</v>
      </c>
      <c r="E505" s="27" t="s">
        <v>233</v>
      </c>
      <c r="F505" s="26">
        <v>158</v>
      </c>
      <c r="G505" s="27" t="s">
        <v>108</v>
      </c>
      <c r="H505" s="28">
        <v>60.254355400696859</v>
      </c>
      <c r="I505" s="28">
        <v>0</v>
      </c>
      <c r="J505" s="28">
        <v>0</v>
      </c>
      <c r="K505" s="28">
        <v>3.5276372322245689E-2</v>
      </c>
      <c r="L505" s="29">
        <v>8903</v>
      </c>
      <c r="M505" s="29">
        <v>3823</v>
      </c>
      <c r="N505" s="29">
        <v>0</v>
      </c>
      <c r="O505" s="29">
        <v>893</v>
      </c>
      <c r="P505" s="30">
        <f t="shared" si="7"/>
        <v>12726</v>
      </c>
      <c r="Q505" s="34" t="s">
        <v>329</v>
      </c>
      <c r="R505" s="20"/>
    </row>
    <row r="506" spans="1:18" ht="12.75">
      <c r="A506" s="26">
        <v>478352162</v>
      </c>
      <c r="B506" s="26">
        <v>478</v>
      </c>
      <c r="C506" s="27" t="s">
        <v>232</v>
      </c>
      <c r="D506" s="26">
        <v>352</v>
      </c>
      <c r="E506" s="27" t="s">
        <v>233</v>
      </c>
      <c r="F506" s="26">
        <v>162</v>
      </c>
      <c r="G506" s="27" t="s">
        <v>226</v>
      </c>
      <c r="H506" s="28">
        <v>19.853658536585364</v>
      </c>
      <c r="I506" s="28">
        <v>0</v>
      </c>
      <c r="J506" s="28">
        <v>0</v>
      </c>
      <c r="K506" s="28">
        <v>2.4936118550582226E-2</v>
      </c>
      <c r="L506" s="29">
        <v>9568</v>
      </c>
      <c r="M506" s="29">
        <v>2542</v>
      </c>
      <c r="N506" s="29">
        <v>0</v>
      </c>
      <c r="O506" s="29">
        <v>893</v>
      </c>
      <c r="P506" s="30">
        <f t="shared" si="7"/>
        <v>12110</v>
      </c>
      <c r="Q506" s="34" t="s">
        <v>329</v>
      </c>
      <c r="R506" s="20"/>
    </row>
    <row r="507" spans="1:18" ht="12.75">
      <c r="A507" s="26">
        <v>478352170</v>
      </c>
      <c r="B507" s="26">
        <v>478</v>
      </c>
      <c r="C507" s="27" t="s">
        <v>232</v>
      </c>
      <c r="D507" s="26">
        <v>352</v>
      </c>
      <c r="E507" s="27" t="s">
        <v>233</v>
      </c>
      <c r="F507" s="26">
        <v>170</v>
      </c>
      <c r="G507" s="27" t="s">
        <v>65</v>
      </c>
      <c r="H507" s="28">
        <v>1</v>
      </c>
      <c r="I507" s="28">
        <v>0</v>
      </c>
      <c r="J507" s="28">
        <v>0</v>
      </c>
      <c r="K507" s="28">
        <v>8.5893055236531374E-2</v>
      </c>
      <c r="L507" s="29">
        <v>10920.669702976307</v>
      </c>
      <c r="M507" s="29">
        <v>4019</v>
      </c>
      <c r="N507" s="29">
        <v>0</v>
      </c>
      <c r="O507" s="29">
        <v>893</v>
      </c>
      <c r="P507" s="30">
        <f t="shared" si="7"/>
        <v>14939.669702976307</v>
      </c>
      <c r="Q507" s="34" t="s">
        <v>327</v>
      </c>
      <c r="R507" s="20"/>
    </row>
    <row r="508" spans="1:18" ht="12.75">
      <c r="A508" s="26">
        <v>478352174</v>
      </c>
      <c r="B508" s="26">
        <v>478</v>
      </c>
      <c r="C508" s="27" t="s">
        <v>232</v>
      </c>
      <c r="D508" s="26">
        <v>352</v>
      </c>
      <c r="E508" s="27" t="s">
        <v>233</v>
      </c>
      <c r="F508" s="26">
        <v>174</v>
      </c>
      <c r="G508" s="27" t="s">
        <v>109</v>
      </c>
      <c r="H508" s="28">
        <v>4</v>
      </c>
      <c r="I508" s="28">
        <v>0</v>
      </c>
      <c r="J508" s="28">
        <v>0</v>
      </c>
      <c r="K508" s="28">
        <v>2.1565341257168153E-2</v>
      </c>
      <c r="L508" s="29">
        <v>8755</v>
      </c>
      <c r="M508" s="29">
        <v>3571</v>
      </c>
      <c r="N508" s="29">
        <v>0</v>
      </c>
      <c r="O508" s="29">
        <v>893</v>
      </c>
      <c r="P508" s="30">
        <f t="shared" si="7"/>
        <v>12326</v>
      </c>
      <c r="Q508" s="34" t="s">
        <v>331</v>
      </c>
      <c r="R508" s="20"/>
    </row>
    <row r="509" spans="1:18" ht="12.75">
      <c r="A509" s="26">
        <v>478352186</v>
      </c>
      <c r="B509" s="26">
        <v>478</v>
      </c>
      <c r="C509" s="27" t="s">
        <v>232</v>
      </c>
      <c r="D509" s="26">
        <v>352</v>
      </c>
      <c r="E509" s="27" t="s">
        <v>233</v>
      </c>
      <c r="F509" s="26">
        <v>186</v>
      </c>
      <c r="G509" s="27" t="s">
        <v>157</v>
      </c>
      <c r="H509" s="28">
        <v>0.95470383275261328</v>
      </c>
      <c r="I509" s="28">
        <v>0</v>
      </c>
      <c r="J509" s="28">
        <v>0</v>
      </c>
      <c r="K509" s="28">
        <v>2.7056178154301973E-3</v>
      </c>
      <c r="L509" s="29">
        <v>9942.8667940673131</v>
      </c>
      <c r="M509" s="29">
        <v>3741</v>
      </c>
      <c r="N509" s="29">
        <v>0</v>
      </c>
      <c r="O509" s="29">
        <v>893</v>
      </c>
      <c r="P509" s="30">
        <f t="shared" si="7"/>
        <v>13683.866794067313</v>
      </c>
      <c r="Q509" s="34" t="s">
        <v>327</v>
      </c>
      <c r="R509" s="20"/>
    </row>
    <row r="510" spans="1:18" ht="12.75">
      <c r="A510" s="26">
        <v>478352271</v>
      </c>
      <c r="B510" s="26">
        <v>478</v>
      </c>
      <c r="C510" s="27" t="s">
        <v>232</v>
      </c>
      <c r="D510" s="26">
        <v>352</v>
      </c>
      <c r="E510" s="27" t="s">
        <v>233</v>
      </c>
      <c r="F510" s="26">
        <v>271</v>
      </c>
      <c r="G510" s="27" t="s">
        <v>111</v>
      </c>
      <c r="H510" s="28">
        <v>1</v>
      </c>
      <c r="I510" s="28">
        <v>0</v>
      </c>
      <c r="J510" s="28">
        <v>0</v>
      </c>
      <c r="K510" s="28">
        <v>8.8569815262447213E-3</v>
      </c>
      <c r="L510" s="29">
        <v>9612</v>
      </c>
      <c r="M510" s="29">
        <v>2669</v>
      </c>
      <c r="N510" s="29">
        <v>0</v>
      </c>
      <c r="O510" s="29">
        <v>893</v>
      </c>
      <c r="P510" s="30">
        <f t="shared" si="7"/>
        <v>12281</v>
      </c>
      <c r="Q510" s="34" t="s">
        <v>329</v>
      </c>
      <c r="R510" s="20"/>
    </row>
    <row r="511" spans="1:18" ht="12.75">
      <c r="A511" s="26">
        <v>478352288</v>
      </c>
      <c r="B511" s="26">
        <v>478</v>
      </c>
      <c r="C511" s="27" t="s">
        <v>232</v>
      </c>
      <c r="D511" s="26">
        <v>352</v>
      </c>
      <c r="E511" s="27" t="s">
        <v>233</v>
      </c>
      <c r="F511" s="26">
        <v>288</v>
      </c>
      <c r="G511" s="27" t="s">
        <v>68</v>
      </c>
      <c r="H511" s="28">
        <v>0.85017421602787457</v>
      </c>
      <c r="I511" s="28">
        <v>0</v>
      </c>
      <c r="J511" s="28">
        <v>0</v>
      </c>
      <c r="K511" s="28">
        <v>9.2911487475604286E-4</v>
      </c>
      <c r="L511" s="29">
        <v>8973.6624913592586</v>
      </c>
      <c r="M511" s="29">
        <v>5061</v>
      </c>
      <c r="N511" s="29">
        <v>0</v>
      </c>
      <c r="O511" s="29">
        <v>893</v>
      </c>
      <c r="P511" s="30">
        <f t="shared" si="7"/>
        <v>14034.662491359259</v>
      </c>
      <c r="Q511" s="34" t="s">
        <v>327</v>
      </c>
      <c r="R511" s="20"/>
    </row>
    <row r="512" spans="1:18" ht="12.75">
      <c r="A512" s="26">
        <v>478352322</v>
      </c>
      <c r="B512" s="26">
        <v>478</v>
      </c>
      <c r="C512" s="27" t="s">
        <v>232</v>
      </c>
      <c r="D512" s="26">
        <v>352</v>
      </c>
      <c r="E512" s="27" t="s">
        <v>233</v>
      </c>
      <c r="F512" s="26">
        <v>322</v>
      </c>
      <c r="G512" s="27" t="s">
        <v>113</v>
      </c>
      <c r="H512" s="28">
        <v>2</v>
      </c>
      <c r="I512" s="28">
        <v>0</v>
      </c>
      <c r="J512" s="28">
        <v>0</v>
      </c>
      <c r="K512" s="28">
        <v>2.0099077817272819E-2</v>
      </c>
      <c r="L512" s="29">
        <v>9612</v>
      </c>
      <c r="M512" s="29">
        <v>4865</v>
      </c>
      <c r="N512" s="29">
        <v>0</v>
      </c>
      <c r="O512" s="29">
        <v>893</v>
      </c>
      <c r="P512" s="30">
        <f t="shared" si="7"/>
        <v>14477</v>
      </c>
      <c r="Q512" s="34" t="s">
        <v>329</v>
      </c>
      <c r="R512" s="20"/>
    </row>
    <row r="513" spans="1:18" ht="12.75">
      <c r="A513" s="26">
        <v>478352326</v>
      </c>
      <c r="B513" s="26">
        <v>478</v>
      </c>
      <c r="C513" s="27" t="s">
        <v>232</v>
      </c>
      <c r="D513" s="26">
        <v>352</v>
      </c>
      <c r="E513" s="27" t="s">
        <v>233</v>
      </c>
      <c r="F513" s="26">
        <v>326</v>
      </c>
      <c r="G513" s="27" t="s">
        <v>114</v>
      </c>
      <c r="H513" s="28">
        <v>3</v>
      </c>
      <c r="I513" s="28">
        <v>0</v>
      </c>
      <c r="J513" s="28">
        <v>0</v>
      </c>
      <c r="K513" s="28">
        <v>2.1518254281869837E-3</v>
      </c>
      <c r="L513" s="29">
        <v>9612</v>
      </c>
      <c r="M513" s="29">
        <v>3388</v>
      </c>
      <c r="N513" s="29">
        <v>0</v>
      </c>
      <c r="O513" s="29">
        <v>893</v>
      </c>
      <c r="P513" s="30">
        <f t="shared" si="7"/>
        <v>13000</v>
      </c>
      <c r="Q513" s="34" t="s">
        <v>329</v>
      </c>
      <c r="R513" s="20"/>
    </row>
    <row r="514" spans="1:18" ht="12.75">
      <c r="A514" s="26">
        <v>478352348</v>
      </c>
      <c r="B514" s="26">
        <v>478</v>
      </c>
      <c r="C514" s="27" t="s">
        <v>232</v>
      </c>
      <c r="D514" s="26">
        <v>352</v>
      </c>
      <c r="E514" s="27" t="s">
        <v>233</v>
      </c>
      <c r="F514" s="26">
        <v>348</v>
      </c>
      <c r="G514" s="27" t="s">
        <v>100</v>
      </c>
      <c r="H514" s="28">
        <v>16.254355400696866</v>
      </c>
      <c r="I514" s="28">
        <v>0</v>
      </c>
      <c r="J514" s="28">
        <v>0</v>
      </c>
      <c r="K514" s="28">
        <v>6.8069051738561828E-2</v>
      </c>
      <c r="L514" s="29">
        <v>9345</v>
      </c>
      <c r="M514" s="29">
        <v>38</v>
      </c>
      <c r="N514" s="29">
        <v>0</v>
      </c>
      <c r="O514" s="29">
        <v>893</v>
      </c>
      <c r="P514" s="30">
        <f t="shared" si="7"/>
        <v>9383</v>
      </c>
      <c r="Q514" s="34" t="s">
        <v>329</v>
      </c>
      <c r="R514" s="20"/>
    </row>
    <row r="515" spans="1:18" ht="12.75">
      <c r="A515" s="26">
        <v>478352352</v>
      </c>
      <c r="B515" s="26">
        <v>478</v>
      </c>
      <c r="C515" s="27" t="s">
        <v>232</v>
      </c>
      <c r="D515" s="26">
        <v>352</v>
      </c>
      <c r="E515" s="27" t="s">
        <v>233</v>
      </c>
      <c r="F515" s="26">
        <v>352</v>
      </c>
      <c r="G515" s="27" t="s">
        <v>233</v>
      </c>
      <c r="H515" s="28">
        <v>2</v>
      </c>
      <c r="I515" s="28">
        <v>0</v>
      </c>
      <c r="J515" s="28">
        <v>0</v>
      </c>
      <c r="K515" s="28">
        <v>2.8947999999999999E-3</v>
      </c>
      <c r="L515" s="29">
        <v>9751</v>
      </c>
      <c r="M515" s="29">
        <v>4723</v>
      </c>
      <c r="N515" s="29">
        <v>0</v>
      </c>
      <c r="O515" s="29">
        <v>893</v>
      </c>
      <c r="P515" s="30">
        <f t="shared" si="7"/>
        <v>14474</v>
      </c>
      <c r="Q515" s="34" t="s">
        <v>329</v>
      </c>
      <c r="R515" s="20"/>
    </row>
    <row r="516" spans="1:18" ht="12.75">
      <c r="A516" s="26">
        <v>478352600</v>
      </c>
      <c r="B516" s="26">
        <v>478</v>
      </c>
      <c r="C516" s="27" t="s">
        <v>232</v>
      </c>
      <c r="D516" s="26">
        <v>352</v>
      </c>
      <c r="E516" s="27" t="s">
        <v>233</v>
      </c>
      <c r="F516" s="26">
        <v>600</v>
      </c>
      <c r="G516" s="27" t="s">
        <v>136</v>
      </c>
      <c r="H516" s="28">
        <v>21.923344947735188</v>
      </c>
      <c r="I516" s="28">
        <v>0</v>
      </c>
      <c r="J516" s="28">
        <v>0</v>
      </c>
      <c r="K516" s="28">
        <v>4.1641670868152085E-3</v>
      </c>
      <c r="L516" s="29">
        <v>9442</v>
      </c>
      <c r="M516" s="29">
        <v>3668</v>
      </c>
      <c r="N516" s="29">
        <v>0</v>
      </c>
      <c r="O516" s="29">
        <v>893</v>
      </c>
      <c r="P516" s="30">
        <f t="shared" si="7"/>
        <v>13110</v>
      </c>
      <c r="Q516" s="34" t="s">
        <v>329</v>
      </c>
      <c r="R516" s="20"/>
    </row>
    <row r="517" spans="1:18" ht="12.75">
      <c r="A517" s="26">
        <v>478352610</v>
      </c>
      <c r="B517" s="26">
        <v>478</v>
      </c>
      <c r="C517" s="27" t="s">
        <v>232</v>
      </c>
      <c r="D517" s="26">
        <v>352</v>
      </c>
      <c r="E517" s="27" t="s">
        <v>233</v>
      </c>
      <c r="F517" s="26">
        <v>610</v>
      </c>
      <c r="G517" s="27" t="s">
        <v>228</v>
      </c>
      <c r="H517" s="28">
        <v>4.4390243902439028</v>
      </c>
      <c r="I517" s="28">
        <v>0</v>
      </c>
      <c r="J517" s="28">
        <v>0</v>
      </c>
      <c r="K517" s="28">
        <v>5.9310338485886235E-3</v>
      </c>
      <c r="L517" s="29">
        <v>10968</v>
      </c>
      <c r="M517" s="29">
        <v>1584</v>
      </c>
      <c r="N517" s="29">
        <v>0</v>
      </c>
      <c r="O517" s="29">
        <v>893</v>
      </c>
      <c r="P517" s="30">
        <f t="shared" si="7"/>
        <v>12552</v>
      </c>
      <c r="Q517" s="34" t="s">
        <v>329</v>
      </c>
      <c r="R517" s="20"/>
    </row>
    <row r="518" spans="1:18" ht="12.75">
      <c r="A518" s="26">
        <v>478352616</v>
      </c>
      <c r="B518" s="26">
        <v>478</v>
      </c>
      <c r="C518" s="27" t="s">
        <v>232</v>
      </c>
      <c r="D518" s="26">
        <v>352</v>
      </c>
      <c r="E518" s="27" t="s">
        <v>233</v>
      </c>
      <c r="F518" s="26">
        <v>616</v>
      </c>
      <c r="G518" s="27" t="s">
        <v>83</v>
      </c>
      <c r="H518" s="28">
        <v>63.533101045296164</v>
      </c>
      <c r="I518" s="28">
        <v>0</v>
      </c>
      <c r="J518" s="28">
        <v>0</v>
      </c>
      <c r="K518" s="28">
        <v>3.6335294052799658E-2</v>
      </c>
      <c r="L518" s="29">
        <v>9248</v>
      </c>
      <c r="M518" s="29">
        <v>2932</v>
      </c>
      <c r="N518" s="29">
        <v>0</v>
      </c>
      <c r="O518" s="29">
        <v>893</v>
      </c>
      <c r="P518" s="30">
        <f t="shared" si="7"/>
        <v>12180</v>
      </c>
      <c r="Q518" s="34" t="s">
        <v>329</v>
      </c>
      <c r="R518" s="20"/>
    </row>
    <row r="519" spans="1:18" ht="12.75">
      <c r="A519" s="26">
        <v>478352620</v>
      </c>
      <c r="B519" s="26">
        <v>478</v>
      </c>
      <c r="C519" s="27" t="s">
        <v>232</v>
      </c>
      <c r="D519" s="26">
        <v>352</v>
      </c>
      <c r="E519" s="27" t="s">
        <v>233</v>
      </c>
      <c r="F519" s="26">
        <v>620</v>
      </c>
      <c r="G519" s="27" t="s">
        <v>115</v>
      </c>
      <c r="H519" s="28">
        <v>2</v>
      </c>
      <c r="I519" s="28">
        <v>0</v>
      </c>
      <c r="J519" s="28">
        <v>0</v>
      </c>
      <c r="K519" s="28">
        <v>2.6549502149665324E-2</v>
      </c>
      <c r="L519" s="29">
        <v>9184</v>
      </c>
      <c r="M519" s="29">
        <v>4137</v>
      </c>
      <c r="N519" s="29">
        <v>0</v>
      </c>
      <c r="O519" s="29">
        <v>893</v>
      </c>
      <c r="P519" s="30">
        <f t="shared" si="7"/>
        <v>13321</v>
      </c>
      <c r="Q519" s="34" t="s">
        <v>329</v>
      </c>
      <c r="R519" s="20"/>
    </row>
    <row r="520" spans="1:18" ht="12.75">
      <c r="A520" s="26">
        <v>478352640</v>
      </c>
      <c r="B520" s="26">
        <v>478</v>
      </c>
      <c r="C520" s="27" t="s">
        <v>232</v>
      </c>
      <c r="D520" s="26">
        <v>352</v>
      </c>
      <c r="E520" s="27" t="s">
        <v>233</v>
      </c>
      <c r="F520" s="26">
        <v>640</v>
      </c>
      <c r="G520" s="27" t="s">
        <v>235</v>
      </c>
      <c r="H520" s="28">
        <v>5.9094076655052259</v>
      </c>
      <c r="I520" s="28">
        <v>0</v>
      </c>
      <c r="J520" s="28">
        <v>0</v>
      </c>
      <c r="K520" s="28">
        <v>3.8644793183087683E-3</v>
      </c>
      <c r="L520" s="29">
        <v>9612</v>
      </c>
      <c r="M520" s="29">
        <v>6566</v>
      </c>
      <c r="N520" s="29">
        <v>0</v>
      </c>
      <c r="O520" s="29">
        <v>893</v>
      </c>
      <c r="P520" s="30">
        <f t="shared" si="7"/>
        <v>16178</v>
      </c>
      <c r="Q520" s="34" t="s">
        <v>329</v>
      </c>
      <c r="R520" s="20"/>
    </row>
    <row r="521" spans="1:18" ht="12.75">
      <c r="A521" s="26">
        <v>478352673</v>
      </c>
      <c r="B521" s="26">
        <v>478</v>
      </c>
      <c r="C521" s="27" t="s">
        <v>232</v>
      </c>
      <c r="D521" s="26">
        <v>352</v>
      </c>
      <c r="E521" s="27" t="s">
        <v>233</v>
      </c>
      <c r="F521" s="26">
        <v>673</v>
      </c>
      <c r="G521" s="27" t="s">
        <v>137</v>
      </c>
      <c r="H521" s="28">
        <v>23.78397212543554</v>
      </c>
      <c r="I521" s="28">
        <v>0</v>
      </c>
      <c r="J521" s="28">
        <v>0</v>
      </c>
      <c r="K521" s="28">
        <v>1.7669205442609883E-2</v>
      </c>
      <c r="L521" s="29">
        <v>9402</v>
      </c>
      <c r="M521" s="29">
        <v>4444</v>
      </c>
      <c r="N521" s="29">
        <v>0</v>
      </c>
      <c r="O521" s="29">
        <v>893</v>
      </c>
      <c r="P521" s="30">
        <f t="shared" si="7"/>
        <v>13846</v>
      </c>
      <c r="Q521" s="34" t="s">
        <v>329</v>
      </c>
      <c r="R521" s="20"/>
    </row>
    <row r="522" spans="1:18" ht="12.75">
      <c r="A522" s="26">
        <v>478352720</v>
      </c>
      <c r="B522" s="26">
        <v>478</v>
      </c>
      <c r="C522" s="27" t="s">
        <v>232</v>
      </c>
      <c r="D522" s="26">
        <v>352</v>
      </c>
      <c r="E522" s="27" t="s">
        <v>233</v>
      </c>
      <c r="F522" s="26">
        <v>720</v>
      </c>
      <c r="G522" s="27" t="s">
        <v>230</v>
      </c>
      <c r="H522" s="28">
        <v>4.2752613240418116</v>
      </c>
      <c r="I522" s="28">
        <v>0</v>
      </c>
      <c r="J522" s="28">
        <v>0</v>
      </c>
      <c r="K522" s="28">
        <v>9.7852384993098521E-3</v>
      </c>
      <c r="L522" s="29">
        <v>9269</v>
      </c>
      <c r="M522" s="29">
        <v>1961</v>
      </c>
      <c r="N522" s="29">
        <v>0</v>
      </c>
      <c r="O522" s="29">
        <v>893</v>
      </c>
      <c r="P522" s="30">
        <f t="shared" si="7"/>
        <v>11230</v>
      </c>
      <c r="Q522" s="34" t="s">
        <v>329</v>
      </c>
      <c r="R522" s="20"/>
    </row>
    <row r="523" spans="1:18" ht="12.75">
      <c r="A523" s="26">
        <v>478352725</v>
      </c>
      <c r="B523" s="26">
        <v>478</v>
      </c>
      <c r="C523" s="27" t="s">
        <v>232</v>
      </c>
      <c r="D523" s="26">
        <v>352</v>
      </c>
      <c r="E523" s="27" t="s">
        <v>233</v>
      </c>
      <c r="F523" s="26">
        <v>725</v>
      </c>
      <c r="G523" s="27" t="s">
        <v>117</v>
      </c>
      <c r="H523" s="28">
        <v>15.97212543554007</v>
      </c>
      <c r="I523" s="28">
        <v>0</v>
      </c>
      <c r="J523" s="28">
        <v>0</v>
      </c>
      <c r="K523" s="28">
        <v>6.0946755877113751E-3</v>
      </c>
      <c r="L523" s="29">
        <v>9099</v>
      </c>
      <c r="M523" s="29">
        <v>2027</v>
      </c>
      <c r="N523" s="29">
        <v>0</v>
      </c>
      <c r="O523" s="29">
        <v>893</v>
      </c>
      <c r="P523" s="30">
        <f t="shared" ref="P523:P586" si="8">SUM(L523:N523)</f>
        <v>11126</v>
      </c>
      <c r="Q523" s="34" t="s">
        <v>329</v>
      </c>
      <c r="R523" s="20"/>
    </row>
    <row r="524" spans="1:18" ht="12.75">
      <c r="A524" s="26">
        <v>478352730</v>
      </c>
      <c r="B524" s="26">
        <v>478</v>
      </c>
      <c r="C524" s="27" t="s">
        <v>232</v>
      </c>
      <c r="D524" s="26">
        <v>352</v>
      </c>
      <c r="E524" s="27" t="s">
        <v>233</v>
      </c>
      <c r="F524" s="26">
        <v>730</v>
      </c>
      <c r="G524" s="27" t="s">
        <v>118</v>
      </c>
      <c r="H524" s="28">
        <v>2</v>
      </c>
      <c r="I524" s="28">
        <v>0</v>
      </c>
      <c r="J524" s="28">
        <v>0</v>
      </c>
      <c r="K524" s="28">
        <v>1.321103459152639E-2</v>
      </c>
      <c r="L524" s="29">
        <v>9612</v>
      </c>
      <c r="M524" s="29">
        <v>2876</v>
      </c>
      <c r="N524" s="29">
        <v>0</v>
      </c>
      <c r="O524" s="29">
        <v>893</v>
      </c>
      <c r="P524" s="30">
        <f t="shared" si="8"/>
        <v>12488</v>
      </c>
      <c r="Q524" s="34" t="s">
        <v>329</v>
      </c>
      <c r="R524" s="20"/>
    </row>
    <row r="525" spans="1:18" ht="12.75">
      <c r="A525" s="26">
        <v>478352735</v>
      </c>
      <c r="B525" s="26">
        <v>478</v>
      </c>
      <c r="C525" s="27" t="s">
        <v>232</v>
      </c>
      <c r="D525" s="26">
        <v>352</v>
      </c>
      <c r="E525" s="27" t="s">
        <v>233</v>
      </c>
      <c r="F525" s="26">
        <v>735</v>
      </c>
      <c r="G525" s="27" t="s">
        <v>119</v>
      </c>
      <c r="H525" s="28">
        <v>42.153310104529616</v>
      </c>
      <c r="I525" s="28">
        <v>0</v>
      </c>
      <c r="J525" s="28">
        <v>0</v>
      </c>
      <c r="K525" s="28">
        <v>2.2167229675611758E-2</v>
      </c>
      <c r="L525" s="29">
        <v>9296</v>
      </c>
      <c r="M525" s="29">
        <v>3274</v>
      </c>
      <c r="N525" s="29">
        <v>0</v>
      </c>
      <c r="O525" s="29">
        <v>893</v>
      </c>
      <c r="P525" s="30">
        <f t="shared" si="8"/>
        <v>12570</v>
      </c>
      <c r="Q525" s="34" t="s">
        <v>329</v>
      </c>
      <c r="R525" s="20"/>
    </row>
    <row r="526" spans="1:18" ht="12.75">
      <c r="A526" s="26">
        <v>478352753</v>
      </c>
      <c r="B526" s="26">
        <v>478</v>
      </c>
      <c r="C526" s="27" t="s">
        <v>232</v>
      </c>
      <c r="D526" s="26">
        <v>352</v>
      </c>
      <c r="E526" s="27" t="s">
        <v>233</v>
      </c>
      <c r="F526" s="26">
        <v>753</v>
      </c>
      <c r="G526" s="27" t="s">
        <v>231</v>
      </c>
      <c r="H526" s="28">
        <v>9.0034843205574902</v>
      </c>
      <c r="I526" s="28">
        <v>0</v>
      </c>
      <c r="J526" s="28">
        <v>0</v>
      </c>
      <c r="K526" s="28">
        <v>1.1522263827647025E-2</v>
      </c>
      <c r="L526" s="29">
        <v>8833</v>
      </c>
      <c r="M526" s="29">
        <v>2765</v>
      </c>
      <c r="N526" s="29">
        <v>0</v>
      </c>
      <c r="O526" s="29">
        <v>893</v>
      </c>
      <c r="P526" s="30">
        <f t="shared" si="8"/>
        <v>11598</v>
      </c>
      <c r="Q526" s="34" t="s">
        <v>329</v>
      </c>
      <c r="R526" s="20"/>
    </row>
    <row r="527" spans="1:18" ht="12.75">
      <c r="A527" s="26">
        <v>478352775</v>
      </c>
      <c r="B527" s="26">
        <v>478</v>
      </c>
      <c r="C527" s="27" t="s">
        <v>232</v>
      </c>
      <c r="D527" s="26">
        <v>352</v>
      </c>
      <c r="E527" s="27" t="s">
        <v>233</v>
      </c>
      <c r="F527" s="26">
        <v>775</v>
      </c>
      <c r="G527" s="27" t="s">
        <v>120</v>
      </c>
      <c r="H527" s="28">
        <v>16.243902439024389</v>
      </c>
      <c r="I527" s="28">
        <v>0</v>
      </c>
      <c r="J527" s="28">
        <v>0</v>
      </c>
      <c r="K527" s="28">
        <v>5.2817853333194881E-3</v>
      </c>
      <c r="L527" s="29">
        <v>9251</v>
      </c>
      <c r="M527" s="29">
        <v>1672</v>
      </c>
      <c r="N527" s="29">
        <v>0</v>
      </c>
      <c r="O527" s="29">
        <v>893</v>
      </c>
      <c r="P527" s="30">
        <f t="shared" si="8"/>
        <v>10923</v>
      </c>
      <c r="Q527" s="34" t="s">
        <v>330</v>
      </c>
      <c r="R527" s="20"/>
    </row>
    <row r="528" spans="1:18" ht="12.75">
      <c r="A528" s="26">
        <v>479278005</v>
      </c>
      <c r="B528" s="26">
        <v>479</v>
      </c>
      <c r="C528" s="27" t="s">
        <v>236</v>
      </c>
      <c r="D528" s="26">
        <v>278</v>
      </c>
      <c r="E528" s="27" t="s">
        <v>190</v>
      </c>
      <c r="F528" s="26">
        <v>5</v>
      </c>
      <c r="G528" s="27" t="s">
        <v>147</v>
      </c>
      <c r="H528" s="28">
        <v>6.7340067340067336</v>
      </c>
      <c r="I528" s="28">
        <v>3.1593865374025226E-2</v>
      </c>
      <c r="J528" s="28">
        <v>0</v>
      </c>
      <c r="K528" s="28">
        <v>3.2291364299978339E-3</v>
      </c>
      <c r="L528" s="29">
        <v>9797</v>
      </c>
      <c r="M528" s="29">
        <v>3832</v>
      </c>
      <c r="N528" s="29">
        <v>0</v>
      </c>
      <c r="O528" s="29">
        <v>893</v>
      </c>
      <c r="P528" s="30">
        <f t="shared" si="8"/>
        <v>13629</v>
      </c>
      <c r="Q528" s="34" t="s">
        <v>329</v>
      </c>
      <c r="R528" s="20"/>
    </row>
    <row r="529" spans="1:18" ht="12.75">
      <c r="A529" s="26">
        <v>479278024</v>
      </c>
      <c r="B529" s="26">
        <v>479</v>
      </c>
      <c r="C529" s="27" t="s">
        <v>236</v>
      </c>
      <c r="D529" s="26">
        <v>278</v>
      </c>
      <c r="E529" s="27" t="s">
        <v>190</v>
      </c>
      <c r="F529" s="26">
        <v>24</v>
      </c>
      <c r="G529" s="27" t="s">
        <v>33</v>
      </c>
      <c r="H529" s="28">
        <v>34.057239057239059</v>
      </c>
      <c r="I529" s="28">
        <v>0.15978597412913267</v>
      </c>
      <c r="J529" s="28">
        <v>0</v>
      </c>
      <c r="K529" s="28">
        <v>1.9272382076077246E-2</v>
      </c>
      <c r="L529" s="29">
        <v>9458</v>
      </c>
      <c r="M529" s="29">
        <v>2079</v>
      </c>
      <c r="N529" s="29">
        <v>0</v>
      </c>
      <c r="O529" s="29">
        <v>893</v>
      </c>
      <c r="P529" s="30">
        <f t="shared" si="8"/>
        <v>11537</v>
      </c>
      <c r="Q529" s="34" t="s">
        <v>329</v>
      </c>
      <c r="R529" s="20"/>
    </row>
    <row r="530" spans="1:18" ht="12.75">
      <c r="A530" s="26">
        <v>479278061</v>
      </c>
      <c r="B530" s="26">
        <v>479</v>
      </c>
      <c r="C530" s="27" t="s">
        <v>236</v>
      </c>
      <c r="D530" s="26">
        <v>278</v>
      </c>
      <c r="E530" s="27" t="s">
        <v>190</v>
      </c>
      <c r="F530" s="26">
        <v>61</v>
      </c>
      <c r="G530" s="27" t="s">
        <v>148</v>
      </c>
      <c r="H530" s="28">
        <v>26.680134680134682</v>
      </c>
      <c r="I530" s="28">
        <v>0.12517489461188797</v>
      </c>
      <c r="J530" s="28">
        <v>0</v>
      </c>
      <c r="K530" s="28">
        <v>2.7245319422031421E-2</v>
      </c>
      <c r="L530" s="29">
        <v>10061</v>
      </c>
      <c r="M530" s="29">
        <v>478</v>
      </c>
      <c r="N530" s="29">
        <v>0</v>
      </c>
      <c r="O530" s="29">
        <v>893</v>
      </c>
      <c r="P530" s="30">
        <f t="shared" si="8"/>
        <v>10539</v>
      </c>
      <c r="Q530" s="34" t="s">
        <v>329</v>
      </c>
      <c r="R530" s="20"/>
    </row>
    <row r="531" spans="1:18" ht="12.75">
      <c r="A531" s="26">
        <v>479278086</v>
      </c>
      <c r="B531" s="26">
        <v>479</v>
      </c>
      <c r="C531" s="27" t="s">
        <v>236</v>
      </c>
      <c r="D531" s="26">
        <v>278</v>
      </c>
      <c r="E531" s="27" t="s">
        <v>190</v>
      </c>
      <c r="F531" s="26">
        <v>86</v>
      </c>
      <c r="G531" s="27" t="s">
        <v>185</v>
      </c>
      <c r="H531" s="28">
        <v>13.865319865319865</v>
      </c>
      <c r="I531" s="28">
        <v>6.5051768805117954E-2</v>
      </c>
      <c r="J531" s="28">
        <v>0</v>
      </c>
      <c r="K531" s="28">
        <v>4.9053199432531655E-2</v>
      </c>
      <c r="L531" s="29">
        <v>10030</v>
      </c>
      <c r="M531" s="29">
        <v>1437</v>
      </c>
      <c r="N531" s="29">
        <v>0</v>
      </c>
      <c r="O531" s="29">
        <v>893</v>
      </c>
      <c r="P531" s="30">
        <f t="shared" si="8"/>
        <v>11467</v>
      </c>
      <c r="Q531" s="34" t="s">
        <v>329</v>
      </c>
      <c r="R531" s="20"/>
    </row>
    <row r="532" spans="1:18" ht="12.75">
      <c r="A532" s="26">
        <v>479278087</v>
      </c>
      <c r="B532" s="26">
        <v>479</v>
      </c>
      <c r="C532" s="27" t="s">
        <v>236</v>
      </c>
      <c r="D532" s="26">
        <v>278</v>
      </c>
      <c r="E532" s="27" t="s">
        <v>190</v>
      </c>
      <c r="F532" s="26">
        <v>87</v>
      </c>
      <c r="G532" s="27" t="s">
        <v>149</v>
      </c>
      <c r="H532" s="28">
        <v>1.6801346801346801</v>
      </c>
      <c r="I532" s="28">
        <v>7.8826694108192954E-3</v>
      </c>
      <c r="J532" s="28">
        <v>0</v>
      </c>
      <c r="K532" s="28">
        <v>2.6505303659894583E-3</v>
      </c>
      <c r="L532" s="29">
        <v>9585</v>
      </c>
      <c r="M532" s="29">
        <v>3547</v>
      </c>
      <c r="N532" s="29">
        <v>0</v>
      </c>
      <c r="O532" s="29">
        <v>893</v>
      </c>
      <c r="P532" s="30">
        <f t="shared" si="8"/>
        <v>13132</v>
      </c>
      <c r="Q532" s="34" t="s">
        <v>329</v>
      </c>
      <c r="R532" s="20"/>
    </row>
    <row r="533" spans="1:18" ht="12.75">
      <c r="A533" s="26">
        <v>479278111</v>
      </c>
      <c r="B533" s="26">
        <v>479</v>
      </c>
      <c r="C533" s="27" t="s">
        <v>236</v>
      </c>
      <c r="D533" s="26">
        <v>278</v>
      </c>
      <c r="E533" s="27" t="s">
        <v>190</v>
      </c>
      <c r="F533" s="26">
        <v>111</v>
      </c>
      <c r="G533" s="27" t="s">
        <v>237</v>
      </c>
      <c r="H533" s="28">
        <v>5.2188552188552189</v>
      </c>
      <c r="I533" s="28">
        <v>2.4485245664869554E-2</v>
      </c>
      <c r="J533" s="28">
        <v>0</v>
      </c>
      <c r="K533" s="28">
        <v>1.7933560204629148E-2</v>
      </c>
      <c r="L533" s="29">
        <v>12295</v>
      </c>
      <c r="M533" s="29">
        <v>2944</v>
      </c>
      <c r="N533" s="29">
        <v>0</v>
      </c>
      <c r="O533" s="29">
        <v>893</v>
      </c>
      <c r="P533" s="30">
        <f t="shared" si="8"/>
        <v>15239</v>
      </c>
      <c r="Q533" s="34" t="s">
        <v>329</v>
      </c>
      <c r="R533" s="20"/>
    </row>
    <row r="534" spans="1:18" ht="12.75">
      <c r="A534" s="26">
        <v>479278114</v>
      </c>
      <c r="B534" s="26">
        <v>479</v>
      </c>
      <c r="C534" s="27" t="s">
        <v>236</v>
      </c>
      <c r="D534" s="26">
        <v>278</v>
      </c>
      <c r="E534" s="27" t="s">
        <v>190</v>
      </c>
      <c r="F534" s="26">
        <v>114</v>
      </c>
      <c r="G534" s="27" t="s">
        <v>32</v>
      </c>
      <c r="H534" s="28">
        <v>8.9663299663299671</v>
      </c>
      <c r="I534" s="28">
        <v>4.2067231745514598E-2</v>
      </c>
      <c r="J534" s="28">
        <v>0</v>
      </c>
      <c r="K534" s="28">
        <v>3.9463608300436319E-2</v>
      </c>
      <c r="L534" s="29">
        <v>9159</v>
      </c>
      <c r="M534" s="29">
        <v>2307</v>
      </c>
      <c r="N534" s="29">
        <v>0</v>
      </c>
      <c r="O534" s="29">
        <v>893</v>
      </c>
      <c r="P534" s="30">
        <f t="shared" si="8"/>
        <v>11466</v>
      </c>
      <c r="Q534" s="34" t="s">
        <v>329</v>
      </c>
      <c r="R534" s="20"/>
    </row>
    <row r="535" spans="1:18" ht="12.75">
      <c r="A535" s="26">
        <v>479278117</v>
      </c>
      <c r="B535" s="26">
        <v>479</v>
      </c>
      <c r="C535" s="27" t="s">
        <v>236</v>
      </c>
      <c r="D535" s="26">
        <v>278</v>
      </c>
      <c r="E535" s="27" t="s">
        <v>190</v>
      </c>
      <c r="F535" s="26">
        <v>117</v>
      </c>
      <c r="G535" s="27" t="s">
        <v>35</v>
      </c>
      <c r="H535" s="28">
        <v>9.9966329966329965</v>
      </c>
      <c r="I535" s="28">
        <v>4.690109314774045E-2</v>
      </c>
      <c r="J535" s="28">
        <v>0</v>
      </c>
      <c r="K535" s="28">
        <v>6.905270769519388E-2</v>
      </c>
      <c r="L535" s="29">
        <v>10203</v>
      </c>
      <c r="M535" s="29">
        <v>3788</v>
      </c>
      <c r="N535" s="29">
        <v>0</v>
      </c>
      <c r="O535" s="29">
        <v>893</v>
      </c>
      <c r="P535" s="30">
        <f t="shared" si="8"/>
        <v>13991</v>
      </c>
      <c r="Q535" s="34" t="s">
        <v>329</v>
      </c>
      <c r="R535" s="20"/>
    </row>
    <row r="536" spans="1:18" ht="12.75">
      <c r="A536" s="26">
        <v>479278137</v>
      </c>
      <c r="B536" s="26">
        <v>479</v>
      </c>
      <c r="C536" s="27" t="s">
        <v>236</v>
      </c>
      <c r="D536" s="26">
        <v>278</v>
      </c>
      <c r="E536" s="27" t="s">
        <v>190</v>
      </c>
      <c r="F536" s="26">
        <v>137</v>
      </c>
      <c r="G536" s="27" t="s">
        <v>196</v>
      </c>
      <c r="H536" s="28">
        <v>19.407407407407408</v>
      </c>
      <c r="I536" s="28">
        <v>9.1053520007940716E-2</v>
      </c>
      <c r="J536" s="28">
        <v>0</v>
      </c>
      <c r="K536" s="28">
        <v>0.13277893899795287</v>
      </c>
      <c r="L536" s="29">
        <v>10985</v>
      </c>
      <c r="M536" s="29">
        <v>202</v>
      </c>
      <c r="N536" s="29">
        <v>0</v>
      </c>
      <c r="O536" s="29">
        <v>893</v>
      </c>
      <c r="P536" s="30">
        <f t="shared" si="8"/>
        <v>11187</v>
      </c>
      <c r="Q536" s="34" t="s">
        <v>329</v>
      </c>
      <c r="R536" s="20"/>
    </row>
    <row r="537" spans="1:18" ht="12.75">
      <c r="A537" s="26">
        <v>479278159</v>
      </c>
      <c r="B537" s="26">
        <v>479</v>
      </c>
      <c r="C537" s="27" t="s">
        <v>236</v>
      </c>
      <c r="D537" s="26">
        <v>278</v>
      </c>
      <c r="E537" s="27" t="s">
        <v>190</v>
      </c>
      <c r="F537" s="26">
        <v>159</v>
      </c>
      <c r="G537" s="27" t="s">
        <v>150</v>
      </c>
      <c r="H537" s="28">
        <v>2.9292929292929291</v>
      </c>
      <c r="I537" s="28">
        <v>1.3743331437700975E-2</v>
      </c>
      <c r="J537" s="28">
        <v>0</v>
      </c>
      <c r="K537" s="28">
        <v>2.4666086126632967E-3</v>
      </c>
      <c r="L537" s="29">
        <v>9724</v>
      </c>
      <c r="M537" s="29">
        <v>4615</v>
      </c>
      <c r="N537" s="29">
        <v>0</v>
      </c>
      <c r="O537" s="29">
        <v>893</v>
      </c>
      <c r="P537" s="30">
        <f t="shared" si="8"/>
        <v>14339</v>
      </c>
      <c r="Q537" s="34" t="s">
        <v>329</v>
      </c>
      <c r="R537" s="20"/>
    </row>
    <row r="538" spans="1:18" ht="12.75">
      <c r="A538" s="26">
        <v>479278161</v>
      </c>
      <c r="B538" s="26">
        <v>479</v>
      </c>
      <c r="C538" s="27" t="s">
        <v>236</v>
      </c>
      <c r="D538" s="26">
        <v>278</v>
      </c>
      <c r="E538" s="27" t="s">
        <v>190</v>
      </c>
      <c r="F538" s="26">
        <v>161</v>
      </c>
      <c r="G538" s="27" t="s">
        <v>151</v>
      </c>
      <c r="H538" s="28">
        <v>4.9966329966329965</v>
      </c>
      <c r="I538" s="28">
        <v>2.344264810752672E-2</v>
      </c>
      <c r="J538" s="28">
        <v>0</v>
      </c>
      <c r="K538" s="28">
        <v>9.1881198268489277E-3</v>
      </c>
      <c r="L538" s="29">
        <v>9015</v>
      </c>
      <c r="M538" s="29">
        <v>3391</v>
      </c>
      <c r="N538" s="29">
        <v>0</v>
      </c>
      <c r="O538" s="29">
        <v>893</v>
      </c>
      <c r="P538" s="30">
        <f t="shared" si="8"/>
        <v>12406</v>
      </c>
      <c r="Q538" s="34" t="s">
        <v>329</v>
      </c>
      <c r="R538" s="20"/>
    </row>
    <row r="539" spans="1:18" ht="12.75">
      <c r="A539" s="26">
        <v>479278191</v>
      </c>
      <c r="B539" s="26">
        <v>479</v>
      </c>
      <c r="C539" s="27" t="s">
        <v>236</v>
      </c>
      <c r="D539" s="26">
        <v>278</v>
      </c>
      <c r="E539" s="27" t="s">
        <v>190</v>
      </c>
      <c r="F539" s="26">
        <v>191</v>
      </c>
      <c r="G539" s="27" t="s">
        <v>238</v>
      </c>
      <c r="H539" s="28">
        <v>3.9090909090909092</v>
      </c>
      <c r="I539" s="28">
        <v>1.8340238849621646E-2</v>
      </c>
      <c r="J539" s="28">
        <v>0</v>
      </c>
      <c r="K539" s="28">
        <v>3.9395759528054299E-3</v>
      </c>
      <c r="L539" s="29">
        <v>10579</v>
      </c>
      <c r="M539" s="29">
        <v>3184</v>
      </c>
      <c r="N539" s="29">
        <v>0</v>
      </c>
      <c r="O539" s="29">
        <v>893</v>
      </c>
      <c r="P539" s="30">
        <f t="shared" si="8"/>
        <v>13763</v>
      </c>
      <c r="Q539" s="34" t="s">
        <v>329</v>
      </c>
      <c r="R539" s="20"/>
    </row>
    <row r="540" spans="1:18" ht="12.75">
      <c r="A540" s="26">
        <v>479278210</v>
      </c>
      <c r="B540" s="26">
        <v>479</v>
      </c>
      <c r="C540" s="27" t="s">
        <v>236</v>
      </c>
      <c r="D540" s="26">
        <v>278</v>
      </c>
      <c r="E540" s="27" t="s">
        <v>190</v>
      </c>
      <c r="F540" s="26">
        <v>210</v>
      </c>
      <c r="G540" s="27" t="s">
        <v>188</v>
      </c>
      <c r="H540" s="28">
        <v>36.579124579124581</v>
      </c>
      <c r="I540" s="28">
        <v>0.17161787671170517</v>
      </c>
      <c r="J540" s="28">
        <v>0</v>
      </c>
      <c r="K540" s="28">
        <v>5.8358728063176317E-2</v>
      </c>
      <c r="L540" s="29">
        <v>9679</v>
      </c>
      <c r="M540" s="29">
        <v>3108</v>
      </c>
      <c r="N540" s="29">
        <v>0</v>
      </c>
      <c r="O540" s="29">
        <v>893</v>
      </c>
      <c r="P540" s="30">
        <f t="shared" si="8"/>
        <v>12787</v>
      </c>
      <c r="Q540" s="34" t="s">
        <v>329</v>
      </c>
      <c r="R540" s="20"/>
    </row>
    <row r="541" spans="1:18" ht="12.75">
      <c r="A541" s="26">
        <v>479278227</v>
      </c>
      <c r="B541" s="26">
        <v>479</v>
      </c>
      <c r="C541" s="27" t="s">
        <v>236</v>
      </c>
      <c r="D541" s="26">
        <v>278</v>
      </c>
      <c r="E541" s="27" t="s">
        <v>190</v>
      </c>
      <c r="F541" s="26">
        <v>227</v>
      </c>
      <c r="G541" s="27" t="s">
        <v>239</v>
      </c>
      <c r="H541" s="28">
        <v>6.4107744107744109</v>
      </c>
      <c r="I541" s="28">
        <v>3.0077359836072015E-2</v>
      </c>
      <c r="J541" s="28">
        <v>0</v>
      </c>
      <c r="K541" s="28">
        <v>3.2474846973395612E-3</v>
      </c>
      <c r="L541" s="29">
        <v>9585</v>
      </c>
      <c r="M541" s="29">
        <v>1982</v>
      </c>
      <c r="N541" s="29">
        <v>0</v>
      </c>
      <c r="O541" s="29">
        <v>893</v>
      </c>
      <c r="P541" s="30">
        <f t="shared" si="8"/>
        <v>11567</v>
      </c>
      <c r="Q541" s="34" t="s">
        <v>329</v>
      </c>
      <c r="R541" s="20"/>
    </row>
    <row r="542" spans="1:18" ht="12.75">
      <c r="A542" s="26">
        <v>479278278</v>
      </c>
      <c r="B542" s="26">
        <v>479</v>
      </c>
      <c r="C542" s="27" t="s">
        <v>236</v>
      </c>
      <c r="D542" s="26">
        <v>278</v>
      </c>
      <c r="E542" s="27" t="s">
        <v>190</v>
      </c>
      <c r="F542" s="26">
        <v>278</v>
      </c>
      <c r="G542" s="27" t="s">
        <v>190</v>
      </c>
      <c r="H542" s="28">
        <v>43.020202020202021</v>
      </c>
      <c r="I542" s="28">
        <v>0.20183740894196039</v>
      </c>
      <c r="J542" s="28">
        <v>0</v>
      </c>
      <c r="K542" s="28">
        <v>4.3349488169131971E-2</v>
      </c>
      <c r="L542" s="29">
        <v>9270</v>
      </c>
      <c r="M542" s="29">
        <v>2988</v>
      </c>
      <c r="N542" s="29">
        <v>0</v>
      </c>
      <c r="O542" s="29">
        <v>893</v>
      </c>
      <c r="P542" s="30">
        <f t="shared" si="8"/>
        <v>12258</v>
      </c>
      <c r="Q542" s="34" t="s">
        <v>329</v>
      </c>
      <c r="R542" s="20"/>
    </row>
    <row r="543" spans="1:18" ht="12.75">
      <c r="A543" s="26">
        <v>479278281</v>
      </c>
      <c r="B543" s="26">
        <v>479</v>
      </c>
      <c r="C543" s="27" t="s">
        <v>236</v>
      </c>
      <c r="D543" s="26">
        <v>278</v>
      </c>
      <c r="E543" s="27" t="s">
        <v>190</v>
      </c>
      <c r="F543" s="26">
        <v>281</v>
      </c>
      <c r="G543" s="27" t="s">
        <v>146</v>
      </c>
      <c r="H543" s="28">
        <v>62.296296296296298</v>
      </c>
      <c r="I543" s="28">
        <v>0.2922748485751076</v>
      </c>
      <c r="J543" s="28">
        <v>0</v>
      </c>
      <c r="K543" s="28">
        <v>0.10673928911016882</v>
      </c>
      <c r="L543" s="29">
        <v>10850</v>
      </c>
      <c r="M543" s="29">
        <v>0</v>
      </c>
      <c r="N543" s="29">
        <v>0</v>
      </c>
      <c r="O543" s="29">
        <v>893</v>
      </c>
      <c r="P543" s="30">
        <f t="shared" si="8"/>
        <v>10850</v>
      </c>
      <c r="Q543" s="34" t="s">
        <v>329</v>
      </c>
      <c r="R543" s="20"/>
    </row>
    <row r="544" spans="1:18" ht="12.75">
      <c r="A544" s="26">
        <v>479278309</v>
      </c>
      <c r="B544" s="26">
        <v>479</v>
      </c>
      <c r="C544" s="27" t="s">
        <v>236</v>
      </c>
      <c r="D544" s="26">
        <v>278</v>
      </c>
      <c r="E544" s="27" t="s">
        <v>190</v>
      </c>
      <c r="F544" s="26">
        <v>309</v>
      </c>
      <c r="G544" s="27" t="s">
        <v>197</v>
      </c>
      <c r="H544" s="28">
        <v>5.9057239057239057</v>
      </c>
      <c r="I544" s="28">
        <v>2.7707819933020128E-2</v>
      </c>
      <c r="J544" s="28">
        <v>0</v>
      </c>
      <c r="K544" s="28">
        <v>4.2666134333430071E-3</v>
      </c>
      <c r="L544" s="29">
        <v>10798</v>
      </c>
      <c r="M544" s="29">
        <v>602</v>
      </c>
      <c r="N544" s="29">
        <v>0</v>
      </c>
      <c r="O544" s="29">
        <v>893</v>
      </c>
      <c r="P544" s="30">
        <f t="shared" si="8"/>
        <v>11400</v>
      </c>
      <c r="Q544" s="34" t="s">
        <v>329</v>
      </c>
      <c r="R544" s="20"/>
    </row>
    <row r="545" spans="1:18" ht="12.75">
      <c r="A545" s="26">
        <v>479278325</v>
      </c>
      <c r="B545" s="26">
        <v>479</v>
      </c>
      <c r="C545" s="27" t="s">
        <v>236</v>
      </c>
      <c r="D545" s="26">
        <v>278</v>
      </c>
      <c r="E545" s="27" t="s">
        <v>190</v>
      </c>
      <c r="F545" s="26">
        <v>325</v>
      </c>
      <c r="G545" s="27" t="s">
        <v>198</v>
      </c>
      <c r="H545" s="28">
        <v>6.1818181818181817</v>
      </c>
      <c r="I545" s="28">
        <v>2.9003168413355162E-2</v>
      </c>
      <c r="J545" s="28">
        <v>0</v>
      </c>
      <c r="K545" s="28">
        <v>2.4651611657778099E-3</v>
      </c>
      <c r="L545" s="29">
        <v>9227</v>
      </c>
      <c r="M545" s="29">
        <v>1342</v>
      </c>
      <c r="N545" s="29">
        <v>0</v>
      </c>
      <c r="O545" s="29">
        <v>893</v>
      </c>
      <c r="P545" s="30">
        <f t="shared" si="8"/>
        <v>10569</v>
      </c>
      <c r="Q545" s="34" t="s">
        <v>329</v>
      </c>
      <c r="R545" s="20"/>
    </row>
    <row r="546" spans="1:18" ht="12.75">
      <c r="A546" s="26">
        <v>479278332</v>
      </c>
      <c r="B546" s="26">
        <v>479</v>
      </c>
      <c r="C546" s="27" t="s">
        <v>236</v>
      </c>
      <c r="D546" s="26">
        <v>278</v>
      </c>
      <c r="E546" s="27" t="s">
        <v>190</v>
      </c>
      <c r="F546" s="26">
        <v>332</v>
      </c>
      <c r="G546" s="27" t="s">
        <v>199</v>
      </c>
      <c r="H546" s="28">
        <v>6.5993265993265995</v>
      </c>
      <c r="I546" s="28">
        <v>3.0961988066544724E-2</v>
      </c>
      <c r="J546" s="28">
        <v>0</v>
      </c>
      <c r="K546" s="28">
        <v>1.3737396857106249E-2</v>
      </c>
      <c r="L546" s="29">
        <v>11083</v>
      </c>
      <c r="M546" s="29">
        <v>1090</v>
      </c>
      <c r="N546" s="29">
        <v>0</v>
      </c>
      <c r="O546" s="29">
        <v>893</v>
      </c>
      <c r="P546" s="30">
        <f t="shared" si="8"/>
        <v>12173</v>
      </c>
      <c r="Q546" s="34" t="s">
        <v>329</v>
      </c>
      <c r="R546" s="20"/>
    </row>
    <row r="547" spans="1:18" ht="12.75">
      <c r="A547" s="26">
        <v>479278605</v>
      </c>
      <c r="B547" s="26">
        <v>479</v>
      </c>
      <c r="C547" s="27" t="s">
        <v>236</v>
      </c>
      <c r="D547" s="26">
        <v>278</v>
      </c>
      <c r="E547" s="27" t="s">
        <v>190</v>
      </c>
      <c r="F547" s="26">
        <v>605</v>
      </c>
      <c r="G547" s="27" t="s">
        <v>193</v>
      </c>
      <c r="H547" s="28">
        <v>55.387205387205384</v>
      </c>
      <c r="I547" s="28">
        <v>0.2598595427013578</v>
      </c>
      <c r="J547" s="28">
        <v>0</v>
      </c>
      <c r="K547" s="28">
        <v>5.4830011357387944E-2</v>
      </c>
      <c r="L547" s="29">
        <v>9380</v>
      </c>
      <c r="M547" s="29">
        <v>7231</v>
      </c>
      <c r="N547" s="29">
        <v>0</v>
      </c>
      <c r="O547" s="29">
        <v>893</v>
      </c>
      <c r="P547" s="30">
        <f t="shared" si="8"/>
        <v>16611</v>
      </c>
      <c r="Q547" s="34" t="s">
        <v>329</v>
      </c>
      <c r="R547" s="20"/>
    </row>
    <row r="548" spans="1:18" ht="12.75">
      <c r="A548" s="26">
        <v>479278615</v>
      </c>
      <c r="B548" s="26">
        <v>479</v>
      </c>
      <c r="C548" s="27" t="s">
        <v>236</v>
      </c>
      <c r="D548" s="26">
        <v>278</v>
      </c>
      <c r="E548" s="27" t="s">
        <v>190</v>
      </c>
      <c r="F548" s="26">
        <v>615</v>
      </c>
      <c r="G548" s="27" t="s">
        <v>229</v>
      </c>
      <c r="H548" s="28">
        <v>1</v>
      </c>
      <c r="I548" s="28">
        <v>4.6916890080427468E-3</v>
      </c>
      <c r="J548" s="28">
        <v>0</v>
      </c>
      <c r="K548" s="28">
        <v>1.4402535199297365E-3</v>
      </c>
      <c r="L548" s="29">
        <v>9585</v>
      </c>
      <c r="M548" s="29">
        <v>1345</v>
      </c>
      <c r="N548" s="29">
        <v>0</v>
      </c>
      <c r="O548" s="29">
        <v>893</v>
      </c>
      <c r="P548" s="30">
        <f t="shared" si="8"/>
        <v>10930</v>
      </c>
      <c r="Q548" s="34" t="s">
        <v>329</v>
      </c>
      <c r="R548" s="20"/>
    </row>
    <row r="549" spans="1:18" ht="12.75">
      <c r="A549" s="26">
        <v>479278670</v>
      </c>
      <c r="B549" s="26">
        <v>479</v>
      </c>
      <c r="C549" s="27" t="s">
        <v>236</v>
      </c>
      <c r="D549" s="26">
        <v>278</v>
      </c>
      <c r="E549" s="27" t="s">
        <v>190</v>
      </c>
      <c r="F549" s="26">
        <v>670</v>
      </c>
      <c r="G549" s="27" t="s">
        <v>37</v>
      </c>
      <c r="H549" s="28">
        <v>15</v>
      </c>
      <c r="I549" s="28">
        <v>7.0375335120641203E-2</v>
      </c>
      <c r="J549" s="28">
        <v>0</v>
      </c>
      <c r="K549" s="28">
        <v>6.3975225584856146E-2</v>
      </c>
      <c r="L549" s="29">
        <v>9647</v>
      </c>
      <c r="M549" s="29">
        <v>7351</v>
      </c>
      <c r="N549" s="29">
        <v>0</v>
      </c>
      <c r="O549" s="29">
        <v>893</v>
      </c>
      <c r="P549" s="30">
        <f t="shared" si="8"/>
        <v>16998</v>
      </c>
      <c r="Q549" s="34" t="s">
        <v>329</v>
      </c>
      <c r="R549" s="20"/>
    </row>
    <row r="550" spans="1:18" ht="12.75">
      <c r="A550" s="26">
        <v>479278672</v>
      </c>
      <c r="B550" s="26">
        <v>479</v>
      </c>
      <c r="C550" s="27" t="s">
        <v>236</v>
      </c>
      <c r="D550" s="26">
        <v>278</v>
      </c>
      <c r="E550" s="27" t="s">
        <v>190</v>
      </c>
      <c r="F550" s="26">
        <v>672</v>
      </c>
      <c r="G550" s="27" t="s">
        <v>53</v>
      </c>
      <c r="H550" s="28">
        <v>5</v>
      </c>
      <c r="I550" s="28">
        <v>2.3458445040213733E-2</v>
      </c>
      <c r="J550" s="28">
        <v>0</v>
      </c>
      <c r="K550" s="28">
        <v>5.2987740518977587E-3</v>
      </c>
      <c r="L550" s="29">
        <v>8730</v>
      </c>
      <c r="M550" s="29">
        <v>3186</v>
      </c>
      <c r="N550" s="29">
        <v>0</v>
      </c>
      <c r="O550" s="29">
        <v>893</v>
      </c>
      <c r="P550" s="30">
        <f t="shared" si="8"/>
        <v>11916</v>
      </c>
      <c r="Q550" s="34" t="s">
        <v>329</v>
      </c>
      <c r="R550" s="20"/>
    </row>
    <row r="551" spans="1:18" ht="12.75">
      <c r="A551" s="26">
        <v>479278674</v>
      </c>
      <c r="B551" s="26">
        <v>479</v>
      </c>
      <c r="C551" s="27" t="s">
        <v>236</v>
      </c>
      <c r="D551" s="26">
        <v>278</v>
      </c>
      <c r="E551" s="27" t="s">
        <v>190</v>
      </c>
      <c r="F551" s="26">
        <v>674</v>
      </c>
      <c r="G551" s="27" t="s">
        <v>38</v>
      </c>
      <c r="H551" s="28">
        <v>3</v>
      </c>
      <c r="I551" s="28">
        <v>1.4075067024128241E-2</v>
      </c>
      <c r="J551" s="28">
        <v>0</v>
      </c>
      <c r="K551" s="28">
        <v>5.6643268292869156E-2</v>
      </c>
      <c r="L551" s="29">
        <v>10197</v>
      </c>
      <c r="M551" s="29">
        <v>4359</v>
      </c>
      <c r="N551" s="29">
        <v>0</v>
      </c>
      <c r="O551" s="29">
        <v>893</v>
      </c>
      <c r="P551" s="30">
        <f t="shared" si="8"/>
        <v>14556</v>
      </c>
      <c r="Q551" s="34" t="s">
        <v>329</v>
      </c>
      <c r="R551" s="20"/>
    </row>
    <row r="552" spans="1:18" ht="12.75">
      <c r="A552" s="26">
        <v>479278680</v>
      </c>
      <c r="B552" s="26">
        <v>479</v>
      </c>
      <c r="C552" s="27" t="s">
        <v>236</v>
      </c>
      <c r="D552" s="26">
        <v>278</v>
      </c>
      <c r="E552" s="27" t="s">
        <v>190</v>
      </c>
      <c r="F552" s="26">
        <v>680</v>
      </c>
      <c r="G552" s="27" t="s">
        <v>152</v>
      </c>
      <c r="H552" s="28">
        <v>2.3131313131313131</v>
      </c>
      <c r="I552" s="28">
        <v>1.0852492755977668E-2</v>
      </c>
      <c r="J552" s="28">
        <v>0</v>
      </c>
      <c r="K552" s="28">
        <v>1.1060781238116844E-3</v>
      </c>
      <c r="L552" s="29">
        <v>9094</v>
      </c>
      <c r="M552" s="29">
        <v>3104</v>
      </c>
      <c r="N552" s="29">
        <v>0</v>
      </c>
      <c r="O552" s="29">
        <v>893</v>
      </c>
      <c r="P552" s="30">
        <f t="shared" si="8"/>
        <v>12198</v>
      </c>
      <c r="Q552" s="34" t="s">
        <v>329</v>
      </c>
      <c r="R552" s="20"/>
    </row>
    <row r="553" spans="1:18" ht="12.75">
      <c r="A553" s="26">
        <v>479278683</v>
      </c>
      <c r="B553" s="26">
        <v>479</v>
      </c>
      <c r="C553" s="27" t="s">
        <v>236</v>
      </c>
      <c r="D553" s="26">
        <v>278</v>
      </c>
      <c r="E553" s="27" t="s">
        <v>190</v>
      </c>
      <c r="F553" s="26">
        <v>683</v>
      </c>
      <c r="G553" s="27" t="s">
        <v>39</v>
      </c>
      <c r="H553" s="28">
        <v>8.0572390572390571</v>
      </c>
      <c r="I553" s="28">
        <v>3.7802059920021183E-2</v>
      </c>
      <c r="J553" s="28">
        <v>0</v>
      </c>
      <c r="K553" s="28">
        <v>2.3670657705498161E-2</v>
      </c>
      <c r="L553" s="29">
        <v>9967</v>
      </c>
      <c r="M553" s="29">
        <v>6022</v>
      </c>
      <c r="N553" s="29">
        <v>0</v>
      </c>
      <c r="O553" s="29">
        <v>893</v>
      </c>
      <c r="P553" s="30">
        <f t="shared" si="8"/>
        <v>15989</v>
      </c>
      <c r="Q553" s="34" t="s">
        <v>329</v>
      </c>
      <c r="R553" s="20"/>
    </row>
    <row r="554" spans="1:18" ht="12.75">
      <c r="A554" s="26">
        <v>479278717</v>
      </c>
      <c r="B554" s="26">
        <v>479</v>
      </c>
      <c r="C554" s="27" t="s">
        <v>236</v>
      </c>
      <c r="D554" s="26">
        <v>278</v>
      </c>
      <c r="E554" s="27" t="s">
        <v>190</v>
      </c>
      <c r="F554" s="26">
        <v>717</v>
      </c>
      <c r="G554" s="27" t="s">
        <v>40</v>
      </c>
      <c r="H554" s="28">
        <v>2</v>
      </c>
      <c r="I554" s="28">
        <v>9.3833780160854936E-3</v>
      </c>
      <c r="J554" s="28">
        <v>0</v>
      </c>
      <c r="K554" s="28">
        <v>5.0333454878800997E-2</v>
      </c>
      <c r="L554" s="29">
        <v>13150</v>
      </c>
      <c r="M554" s="29">
        <v>7095</v>
      </c>
      <c r="N554" s="29">
        <v>0</v>
      </c>
      <c r="O554" s="29">
        <v>893</v>
      </c>
      <c r="P554" s="30">
        <f t="shared" si="8"/>
        <v>20245</v>
      </c>
      <c r="Q554" s="34" t="s">
        <v>329</v>
      </c>
      <c r="R554" s="20"/>
    </row>
    <row r="555" spans="1:18" ht="12.75">
      <c r="A555" s="26">
        <v>479278755</v>
      </c>
      <c r="B555" s="26">
        <v>479</v>
      </c>
      <c r="C555" s="27" t="s">
        <v>236</v>
      </c>
      <c r="D555" s="26">
        <v>278</v>
      </c>
      <c r="E555" s="27" t="s">
        <v>190</v>
      </c>
      <c r="F555" s="26">
        <v>755</v>
      </c>
      <c r="G555" s="27" t="s">
        <v>42</v>
      </c>
      <c r="H555" s="28">
        <v>2</v>
      </c>
      <c r="I555" s="28">
        <v>9.3833780160854936E-3</v>
      </c>
      <c r="J555" s="28">
        <v>0</v>
      </c>
      <c r="K555" s="28">
        <v>1.7591547688510414E-2</v>
      </c>
      <c r="L555" s="29">
        <v>8730</v>
      </c>
      <c r="M555" s="29">
        <v>3349</v>
      </c>
      <c r="N555" s="29">
        <v>0</v>
      </c>
      <c r="O555" s="29">
        <v>893</v>
      </c>
      <c r="P555" s="30">
        <f t="shared" si="8"/>
        <v>12079</v>
      </c>
      <c r="Q555" s="34" t="s">
        <v>329</v>
      </c>
      <c r="R555" s="20"/>
    </row>
    <row r="556" spans="1:18" ht="12.75">
      <c r="A556" s="26">
        <v>479278766</v>
      </c>
      <c r="B556" s="26">
        <v>479</v>
      </c>
      <c r="C556" s="27" t="s">
        <v>236</v>
      </c>
      <c r="D556" s="26">
        <v>278</v>
      </c>
      <c r="E556" s="27" t="s">
        <v>190</v>
      </c>
      <c r="F556" s="26">
        <v>766</v>
      </c>
      <c r="G556" s="27" t="s">
        <v>240</v>
      </c>
      <c r="H556" s="28">
        <v>2.6936026936026938</v>
      </c>
      <c r="I556" s="28">
        <v>1.2637546149610091E-2</v>
      </c>
      <c r="J556" s="28">
        <v>0</v>
      </c>
      <c r="K556" s="28">
        <v>3.2733822464492434E-3</v>
      </c>
      <c r="L556" s="29">
        <v>10367</v>
      </c>
      <c r="M556" s="29">
        <v>3176</v>
      </c>
      <c r="N556" s="29">
        <v>0</v>
      </c>
      <c r="O556" s="29">
        <v>893</v>
      </c>
      <c r="P556" s="30">
        <f t="shared" si="8"/>
        <v>13543</v>
      </c>
      <c r="Q556" s="34" t="s">
        <v>329</v>
      </c>
      <c r="R556" s="20"/>
    </row>
    <row r="557" spans="1:18" ht="12.75">
      <c r="A557" s="26">
        <v>481035035</v>
      </c>
      <c r="B557" s="26">
        <v>481</v>
      </c>
      <c r="C557" s="27" t="s">
        <v>241</v>
      </c>
      <c r="D557" s="26">
        <v>35</v>
      </c>
      <c r="E557" s="27" t="s">
        <v>11</v>
      </c>
      <c r="F557" s="26">
        <v>35</v>
      </c>
      <c r="G557" s="27" t="s">
        <v>11</v>
      </c>
      <c r="H557" s="28">
        <v>892.71387407799614</v>
      </c>
      <c r="I557" s="28">
        <v>3.0276672648247356</v>
      </c>
      <c r="J557" s="28">
        <v>0</v>
      </c>
      <c r="K557" s="28">
        <v>0.1368268691122993</v>
      </c>
      <c r="L557" s="29">
        <v>11220</v>
      </c>
      <c r="M557" s="29">
        <v>3316</v>
      </c>
      <c r="N557" s="29">
        <v>0</v>
      </c>
      <c r="O557" s="29">
        <v>893</v>
      </c>
      <c r="P557" s="30">
        <f t="shared" si="8"/>
        <v>14536</v>
      </c>
      <c r="Q557" s="34" t="s">
        <v>329</v>
      </c>
      <c r="R557" s="20"/>
    </row>
    <row r="558" spans="1:18" ht="12.75">
      <c r="A558" s="26">
        <v>481035040</v>
      </c>
      <c r="B558" s="26">
        <v>481</v>
      </c>
      <c r="C558" s="27" t="s">
        <v>241</v>
      </c>
      <c r="D558" s="26">
        <v>35</v>
      </c>
      <c r="E558" s="27" t="s">
        <v>11</v>
      </c>
      <c r="F558" s="26">
        <v>40</v>
      </c>
      <c r="G558" s="27" t="s">
        <v>88</v>
      </c>
      <c r="H558" s="28">
        <v>1</v>
      </c>
      <c r="I558" s="28">
        <v>3.3915315452576677E-3</v>
      </c>
      <c r="J558" s="28">
        <v>0</v>
      </c>
      <c r="K558" s="28">
        <v>3.6870714404844515E-3</v>
      </c>
      <c r="L558" s="29">
        <v>13216</v>
      </c>
      <c r="M558" s="29">
        <v>3400</v>
      </c>
      <c r="N558" s="29">
        <v>0</v>
      </c>
      <c r="O558" s="29">
        <v>893</v>
      </c>
      <c r="P558" s="30">
        <f t="shared" si="8"/>
        <v>16616</v>
      </c>
      <c r="Q558" s="34" t="s">
        <v>329</v>
      </c>
      <c r="R558" s="20"/>
    </row>
    <row r="559" spans="1:18" ht="12.75">
      <c r="A559" s="26">
        <v>481035044</v>
      </c>
      <c r="B559" s="26">
        <v>481</v>
      </c>
      <c r="C559" s="27" t="s">
        <v>241</v>
      </c>
      <c r="D559" s="26">
        <v>35</v>
      </c>
      <c r="E559" s="27" t="s">
        <v>11</v>
      </c>
      <c r="F559" s="26">
        <v>44</v>
      </c>
      <c r="G559" s="27" t="s">
        <v>12</v>
      </c>
      <c r="H559" s="28">
        <v>8.8718861209964412</v>
      </c>
      <c r="I559" s="28">
        <v>3.008928164529312E-2</v>
      </c>
      <c r="J559" s="28">
        <v>0</v>
      </c>
      <c r="K559" s="28">
        <v>3.508299626124857E-2</v>
      </c>
      <c r="L559" s="29">
        <v>9878</v>
      </c>
      <c r="M559" s="29">
        <v>651</v>
      </c>
      <c r="N559" s="29">
        <v>0</v>
      </c>
      <c r="O559" s="29">
        <v>893</v>
      </c>
      <c r="P559" s="30">
        <f t="shared" si="8"/>
        <v>10529</v>
      </c>
      <c r="Q559" s="34" t="s">
        <v>329</v>
      </c>
      <c r="R559" s="20"/>
    </row>
    <row r="560" spans="1:18" ht="12.75">
      <c r="A560" s="26">
        <v>481035046</v>
      </c>
      <c r="B560" s="26">
        <v>481</v>
      </c>
      <c r="C560" s="27" t="s">
        <v>241</v>
      </c>
      <c r="D560" s="26">
        <v>35</v>
      </c>
      <c r="E560" s="27" t="s">
        <v>11</v>
      </c>
      <c r="F560" s="26">
        <v>46</v>
      </c>
      <c r="G560" s="27" t="s">
        <v>89</v>
      </c>
      <c r="H560" s="28">
        <v>1</v>
      </c>
      <c r="I560" s="28">
        <v>3.3915315452576677E-3</v>
      </c>
      <c r="J560" s="28">
        <v>0</v>
      </c>
      <c r="K560" s="28">
        <v>9.3373233871571926E-4</v>
      </c>
      <c r="L560" s="29">
        <v>9785.292625086644</v>
      </c>
      <c r="M560" s="29">
        <v>7176</v>
      </c>
      <c r="N560" s="29">
        <v>0</v>
      </c>
      <c r="O560" s="29">
        <v>893</v>
      </c>
      <c r="P560" s="30">
        <f t="shared" si="8"/>
        <v>16961.292625086644</v>
      </c>
      <c r="Q560" s="34" t="s">
        <v>327</v>
      </c>
      <c r="R560" s="20"/>
    </row>
    <row r="561" spans="1:18" ht="12.75">
      <c r="A561" s="26">
        <v>481035050</v>
      </c>
      <c r="B561" s="26">
        <v>481</v>
      </c>
      <c r="C561" s="27" t="s">
        <v>241</v>
      </c>
      <c r="D561" s="26">
        <v>35</v>
      </c>
      <c r="E561" s="27" t="s">
        <v>11</v>
      </c>
      <c r="F561" s="26">
        <v>50</v>
      </c>
      <c r="G561" s="27" t="s">
        <v>90</v>
      </c>
      <c r="H561" s="28">
        <v>1</v>
      </c>
      <c r="I561" s="28">
        <v>3.3915315452576677E-3</v>
      </c>
      <c r="J561" s="28">
        <v>0</v>
      </c>
      <c r="K561" s="28">
        <v>2.3219602941191215E-3</v>
      </c>
      <c r="L561" s="29">
        <v>9851.2131995215896</v>
      </c>
      <c r="M561" s="29">
        <v>4190</v>
      </c>
      <c r="N561" s="29">
        <v>0</v>
      </c>
      <c r="O561" s="29">
        <v>893</v>
      </c>
      <c r="P561" s="30">
        <f t="shared" si="8"/>
        <v>14041.21319952159</v>
      </c>
      <c r="Q561" s="34" t="s">
        <v>327</v>
      </c>
      <c r="R561" s="20"/>
    </row>
    <row r="562" spans="1:18" ht="12.75">
      <c r="A562" s="26">
        <v>481035073</v>
      </c>
      <c r="B562" s="26">
        <v>481</v>
      </c>
      <c r="C562" s="27" t="s">
        <v>241</v>
      </c>
      <c r="D562" s="26">
        <v>35</v>
      </c>
      <c r="E562" s="27" t="s">
        <v>11</v>
      </c>
      <c r="F562" s="26">
        <v>73</v>
      </c>
      <c r="G562" s="27" t="s">
        <v>23</v>
      </c>
      <c r="H562" s="28">
        <v>2</v>
      </c>
      <c r="I562" s="28">
        <v>6.7830630905153354E-3</v>
      </c>
      <c r="J562" s="28">
        <v>0</v>
      </c>
      <c r="K562" s="28">
        <v>4.6915930485589789E-3</v>
      </c>
      <c r="L562" s="29">
        <v>6327</v>
      </c>
      <c r="M562" s="29">
        <v>4476</v>
      </c>
      <c r="N562" s="29">
        <v>0</v>
      </c>
      <c r="O562" s="29">
        <v>893</v>
      </c>
      <c r="P562" s="30">
        <f t="shared" si="8"/>
        <v>10803</v>
      </c>
      <c r="Q562" s="34" t="s">
        <v>329</v>
      </c>
      <c r="R562" s="20"/>
    </row>
    <row r="563" spans="1:18" ht="12.75">
      <c r="A563" s="26">
        <v>481035131</v>
      </c>
      <c r="B563" s="26">
        <v>481</v>
      </c>
      <c r="C563" s="27" t="s">
        <v>241</v>
      </c>
      <c r="D563" s="26">
        <v>35</v>
      </c>
      <c r="E563" s="27" t="s">
        <v>11</v>
      </c>
      <c r="F563" s="26">
        <v>131</v>
      </c>
      <c r="G563" s="27" t="s">
        <v>273</v>
      </c>
      <c r="H563" s="28">
        <v>1</v>
      </c>
      <c r="I563" s="28">
        <v>3.3915315452576677E-3</v>
      </c>
      <c r="J563" s="28">
        <v>0</v>
      </c>
      <c r="K563" s="28">
        <v>1.7703820084124982E-3</v>
      </c>
      <c r="L563" s="29">
        <v>9309.7617711634302</v>
      </c>
      <c r="M563" s="29">
        <v>2112</v>
      </c>
      <c r="N563" s="29">
        <v>0</v>
      </c>
      <c r="O563" s="29">
        <v>893</v>
      </c>
      <c r="P563" s="30">
        <f t="shared" si="8"/>
        <v>11421.76177116343</v>
      </c>
      <c r="Q563" s="34" t="s">
        <v>327</v>
      </c>
      <c r="R563" s="20"/>
    </row>
    <row r="564" spans="1:18" ht="12.75">
      <c r="A564" s="26">
        <v>481035160</v>
      </c>
      <c r="B564" s="26">
        <v>481</v>
      </c>
      <c r="C564" s="27" t="s">
        <v>241</v>
      </c>
      <c r="D564" s="26">
        <v>35</v>
      </c>
      <c r="E564" s="27" t="s">
        <v>11</v>
      </c>
      <c r="F564" s="26">
        <v>160</v>
      </c>
      <c r="G564" s="27" t="s">
        <v>134</v>
      </c>
      <c r="H564" s="28">
        <v>1</v>
      </c>
      <c r="I564" s="28">
        <v>3.3915315452576677E-3</v>
      </c>
      <c r="J564" s="28">
        <v>0</v>
      </c>
      <c r="K564" s="28">
        <v>9.6515544138842724E-2</v>
      </c>
      <c r="L564" s="29">
        <v>13169</v>
      </c>
      <c r="M564" s="29">
        <v>531</v>
      </c>
      <c r="N564" s="29">
        <v>0</v>
      </c>
      <c r="O564" s="29">
        <v>893</v>
      </c>
      <c r="P564" s="30">
        <f t="shared" si="8"/>
        <v>13700</v>
      </c>
      <c r="Q564" s="34" t="s">
        <v>329</v>
      </c>
      <c r="R564" s="20"/>
    </row>
    <row r="565" spans="1:18" ht="12.75">
      <c r="A565" s="26">
        <v>481035165</v>
      </c>
      <c r="B565" s="26">
        <v>481</v>
      </c>
      <c r="C565" s="27" t="s">
        <v>241</v>
      </c>
      <c r="D565" s="26">
        <v>35</v>
      </c>
      <c r="E565" s="27" t="s">
        <v>11</v>
      </c>
      <c r="F565" s="26">
        <v>165</v>
      </c>
      <c r="G565" s="27" t="s">
        <v>17</v>
      </c>
      <c r="H565" s="28">
        <v>1</v>
      </c>
      <c r="I565" s="28">
        <v>3.3915315452576677E-3</v>
      </c>
      <c r="J565" s="28">
        <v>0</v>
      </c>
      <c r="K565" s="28">
        <v>0.110669012758344</v>
      </c>
      <c r="L565" s="29">
        <v>11353.047225523476</v>
      </c>
      <c r="M565" s="29">
        <v>628</v>
      </c>
      <c r="N565" s="29">
        <v>0</v>
      </c>
      <c r="O565" s="29">
        <v>893</v>
      </c>
      <c r="P565" s="30">
        <f t="shared" si="8"/>
        <v>11981.047225523476</v>
      </c>
      <c r="Q565" s="34" t="s">
        <v>327</v>
      </c>
      <c r="R565" s="20"/>
    </row>
    <row r="566" spans="1:18" ht="12.75">
      <c r="A566" s="26">
        <v>481035189</v>
      </c>
      <c r="B566" s="26">
        <v>481</v>
      </c>
      <c r="C566" s="27" t="s">
        <v>241</v>
      </c>
      <c r="D566" s="26">
        <v>35</v>
      </c>
      <c r="E566" s="27" t="s">
        <v>11</v>
      </c>
      <c r="F566" s="26">
        <v>189</v>
      </c>
      <c r="G566" s="27" t="s">
        <v>24</v>
      </c>
      <c r="H566" s="28">
        <v>1</v>
      </c>
      <c r="I566" s="28">
        <v>3.3915315452576677E-3</v>
      </c>
      <c r="J566" s="28">
        <v>0</v>
      </c>
      <c r="K566" s="28">
        <v>2.2436148952075939E-3</v>
      </c>
      <c r="L566" s="29">
        <v>9506.7810299106459</v>
      </c>
      <c r="M566" s="29">
        <v>3501</v>
      </c>
      <c r="N566" s="29">
        <v>0</v>
      </c>
      <c r="O566" s="29">
        <v>893</v>
      </c>
      <c r="P566" s="30">
        <f t="shared" si="8"/>
        <v>13007.781029910646</v>
      </c>
      <c r="Q566" s="34" t="s">
        <v>327</v>
      </c>
      <c r="R566" s="20"/>
    </row>
    <row r="567" spans="1:18" ht="12.75">
      <c r="A567" s="26">
        <v>481035212</v>
      </c>
      <c r="B567" s="26">
        <v>481</v>
      </c>
      <c r="C567" s="27" t="s">
        <v>241</v>
      </c>
      <c r="D567" s="26">
        <v>35</v>
      </c>
      <c r="E567" s="27" t="s">
        <v>11</v>
      </c>
      <c r="F567" s="26">
        <v>212</v>
      </c>
      <c r="G567" s="27" t="s">
        <v>167</v>
      </c>
      <c r="H567" s="28">
        <v>1</v>
      </c>
      <c r="I567" s="28">
        <v>3.3915315452576677E-3</v>
      </c>
      <c r="J567" s="28">
        <v>0</v>
      </c>
      <c r="K567" s="28">
        <v>2.3431491717683755E-2</v>
      </c>
      <c r="L567" s="29">
        <v>9493.0546257110345</v>
      </c>
      <c r="M567" s="29">
        <v>1328</v>
      </c>
      <c r="N567" s="29">
        <v>0</v>
      </c>
      <c r="O567" s="29">
        <v>893</v>
      </c>
      <c r="P567" s="30">
        <f t="shared" si="8"/>
        <v>10821.054625711035</v>
      </c>
      <c r="Q567" s="34" t="s">
        <v>327</v>
      </c>
      <c r="R567" s="20"/>
    </row>
    <row r="568" spans="1:18" ht="12.75">
      <c r="A568" s="26">
        <v>481035220</v>
      </c>
      <c r="B568" s="26">
        <v>481</v>
      </c>
      <c r="C568" s="27" t="s">
        <v>241</v>
      </c>
      <c r="D568" s="26">
        <v>35</v>
      </c>
      <c r="E568" s="27" t="s">
        <v>11</v>
      </c>
      <c r="F568" s="26">
        <v>220</v>
      </c>
      <c r="G568" s="27" t="s">
        <v>26</v>
      </c>
      <c r="H568" s="28">
        <v>4</v>
      </c>
      <c r="I568" s="28">
        <v>1.3566126181030671E-2</v>
      </c>
      <c r="J568" s="28">
        <v>0</v>
      </c>
      <c r="K568" s="28">
        <v>9.6584491615976133E-3</v>
      </c>
      <c r="L568" s="29">
        <v>8788</v>
      </c>
      <c r="M568" s="29">
        <v>3128</v>
      </c>
      <c r="N568" s="29">
        <v>0</v>
      </c>
      <c r="O568" s="29">
        <v>893</v>
      </c>
      <c r="P568" s="30">
        <f t="shared" si="8"/>
        <v>11916</v>
      </c>
      <c r="Q568" s="34" t="s">
        <v>329</v>
      </c>
      <c r="R568" s="20"/>
    </row>
    <row r="569" spans="1:18" ht="12.75">
      <c r="A569" s="26">
        <v>481035243</v>
      </c>
      <c r="B569" s="26">
        <v>481</v>
      </c>
      <c r="C569" s="27" t="s">
        <v>241</v>
      </c>
      <c r="D569" s="26">
        <v>35</v>
      </c>
      <c r="E569" s="27" t="s">
        <v>11</v>
      </c>
      <c r="F569" s="26">
        <v>243</v>
      </c>
      <c r="G569" s="27" t="s">
        <v>80</v>
      </c>
      <c r="H569" s="28">
        <v>3.368690662365009</v>
      </c>
      <c r="I569" s="28">
        <v>1.1425020647625874E-2</v>
      </c>
      <c r="J569" s="28">
        <v>0</v>
      </c>
      <c r="K569" s="28">
        <v>4.8315924867094817E-3</v>
      </c>
      <c r="L569" s="29">
        <v>13216</v>
      </c>
      <c r="M569" s="29">
        <v>3220</v>
      </c>
      <c r="N569" s="29">
        <v>0</v>
      </c>
      <c r="O569" s="29">
        <v>893</v>
      </c>
      <c r="P569" s="30">
        <f t="shared" si="8"/>
        <v>16436</v>
      </c>
      <c r="Q569" s="34" t="s">
        <v>329</v>
      </c>
      <c r="R569" s="20"/>
    </row>
    <row r="570" spans="1:18" ht="12.75">
      <c r="A570" s="26">
        <v>481035244</v>
      </c>
      <c r="B570" s="26">
        <v>481</v>
      </c>
      <c r="C570" s="27" t="s">
        <v>241</v>
      </c>
      <c r="D570" s="26">
        <v>35</v>
      </c>
      <c r="E570" s="27" t="s">
        <v>11</v>
      </c>
      <c r="F570" s="26">
        <v>244</v>
      </c>
      <c r="G570" s="27" t="s">
        <v>27</v>
      </c>
      <c r="H570" s="28">
        <v>19.631715696536098</v>
      </c>
      <c r="I570" s="28">
        <v>6.6581583072332279E-2</v>
      </c>
      <c r="J570" s="28">
        <v>0</v>
      </c>
      <c r="K570" s="28">
        <v>8.3212977578071862E-2</v>
      </c>
      <c r="L570" s="29">
        <v>10450</v>
      </c>
      <c r="M570" s="29">
        <v>3569</v>
      </c>
      <c r="N570" s="29">
        <v>0</v>
      </c>
      <c r="O570" s="29">
        <v>893</v>
      </c>
      <c r="P570" s="30">
        <f t="shared" si="8"/>
        <v>14019</v>
      </c>
      <c r="Q570" s="34" t="s">
        <v>331</v>
      </c>
      <c r="R570" s="20"/>
    </row>
    <row r="571" spans="1:18" ht="12.75">
      <c r="A571" s="26">
        <v>481035248</v>
      </c>
      <c r="B571" s="26">
        <v>481</v>
      </c>
      <c r="C571" s="27" t="s">
        <v>241</v>
      </c>
      <c r="D571" s="26">
        <v>35</v>
      </c>
      <c r="E571" s="27" t="s">
        <v>11</v>
      </c>
      <c r="F571" s="26">
        <v>248</v>
      </c>
      <c r="G571" s="27" t="s">
        <v>18</v>
      </c>
      <c r="H571" s="28">
        <v>2</v>
      </c>
      <c r="I571" s="28">
        <v>6.7830630905153354E-3</v>
      </c>
      <c r="J571" s="28">
        <v>0</v>
      </c>
      <c r="K571" s="28">
        <v>3.3291913917540467E-2</v>
      </c>
      <c r="L571" s="29">
        <v>11259.311523126624</v>
      </c>
      <c r="M571" s="29">
        <v>1221</v>
      </c>
      <c r="N571" s="29">
        <v>0</v>
      </c>
      <c r="O571" s="29">
        <v>893</v>
      </c>
      <c r="P571" s="30">
        <f t="shared" si="8"/>
        <v>12480.311523126624</v>
      </c>
      <c r="Q571" s="34" t="s">
        <v>327</v>
      </c>
      <c r="R571" s="20"/>
    </row>
    <row r="572" spans="1:18" ht="12.75">
      <c r="A572" s="26">
        <v>481035262</v>
      </c>
      <c r="B572" s="26">
        <v>481</v>
      </c>
      <c r="C572" s="27" t="s">
        <v>241</v>
      </c>
      <c r="D572" s="26">
        <v>35</v>
      </c>
      <c r="E572" s="27" t="s">
        <v>11</v>
      </c>
      <c r="F572" s="26">
        <v>262</v>
      </c>
      <c r="G572" s="27" t="s">
        <v>19</v>
      </c>
      <c r="H572" s="28">
        <v>2</v>
      </c>
      <c r="I572" s="28">
        <v>6.7830630905153354E-3</v>
      </c>
      <c r="J572" s="28">
        <v>0</v>
      </c>
      <c r="K572" s="28">
        <v>5.0483730637333184E-2</v>
      </c>
      <c r="L572" s="29">
        <v>10136.904314369072</v>
      </c>
      <c r="M572" s="29">
        <v>3776</v>
      </c>
      <c r="N572" s="29">
        <v>0</v>
      </c>
      <c r="O572" s="29">
        <v>893</v>
      </c>
      <c r="P572" s="30">
        <f t="shared" si="8"/>
        <v>13912.904314369072</v>
      </c>
      <c r="Q572" s="34" t="s">
        <v>327</v>
      </c>
      <c r="R572" s="20"/>
    </row>
    <row r="573" spans="1:18" ht="12.75">
      <c r="A573" s="26">
        <v>481035285</v>
      </c>
      <c r="B573" s="26">
        <v>481</v>
      </c>
      <c r="C573" s="27" t="s">
        <v>241</v>
      </c>
      <c r="D573" s="26">
        <v>35</v>
      </c>
      <c r="E573" s="27" t="s">
        <v>11</v>
      </c>
      <c r="F573" s="26">
        <v>285</v>
      </c>
      <c r="G573" s="27" t="s">
        <v>28</v>
      </c>
      <c r="H573" s="28">
        <v>0.62633451957295372</v>
      </c>
      <c r="I573" s="28">
        <v>2.1242332810154788E-3</v>
      </c>
      <c r="J573" s="28">
        <v>0</v>
      </c>
      <c r="K573" s="28">
        <v>2.1944644766553539E-2</v>
      </c>
      <c r="L573" s="29">
        <v>10403.32187770087</v>
      </c>
      <c r="M573" s="29">
        <v>3092</v>
      </c>
      <c r="N573" s="29">
        <v>0</v>
      </c>
      <c r="O573" s="29">
        <v>893</v>
      </c>
      <c r="P573" s="30">
        <f t="shared" si="8"/>
        <v>13495.32187770087</v>
      </c>
      <c r="Q573" s="34" t="s">
        <v>327</v>
      </c>
      <c r="R573" s="20"/>
    </row>
    <row r="574" spans="1:18" ht="12.75">
      <c r="A574" s="26">
        <v>481035307</v>
      </c>
      <c r="B574" s="26">
        <v>481</v>
      </c>
      <c r="C574" s="27" t="s">
        <v>241</v>
      </c>
      <c r="D574" s="26">
        <v>35</v>
      </c>
      <c r="E574" s="27" t="s">
        <v>11</v>
      </c>
      <c r="F574" s="26">
        <v>307</v>
      </c>
      <c r="G574" s="27" t="s">
        <v>172</v>
      </c>
      <c r="H574" s="28">
        <v>2</v>
      </c>
      <c r="I574" s="28">
        <v>6.7830630905153354E-3</v>
      </c>
      <c r="J574" s="28">
        <v>0</v>
      </c>
      <c r="K574" s="28">
        <v>5.7992697262384194E-3</v>
      </c>
      <c r="L574" s="29">
        <v>8741</v>
      </c>
      <c r="M574" s="29">
        <v>3003</v>
      </c>
      <c r="N574" s="29">
        <v>0</v>
      </c>
      <c r="O574" s="29">
        <v>893</v>
      </c>
      <c r="P574" s="30">
        <f t="shared" si="8"/>
        <v>11744</v>
      </c>
      <c r="Q574" s="34" t="s">
        <v>329</v>
      </c>
      <c r="R574" s="20"/>
    </row>
    <row r="575" spans="1:18" ht="12.75">
      <c r="A575" s="26">
        <v>481035780</v>
      </c>
      <c r="B575" s="26">
        <v>481</v>
      </c>
      <c r="C575" s="27" t="s">
        <v>241</v>
      </c>
      <c r="D575" s="26">
        <v>35</v>
      </c>
      <c r="E575" s="27" t="s">
        <v>11</v>
      </c>
      <c r="F575" s="26">
        <v>780</v>
      </c>
      <c r="G575" s="27" t="s">
        <v>243</v>
      </c>
      <c r="H575" s="28">
        <v>2</v>
      </c>
      <c r="I575" s="28">
        <v>6.7830630905153354E-3</v>
      </c>
      <c r="J575" s="28">
        <v>0</v>
      </c>
      <c r="K575" s="28">
        <v>7.6848161446833761E-3</v>
      </c>
      <c r="L575" s="29">
        <v>8788</v>
      </c>
      <c r="M575" s="29">
        <v>1075</v>
      </c>
      <c r="N575" s="29">
        <v>0</v>
      </c>
      <c r="O575" s="29">
        <v>893</v>
      </c>
      <c r="P575" s="30">
        <f t="shared" si="8"/>
        <v>9863</v>
      </c>
      <c r="Q575" s="34" t="s">
        <v>329</v>
      </c>
      <c r="R575" s="20"/>
    </row>
    <row r="576" spans="1:18" ht="12.75">
      <c r="A576" s="26">
        <v>482204007</v>
      </c>
      <c r="B576" s="26">
        <v>482</v>
      </c>
      <c r="C576" s="27" t="s">
        <v>244</v>
      </c>
      <c r="D576" s="26">
        <v>204</v>
      </c>
      <c r="E576" s="27" t="s">
        <v>245</v>
      </c>
      <c r="F576" s="26">
        <v>7</v>
      </c>
      <c r="G576" s="27" t="s">
        <v>202</v>
      </c>
      <c r="H576" s="28">
        <v>49.184027777777779</v>
      </c>
      <c r="I576" s="28">
        <v>0</v>
      </c>
      <c r="J576" s="28">
        <v>0</v>
      </c>
      <c r="K576" s="28">
        <v>1.8111872107794049E-2</v>
      </c>
      <c r="L576" s="29">
        <v>8249</v>
      </c>
      <c r="M576" s="29">
        <v>2713</v>
      </c>
      <c r="N576" s="29">
        <v>0</v>
      </c>
      <c r="O576" s="29">
        <v>893</v>
      </c>
      <c r="P576" s="30">
        <f t="shared" si="8"/>
        <v>10962</v>
      </c>
      <c r="Q576" s="34" t="s">
        <v>329</v>
      </c>
      <c r="R576" s="20"/>
    </row>
    <row r="577" spans="1:18" ht="12.75">
      <c r="A577" s="26">
        <v>482204105</v>
      </c>
      <c r="B577" s="26">
        <v>482</v>
      </c>
      <c r="C577" s="27" t="s">
        <v>244</v>
      </c>
      <c r="D577" s="26">
        <v>204</v>
      </c>
      <c r="E577" s="27" t="s">
        <v>245</v>
      </c>
      <c r="F577" s="26">
        <v>105</v>
      </c>
      <c r="G577" s="27" t="s">
        <v>246</v>
      </c>
      <c r="H577" s="28">
        <v>2</v>
      </c>
      <c r="I577" s="28">
        <v>0</v>
      </c>
      <c r="J577" s="28">
        <v>0</v>
      </c>
      <c r="K577" s="28">
        <v>1.2708556573632328E-3</v>
      </c>
      <c r="L577" s="29">
        <v>8233</v>
      </c>
      <c r="M577" s="29">
        <v>2741</v>
      </c>
      <c r="N577" s="29">
        <v>0</v>
      </c>
      <c r="O577" s="29">
        <v>893</v>
      </c>
      <c r="P577" s="30">
        <f t="shared" si="8"/>
        <v>10974</v>
      </c>
      <c r="Q577" s="34" t="s">
        <v>329</v>
      </c>
      <c r="R577" s="20"/>
    </row>
    <row r="578" spans="1:18" ht="12.75">
      <c r="A578" s="26">
        <v>482204128</v>
      </c>
      <c r="B578" s="26">
        <v>482</v>
      </c>
      <c r="C578" s="27" t="s">
        <v>244</v>
      </c>
      <c r="D578" s="26">
        <v>204</v>
      </c>
      <c r="E578" s="27" t="s">
        <v>245</v>
      </c>
      <c r="F578" s="26">
        <v>128</v>
      </c>
      <c r="G578" s="27" t="s">
        <v>122</v>
      </c>
      <c r="H578" s="28">
        <v>1</v>
      </c>
      <c r="I578" s="28">
        <v>0</v>
      </c>
      <c r="J578" s="28">
        <v>0</v>
      </c>
      <c r="K578" s="28">
        <v>3.277662878186572E-2</v>
      </c>
      <c r="L578" s="29">
        <v>8043</v>
      </c>
      <c r="M578" s="29">
        <v>345</v>
      </c>
      <c r="N578" s="29">
        <v>0</v>
      </c>
      <c r="O578" s="29">
        <v>893</v>
      </c>
      <c r="P578" s="30">
        <f t="shared" si="8"/>
        <v>8388</v>
      </c>
      <c r="Q578" s="34" t="s">
        <v>329</v>
      </c>
      <c r="R578" s="20"/>
    </row>
    <row r="579" spans="1:18" ht="12.75">
      <c r="A579" s="26">
        <v>482204204</v>
      </c>
      <c r="B579" s="26">
        <v>482</v>
      </c>
      <c r="C579" s="27" t="s">
        <v>244</v>
      </c>
      <c r="D579" s="26">
        <v>204</v>
      </c>
      <c r="E579" s="27" t="s">
        <v>245</v>
      </c>
      <c r="F579" s="26">
        <v>204</v>
      </c>
      <c r="G579" s="27" t="s">
        <v>245</v>
      </c>
      <c r="H579" s="28">
        <v>157.78125</v>
      </c>
      <c r="I579" s="28">
        <v>0</v>
      </c>
      <c r="J579" s="28">
        <v>0</v>
      </c>
      <c r="K579" s="28">
        <v>5.6849258546994456E-2</v>
      </c>
      <c r="L579" s="29">
        <v>8288</v>
      </c>
      <c r="M579" s="29">
        <v>4809</v>
      </c>
      <c r="N579" s="29">
        <v>0</v>
      </c>
      <c r="O579" s="29">
        <v>893</v>
      </c>
      <c r="P579" s="30">
        <f t="shared" si="8"/>
        <v>13097</v>
      </c>
      <c r="Q579" s="34" t="s">
        <v>329</v>
      </c>
      <c r="R579" s="20"/>
    </row>
    <row r="580" spans="1:18" ht="12.75">
      <c r="A580" s="26">
        <v>482204211</v>
      </c>
      <c r="B580" s="26">
        <v>482</v>
      </c>
      <c r="C580" s="27" t="s">
        <v>244</v>
      </c>
      <c r="D580" s="26">
        <v>204</v>
      </c>
      <c r="E580" s="27" t="s">
        <v>245</v>
      </c>
      <c r="F580" s="26">
        <v>211</v>
      </c>
      <c r="G580" s="27" t="s">
        <v>87</v>
      </c>
      <c r="H580" s="28">
        <v>1</v>
      </c>
      <c r="I580" s="28">
        <v>0</v>
      </c>
      <c r="J580" s="28">
        <v>0</v>
      </c>
      <c r="K580" s="28">
        <v>1.3780763368893209E-3</v>
      </c>
      <c r="L580" s="29">
        <v>7875</v>
      </c>
      <c r="M580" s="29">
        <v>1429</v>
      </c>
      <c r="N580" s="29">
        <v>0</v>
      </c>
      <c r="O580" s="29">
        <v>893</v>
      </c>
      <c r="P580" s="30">
        <f t="shared" si="8"/>
        <v>9304</v>
      </c>
      <c r="Q580" s="34" t="s">
        <v>329</v>
      </c>
      <c r="R580" s="20"/>
    </row>
    <row r="581" spans="1:18" ht="12.75">
      <c r="A581" s="26">
        <v>482204745</v>
      </c>
      <c r="B581" s="26">
        <v>482</v>
      </c>
      <c r="C581" s="27" t="s">
        <v>244</v>
      </c>
      <c r="D581" s="26">
        <v>204</v>
      </c>
      <c r="E581" s="27" t="s">
        <v>245</v>
      </c>
      <c r="F581" s="26">
        <v>745</v>
      </c>
      <c r="G581" s="27" t="s">
        <v>247</v>
      </c>
      <c r="H581" s="28">
        <v>27</v>
      </c>
      <c r="I581" s="28">
        <v>0</v>
      </c>
      <c r="J581" s="28">
        <v>0</v>
      </c>
      <c r="K581" s="28">
        <v>1.0945731128473244E-2</v>
      </c>
      <c r="L581" s="29">
        <v>8869</v>
      </c>
      <c r="M581" s="29">
        <v>4055</v>
      </c>
      <c r="N581" s="29">
        <v>0</v>
      </c>
      <c r="O581" s="29">
        <v>893</v>
      </c>
      <c r="P581" s="30">
        <f t="shared" si="8"/>
        <v>12924</v>
      </c>
      <c r="Q581" s="34" t="s">
        <v>329</v>
      </c>
      <c r="R581" s="20"/>
    </row>
    <row r="582" spans="1:18" ht="12.75">
      <c r="A582" s="26">
        <v>482204773</v>
      </c>
      <c r="B582" s="26">
        <v>482</v>
      </c>
      <c r="C582" s="27" t="s">
        <v>244</v>
      </c>
      <c r="D582" s="26">
        <v>204</v>
      </c>
      <c r="E582" s="27" t="s">
        <v>245</v>
      </c>
      <c r="F582" s="26">
        <v>773</v>
      </c>
      <c r="G582" s="27" t="s">
        <v>248</v>
      </c>
      <c r="H582" s="28">
        <v>50</v>
      </c>
      <c r="I582" s="28">
        <v>0</v>
      </c>
      <c r="J582" s="28">
        <v>0</v>
      </c>
      <c r="K582" s="28">
        <v>1.7735169313934703E-2</v>
      </c>
      <c r="L582" s="29">
        <v>8981</v>
      </c>
      <c r="M582" s="29">
        <v>3483</v>
      </c>
      <c r="N582" s="29">
        <v>0</v>
      </c>
      <c r="O582" s="29">
        <v>893</v>
      </c>
      <c r="P582" s="30">
        <f t="shared" si="8"/>
        <v>12464</v>
      </c>
      <c r="Q582" s="34" t="s">
        <v>329</v>
      </c>
      <c r="R582" s="20"/>
    </row>
    <row r="583" spans="1:18" ht="12.75">
      <c r="A583" s="26">
        <v>483239020</v>
      </c>
      <c r="B583" s="26">
        <v>483</v>
      </c>
      <c r="C583" s="27" t="s">
        <v>249</v>
      </c>
      <c r="D583" s="26">
        <v>239</v>
      </c>
      <c r="E583" s="27" t="s">
        <v>250</v>
      </c>
      <c r="F583" s="26">
        <v>20</v>
      </c>
      <c r="G583" s="27" t="s">
        <v>125</v>
      </c>
      <c r="H583" s="28">
        <v>1</v>
      </c>
      <c r="I583" s="28">
        <v>0</v>
      </c>
      <c r="J583" s="28">
        <v>0</v>
      </c>
      <c r="K583" s="28">
        <v>3.6988095461666239E-2</v>
      </c>
      <c r="L583" s="29">
        <v>10437.275927140254</v>
      </c>
      <c r="M583" s="29">
        <v>2705</v>
      </c>
      <c r="N583" s="29">
        <v>0</v>
      </c>
      <c r="O583" s="29">
        <v>893</v>
      </c>
      <c r="P583" s="30">
        <f t="shared" si="8"/>
        <v>13142.275927140254</v>
      </c>
      <c r="Q583" s="34" t="s">
        <v>327</v>
      </c>
      <c r="R583" s="20"/>
    </row>
    <row r="584" spans="1:18" ht="12.75">
      <c r="A584" s="26">
        <v>483239036</v>
      </c>
      <c r="B584" s="26">
        <v>483</v>
      </c>
      <c r="C584" s="27" t="s">
        <v>249</v>
      </c>
      <c r="D584" s="26">
        <v>239</v>
      </c>
      <c r="E584" s="27" t="s">
        <v>250</v>
      </c>
      <c r="F584" s="26">
        <v>36</v>
      </c>
      <c r="G584" s="27" t="s">
        <v>126</v>
      </c>
      <c r="H584" s="28">
        <v>14.385416666666666</v>
      </c>
      <c r="I584" s="28">
        <v>0</v>
      </c>
      <c r="J584" s="28">
        <v>0</v>
      </c>
      <c r="K584" s="28">
        <v>6.2899334045471239E-2</v>
      </c>
      <c r="L584" s="29">
        <v>9102</v>
      </c>
      <c r="M584" s="29">
        <v>3947</v>
      </c>
      <c r="N584" s="29">
        <v>0</v>
      </c>
      <c r="O584" s="29">
        <v>893</v>
      </c>
      <c r="P584" s="30">
        <f t="shared" si="8"/>
        <v>13049</v>
      </c>
      <c r="Q584" s="34" t="s">
        <v>329</v>
      </c>
      <c r="R584" s="20"/>
    </row>
    <row r="585" spans="1:18" ht="12.75">
      <c r="A585" s="26">
        <v>483239052</v>
      </c>
      <c r="B585" s="26">
        <v>483</v>
      </c>
      <c r="C585" s="27" t="s">
        <v>249</v>
      </c>
      <c r="D585" s="26">
        <v>239</v>
      </c>
      <c r="E585" s="27" t="s">
        <v>250</v>
      </c>
      <c r="F585" s="26">
        <v>52</v>
      </c>
      <c r="G585" s="27" t="s">
        <v>251</v>
      </c>
      <c r="H585" s="28">
        <v>26.298611111111111</v>
      </c>
      <c r="I585" s="28">
        <v>0</v>
      </c>
      <c r="J585" s="28">
        <v>0</v>
      </c>
      <c r="K585" s="28">
        <v>2.0841670476971122E-2</v>
      </c>
      <c r="L585" s="29">
        <v>9460</v>
      </c>
      <c r="M585" s="29">
        <v>2894</v>
      </c>
      <c r="N585" s="29">
        <v>0</v>
      </c>
      <c r="O585" s="29">
        <v>893</v>
      </c>
      <c r="P585" s="30">
        <f t="shared" si="8"/>
        <v>12354</v>
      </c>
      <c r="Q585" s="34" t="s">
        <v>329</v>
      </c>
      <c r="R585" s="20"/>
    </row>
    <row r="586" spans="1:18" ht="12.75">
      <c r="A586" s="26">
        <v>483239082</v>
      </c>
      <c r="B586" s="26">
        <v>483</v>
      </c>
      <c r="C586" s="27" t="s">
        <v>249</v>
      </c>
      <c r="D586" s="26">
        <v>239</v>
      </c>
      <c r="E586" s="27" t="s">
        <v>250</v>
      </c>
      <c r="F586" s="26">
        <v>82</v>
      </c>
      <c r="G586" s="27" t="s">
        <v>252</v>
      </c>
      <c r="H586" s="28">
        <v>3</v>
      </c>
      <c r="I586" s="28">
        <v>0</v>
      </c>
      <c r="J586" s="28">
        <v>0</v>
      </c>
      <c r="K586" s="28">
        <v>4.4532120733605587E-3</v>
      </c>
      <c r="L586" s="29">
        <v>11727</v>
      </c>
      <c r="M586" s="29">
        <v>3022</v>
      </c>
      <c r="N586" s="29">
        <v>0</v>
      </c>
      <c r="O586" s="29">
        <v>893</v>
      </c>
      <c r="P586" s="30">
        <f t="shared" si="8"/>
        <v>14749</v>
      </c>
      <c r="Q586" s="34" t="s">
        <v>329</v>
      </c>
      <c r="R586" s="20"/>
    </row>
    <row r="587" spans="1:18" ht="12.75">
      <c r="A587" s="26">
        <v>483239083</v>
      </c>
      <c r="B587" s="26">
        <v>483</v>
      </c>
      <c r="C587" s="27" t="s">
        <v>249</v>
      </c>
      <c r="D587" s="26">
        <v>239</v>
      </c>
      <c r="E587" s="27" t="s">
        <v>250</v>
      </c>
      <c r="F587" s="26">
        <v>83</v>
      </c>
      <c r="G587" s="27" t="s">
        <v>253</v>
      </c>
      <c r="H587" s="28">
        <v>1.2951388888888888</v>
      </c>
      <c r="I587" s="28">
        <v>0</v>
      </c>
      <c r="J587" s="28">
        <v>0</v>
      </c>
      <c r="K587" s="28">
        <v>2.7199966264809597E-3</v>
      </c>
      <c r="L587" s="29">
        <v>9852</v>
      </c>
      <c r="M587" s="29">
        <v>1413</v>
      </c>
      <c r="N587" s="29">
        <v>0</v>
      </c>
      <c r="O587" s="29">
        <v>893</v>
      </c>
      <c r="P587" s="30">
        <f t="shared" ref="P587:P650" si="9">SUM(L587:N587)</f>
        <v>11265</v>
      </c>
      <c r="Q587" s="34" t="s">
        <v>329</v>
      </c>
      <c r="R587" s="20"/>
    </row>
    <row r="588" spans="1:18" ht="12.75">
      <c r="A588" s="26">
        <v>483239096</v>
      </c>
      <c r="B588" s="26">
        <v>483</v>
      </c>
      <c r="C588" s="27" t="s">
        <v>249</v>
      </c>
      <c r="D588" s="26">
        <v>239</v>
      </c>
      <c r="E588" s="27" t="s">
        <v>250</v>
      </c>
      <c r="F588" s="26">
        <v>96</v>
      </c>
      <c r="G588" s="27" t="s">
        <v>210</v>
      </c>
      <c r="H588" s="28">
        <v>1</v>
      </c>
      <c r="I588" s="28">
        <v>0</v>
      </c>
      <c r="J588" s="28">
        <v>0</v>
      </c>
      <c r="K588" s="28">
        <v>1.9166402991631002E-2</v>
      </c>
      <c r="L588" s="29">
        <v>9852</v>
      </c>
      <c r="M588" s="29">
        <v>4853</v>
      </c>
      <c r="N588" s="29">
        <v>0</v>
      </c>
      <c r="O588" s="29">
        <v>893</v>
      </c>
      <c r="P588" s="30">
        <f t="shared" si="9"/>
        <v>14705</v>
      </c>
      <c r="Q588" s="34" t="s">
        <v>329</v>
      </c>
      <c r="R588" s="20"/>
    </row>
    <row r="589" spans="1:18" ht="12.75">
      <c r="A589" s="26">
        <v>483239118</v>
      </c>
      <c r="B589" s="26">
        <v>483</v>
      </c>
      <c r="C589" s="27" t="s">
        <v>249</v>
      </c>
      <c r="D589" s="26">
        <v>239</v>
      </c>
      <c r="E589" s="27" t="s">
        <v>250</v>
      </c>
      <c r="F589" s="26">
        <v>118</v>
      </c>
      <c r="G589" s="27" t="s">
        <v>315</v>
      </c>
      <c r="H589" s="28">
        <v>1</v>
      </c>
      <c r="I589" s="28">
        <v>0</v>
      </c>
      <c r="J589" s="28">
        <v>0</v>
      </c>
      <c r="K589" s="28">
        <v>1.3835740350413579E-3</v>
      </c>
      <c r="L589" s="29">
        <v>8092</v>
      </c>
      <c r="M589" s="29">
        <v>2435</v>
      </c>
      <c r="N589" s="29">
        <v>0</v>
      </c>
      <c r="O589" s="29">
        <v>893</v>
      </c>
      <c r="P589" s="30">
        <f t="shared" si="9"/>
        <v>10527</v>
      </c>
      <c r="Q589" s="34" t="s">
        <v>329</v>
      </c>
      <c r="R589" s="20"/>
    </row>
    <row r="590" spans="1:18" ht="12.75">
      <c r="A590" s="26">
        <v>483239122</v>
      </c>
      <c r="B590" s="26">
        <v>483</v>
      </c>
      <c r="C590" s="27" t="s">
        <v>249</v>
      </c>
      <c r="D590" s="26">
        <v>239</v>
      </c>
      <c r="E590" s="27" t="s">
        <v>250</v>
      </c>
      <c r="F590" s="26">
        <v>122</v>
      </c>
      <c r="G590" s="27" t="s">
        <v>272</v>
      </c>
      <c r="H590" s="28">
        <v>0.4861111111111111</v>
      </c>
      <c r="I590" s="28">
        <v>0</v>
      </c>
      <c r="J590" s="28">
        <v>0</v>
      </c>
      <c r="K590" s="28">
        <v>9.5648131943247023E-3</v>
      </c>
      <c r="L590" s="29">
        <v>9371.1924443918651</v>
      </c>
      <c r="M590" s="29">
        <v>2526</v>
      </c>
      <c r="N590" s="29">
        <v>0</v>
      </c>
      <c r="O590" s="29">
        <v>893</v>
      </c>
      <c r="P590" s="30">
        <f t="shared" si="9"/>
        <v>11897.192444391865</v>
      </c>
      <c r="Q590" s="34" t="s">
        <v>327</v>
      </c>
      <c r="R590" s="20"/>
    </row>
    <row r="591" spans="1:18" ht="12.75">
      <c r="A591" s="26">
        <v>483239145</v>
      </c>
      <c r="B591" s="26">
        <v>483</v>
      </c>
      <c r="C591" s="27" t="s">
        <v>249</v>
      </c>
      <c r="D591" s="26">
        <v>239</v>
      </c>
      <c r="E591" s="27" t="s">
        <v>250</v>
      </c>
      <c r="F591" s="26">
        <v>145</v>
      </c>
      <c r="G591" s="27" t="s">
        <v>254</v>
      </c>
      <c r="H591" s="28">
        <v>4</v>
      </c>
      <c r="I591" s="28">
        <v>0</v>
      </c>
      <c r="J591" s="28">
        <v>0</v>
      </c>
      <c r="K591" s="28">
        <v>5.4737073111650941E-3</v>
      </c>
      <c r="L591" s="29">
        <v>9021</v>
      </c>
      <c r="M591" s="29">
        <v>2228</v>
      </c>
      <c r="N591" s="29">
        <v>0</v>
      </c>
      <c r="O591" s="29">
        <v>893</v>
      </c>
      <c r="P591" s="30">
        <f t="shared" si="9"/>
        <v>11249</v>
      </c>
      <c r="Q591" s="34" t="s">
        <v>329</v>
      </c>
      <c r="R591" s="20"/>
    </row>
    <row r="592" spans="1:18" ht="12.75">
      <c r="A592" s="26">
        <v>483239171</v>
      </c>
      <c r="B592" s="26">
        <v>483</v>
      </c>
      <c r="C592" s="27" t="s">
        <v>249</v>
      </c>
      <c r="D592" s="26">
        <v>239</v>
      </c>
      <c r="E592" s="27" t="s">
        <v>250</v>
      </c>
      <c r="F592" s="26">
        <v>171</v>
      </c>
      <c r="G592" s="27" t="s">
        <v>255</v>
      </c>
      <c r="H592" s="28">
        <v>4</v>
      </c>
      <c r="I592" s="28">
        <v>0</v>
      </c>
      <c r="J592" s="28">
        <v>0</v>
      </c>
      <c r="K592" s="28">
        <v>4.7967936256865769E-3</v>
      </c>
      <c r="L592" s="29">
        <v>11244</v>
      </c>
      <c r="M592" s="29">
        <v>2371</v>
      </c>
      <c r="N592" s="29">
        <v>0</v>
      </c>
      <c r="O592" s="29">
        <v>893</v>
      </c>
      <c r="P592" s="30">
        <f t="shared" si="9"/>
        <v>13615</v>
      </c>
      <c r="Q592" s="34" t="s">
        <v>329</v>
      </c>
      <c r="R592" s="20"/>
    </row>
    <row r="593" spans="1:18" ht="12.75">
      <c r="A593" s="26">
        <v>483239172</v>
      </c>
      <c r="B593" s="26">
        <v>483</v>
      </c>
      <c r="C593" s="27" t="s">
        <v>249</v>
      </c>
      <c r="D593" s="26">
        <v>239</v>
      </c>
      <c r="E593" s="27" t="s">
        <v>250</v>
      </c>
      <c r="F593" s="26">
        <v>172</v>
      </c>
      <c r="G593" s="27" t="s">
        <v>256</v>
      </c>
      <c r="H593" s="28">
        <v>1</v>
      </c>
      <c r="I593" s="28">
        <v>0</v>
      </c>
      <c r="J593" s="28">
        <v>0</v>
      </c>
      <c r="K593" s="28">
        <v>2.5988272664582351E-2</v>
      </c>
      <c r="L593" s="29">
        <v>14112</v>
      </c>
      <c r="M593" s="29">
        <v>8181</v>
      </c>
      <c r="N593" s="29">
        <v>0</v>
      </c>
      <c r="O593" s="29">
        <v>893</v>
      </c>
      <c r="P593" s="30">
        <f t="shared" si="9"/>
        <v>22293</v>
      </c>
      <c r="Q593" s="34" t="s">
        <v>329</v>
      </c>
      <c r="R593" s="20"/>
    </row>
    <row r="594" spans="1:18" ht="12.75">
      <c r="A594" s="26">
        <v>483239182</v>
      </c>
      <c r="B594" s="26">
        <v>483</v>
      </c>
      <c r="C594" s="27" t="s">
        <v>249</v>
      </c>
      <c r="D594" s="26">
        <v>239</v>
      </c>
      <c r="E594" s="27" t="s">
        <v>250</v>
      </c>
      <c r="F594" s="26">
        <v>182</v>
      </c>
      <c r="G594" s="27" t="s">
        <v>257</v>
      </c>
      <c r="H594" s="28">
        <v>33.861111111111114</v>
      </c>
      <c r="I594" s="28">
        <v>0</v>
      </c>
      <c r="J594" s="28">
        <v>0</v>
      </c>
      <c r="K594" s="28">
        <v>9.7367242037163584E-3</v>
      </c>
      <c r="L594" s="29">
        <v>9912</v>
      </c>
      <c r="M594" s="29">
        <v>2014</v>
      </c>
      <c r="N594" s="29">
        <v>0</v>
      </c>
      <c r="O594" s="29">
        <v>893</v>
      </c>
      <c r="P594" s="30">
        <f t="shared" si="9"/>
        <v>11926</v>
      </c>
      <c r="Q594" s="34" t="s">
        <v>329</v>
      </c>
      <c r="R594" s="20"/>
    </row>
    <row r="595" spans="1:18" ht="12.75">
      <c r="A595" s="26">
        <v>483239231</v>
      </c>
      <c r="B595" s="26">
        <v>483</v>
      </c>
      <c r="C595" s="27" t="s">
        <v>249</v>
      </c>
      <c r="D595" s="26">
        <v>239</v>
      </c>
      <c r="E595" s="27" t="s">
        <v>250</v>
      </c>
      <c r="F595" s="26">
        <v>231</v>
      </c>
      <c r="G595" s="27" t="s">
        <v>258</v>
      </c>
      <c r="H595" s="28">
        <v>5.458333333333333</v>
      </c>
      <c r="I595" s="28">
        <v>0</v>
      </c>
      <c r="J595" s="28">
        <v>0</v>
      </c>
      <c r="K595" s="28">
        <v>1.1106023474094827E-2</v>
      </c>
      <c r="L595" s="29">
        <v>10663</v>
      </c>
      <c r="M595" s="29">
        <v>1788</v>
      </c>
      <c r="N595" s="29">
        <v>0</v>
      </c>
      <c r="O595" s="29">
        <v>893</v>
      </c>
      <c r="P595" s="30">
        <f t="shared" si="9"/>
        <v>12451</v>
      </c>
      <c r="Q595" s="34" t="s">
        <v>329</v>
      </c>
      <c r="R595" s="20"/>
    </row>
    <row r="596" spans="1:18" ht="12.75">
      <c r="A596" s="26">
        <v>483239239</v>
      </c>
      <c r="B596" s="26">
        <v>483</v>
      </c>
      <c r="C596" s="27" t="s">
        <v>249</v>
      </c>
      <c r="D596" s="26">
        <v>239</v>
      </c>
      <c r="E596" s="27" t="s">
        <v>250</v>
      </c>
      <c r="F596" s="26">
        <v>239</v>
      </c>
      <c r="G596" s="27" t="s">
        <v>250</v>
      </c>
      <c r="H596" s="28">
        <v>460.60763888888891</v>
      </c>
      <c r="I596" s="28">
        <v>0</v>
      </c>
      <c r="J596" s="28">
        <v>0</v>
      </c>
      <c r="K596" s="28">
        <v>5.8274776941642667E-2</v>
      </c>
      <c r="L596" s="29">
        <v>9232</v>
      </c>
      <c r="M596" s="29">
        <v>3184</v>
      </c>
      <c r="N596" s="29">
        <v>0</v>
      </c>
      <c r="O596" s="29">
        <v>893</v>
      </c>
      <c r="P596" s="30">
        <f t="shared" si="9"/>
        <v>12416</v>
      </c>
      <c r="Q596" s="34" t="s">
        <v>329</v>
      </c>
      <c r="R596" s="20"/>
    </row>
    <row r="597" spans="1:18" ht="12.75">
      <c r="A597" s="26">
        <v>483239240</v>
      </c>
      <c r="B597" s="26">
        <v>483</v>
      </c>
      <c r="C597" s="27" t="s">
        <v>249</v>
      </c>
      <c r="D597" s="26">
        <v>239</v>
      </c>
      <c r="E597" s="27" t="s">
        <v>250</v>
      </c>
      <c r="F597" s="26">
        <v>240</v>
      </c>
      <c r="G597" s="27" t="s">
        <v>314</v>
      </c>
      <c r="H597" s="28">
        <v>2</v>
      </c>
      <c r="I597" s="28">
        <v>0</v>
      </c>
      <c r="J597" s="28">
        <v>0</v>
      </c>
      <c r="K597" s="28">
        <v>3.3165313759178517E-3</v>
      </c>
      <c r="L597" s="29">
        <v>8092</v>
      </c>
      <c r="M597" s="29">
        <v>4606</v>
      </c>
      <c r="N597" s="29">
        <v>0</v>
      </c>
      <c r="O597" s="29">
        <v>893</v>
      </c>
      <c r="P597" s="30">
        <f t="shared" si="9"/>
        <v>12698</v>
      </c>
      <c r="Q597" s="34" t="s">
        <v>329</v>
      </c>
      <c r="R597" s="20"/>
    </row>
    <row r="598" spans="1:18" ht="12.75">
      <c r="A598" s="26">
        <v>483239261</v>
      </c>
      <c r="B598" s="26">
        <v>483</v>
      </c>
      <c r="C598" s="27" t="s">
        <v>249</v>
      </c>
      <c r="D598" s="26">
        <v>239</v>
      </c>
      <c r="E598" s="27" t="s">
        <v>250</v>
      </c>
      <c r="F598" s="26">
        <v>261</v>
      </c>
      <c r="G598" s="27" t="s">
        <v>127</v>
      </c>
      <c r="H598" s="28">
        <v>6.0034722222222223</v>
      </c>
      <c r="I598" s="28">
        <v>0</v>
      </c>
      <c r="J598" s="28">
        <v>0</v>
      </c>
      <c r="K598" s="28">
        <v>5.9771030223274665E-2</v>
      </c>
      <c r="L598" s="29">
        <v>9558</v>
      </c>
      <c r="M598" s="29">
        <v>4822</v>
      </c>
      <c r="N598" s="29">
        <v>0</v>
      </c>
      <c r="O598" s="29">
        <v>893</v>
      </c>
      <c r="P598" s="30">
        <f t="shared" si="9"/>
        <v>14380</v>
      </c>
      <c r="Q598" s="34" t="s">
        <v>329</v>
      </c>
      <c r="R598" s="20"/>
    </row>
    <row r="599" spans="1:18" ht="12.75">
      <c r="A599" s="26">
        <v>483239310</v>
      </c>
      <c r="B599" s="26">
        <v>483</v>
      </c>
      <c r="C599" s="27" t="s">
        <v>249</v>
      </c>
      <c r="D599" s="26">
        <v>239</v>
      </c>
      <c r="E599" s="27" t="s">
        <v>250</v>
      </c>
      <c r="F599" s="26">
        <v>310</v>
      </c>
      <c r="G599" s="27" t="s">
        <v>259</v>
      </c>
      <c r="H599" s="28">
        <v>33.447916666666671</v>
      </c>
      <c r="I599" s="28">
        <v>0</v>
      </c>
      <c r="J599" s="28">
        <v>0</v>
      </c>
      <c r="K599" s="28">
        <v>1.9745513055002439E-2</v>
      </c>
      <c r="L599" s="29">
        <v>10390</v>
      </c>
      <c r="M599" s="29">
        <v>2117</v>
      </c>
      <c r="N599" s="29">
        <v>0</v>
      </c>
      <c r="O599" s="29">
        <v>893</v>
      </c>
      <c r="P599" s="30">
        <f t="shared" si="9"/>
        <v>12507</v>
      </c>
      <c r="Q599" s="34" t="s">
        <v>329</v>
      </c>
      <c r="R599" s="20"/>
    </row>
    <row r="600" spans="1:18" ht="12.75">
      <c r="A600" s="26">
        <v>483239625</v>
      </c>
      <c r="B600" s="26">
        <v>483</v>
      </c>
      <c r="C600" s="27" t="s">
        <v>249</v>
      </c>
      <c r="D600" s="26">
        <v>239</v>
      </c>
      <c r="E600" s="27" t="s">
        <v>250</v>
      </c>
      <c r="F600" s="26">
        <v>625</v>
      </c>
      <c r="G600" s="27" t="s">
        <v>92</v>
      </c>
      <c r="H600" s="28">
        <v>1</v>
      </c>
      <c r="I600" s="28">
        <v>0</v>
      </c>
      <c r="J600" s="28">
        <v>0</v>
      </c>
      <c r="K600" s="28">
        <v>1.5510183605077635E-3</v>
      </c>
      <c r="L600" s="29">
        <v>9852</v>
      </c>
      <c r="M600" s="29">
        <v>1845</v>
      </c>
      <c r="N600" s="29">
        <v>0</v>
      </c>
      <c r="O600" s="29">
        <v>893</v>
      </c>
      <c r="P600" s="30">
        <f t="shared" si="9"/>
        <v>11697</v>
      </c>
      <c r="Q600" s="34" t="s">
        <v>329</v>
      </c>
      <c r="R600" s="20"/>
    </row>
    <row r="601" spans="1:18" ht="12.75">
      <c r="A601" s="26">
        <v>483239645</v>
      </c>
      <c r="B601" s="26">
        <v>483</v>
      </c>
      <c r="C601" s="27" t="s">
        <v>249</v>
      </c>
      <c r="D601" s="26">
        <v>239</v>
      </c>
      <c r="E601" s="27" t="s">
        <v>250</v>
      </c>
      <c r="F601" s="26">
        <v>645</v>
      </c>
      <c r="G601" s="27" t="s">
        <v>129</v>
      </c>
      <c r="H601" s="28">
        <v>0.99305555555555558</v>
      </c>
      <c r="I601" s="28">
        <v>0</v>
      </c>
      <c r="J601" s="28">
        <v>0</v>
      </c>
      <c r="K601" s="28">
        <v>3.3733411623295545E-2</v>
      </c>
      <c r="L601" s="29">
        <v>10593.434545454546</v>
      </c>
      <c r="M601" s="29">
        <v>3557</v>
      </c>
      <c r="N601" s="29">
        <v>0</v>
      </c>
      <c r="O601" s="29">
        <v>893</v>
      </c>
      <c r="P601" s="30">
        <f t="shared" si="9"/>
        <v>14150.434545454546</v>
      </c>
      <c r="Q601" s="34" t="s">
        <v>327</v>
      </c>
      <c r="R601" s="20"/>
    </row>
    <row r="602" spans="1:18" ht="12.75">
      <c r="A602" s="26">
        <v>483239665</v>
      </c>
      <c r="B602" s="26">
        <v>483</v>
      </c>
      <c r="C602" s="27" t="s">
        <v>249</v>
      </c>
      <c r="D602" s="26">
        <v>239</v>
      </c>
      <c r="E602" s="27" t="s">
        <v>250</v>
      </c>
      <c r="F602" s="26">
        <v>665</v>
      </c>
      <c r="G602" s="27" t="s">
        <v>260</v>
      </c>
      <c r="H602" s="28">
        <v>15</v>
      </c>
      <c r="I602" s="28">
        <v>0</v>
      </c>
      <c r="J602" s="28">
        <v>0</v>
      </c>
      <c r="K602" s="28">
        <v>6.0135046821919507E-3</v>
      </c>
      <c r="L602" s="29">
        <v>9717</v>
      </c>
      <c r="M602" s="29">
        <v>1412</v>
      </c>
      <c r="N602" s="29">
        <v>0</v>
      </c>
      <c r="O602" s="29">
        <v>893</v>
      </c>
      <c r="P602" s="30">
        <f t="shared" si="9"/>
        <v>11129</v>
      </c>
      <c r="Q602" s="34" t="s">
        <v>329</v>
      </c>
      <c r="R602" s="20"/>
    </row>
    <row r="603" spans="1:18" ht="12.75">
      <c r="A603" s="26">
        <v>483239740</v>
      </c>
      <c r="B603" s="26">
        <v>483</v>
      </c>
      <c r="C603" s="27" t="s">
        <v>249</v>
      </c>
      <c r="D603" s="26">
        <v>239</v>
      </c>
      <c r="E603" s="27" t="s">
        <v>250</v>
      </c>
      <c r="F603" s="26">
        <v>740</v>
      </c>
      <c r="G603" s="27" t="s">
        <v>261</v>
      </c>
      <c r="H603" s="28">
        <v>1</v>
      </c>
      <c r="I603" s="28">
        <v>0</v>
      </c>
      <c r="J603" s="28">
        <v>0</v>
      </c>
      <c r="K603" s="28">
        <v>1.698481140569977E-3</v>
      </c>
      <c r="L603" s="29">
        <v>9852</v>
      </c>
      <c r="M603" s="29">
        <v>3919</v>
      </c>
      <c r="N603" s="29">
        <v>0</v>
      </c>
      <c r="O603" s="29">
        <v>893</v>
      </c>
      <c r="P603" s="30">
        <f t="shared" si="9"/>
        <v>13771</v>
      </c>
      <c r="Q603" s="34" t="s">
        <v>329</v>
      </c>
      <c r="R603" s="20"/>
    </row>
    <row r="604" spans="1:18" ht="12.75">
      <c r="A604" s="26">
        <v>483239760</v>
      </c>
      <c r="B604" s="26">
        <v>483</v>
      </c>
      <c r="C604" s="27" t="s">
        <v>249</v>
      </c>
      <c r="D604" s="26">
        <v>239</v>
      </c>
      <c r="E604" s="27" t="s">
        <v>250</v>
      </c>
      <c r="F604" s="26">
        <v>760</v>
      </c>
      <c r="G604" s="27" t="s">
        <v>262</v>
      </c>
      <c r="H604" s="28">
        <v>44.875</v>
      </c>
      <c r="I604" s="28">
        <v>0</v>
      </c>
      <c r="J604" s="28">
        <v>0</v>
      </c>
      <c r="K604" s="28">
        <v>2.3928112590130772E-2</v>
      </c>
      <c r="L604" s="29">
        <v>10022</v>
      </c>
      <c r="M604" s="29">
        <v>1554</v>
      </c>
      <c r="N604" s="29">
        <v>0</v>
      </c>
      <c r="O604" s="29">
        <v>893</v>
      </c>
      <c r="P604" s="30">
        <f t="shared" si="9"/>
        <v>11576</v>
      </c>
      <c r="Q604" s="34" t="s">
        <v>329</v>
      </c>
      <c r="R604" s="20"/>
    </row>
    <row r="605" spans="1:18" ht="12.75">
      <c r="A605" s="26">
        <v>484035018</v>
      </c>
      <c r="B605" s="26">
        <v>484</v>
      </c>
      <c r="C605" s="27" t="s">
        <v>263</v>
      </c>
      <c r="D605" s="26">
        <v>35</v>
      </c>
      <c r="E605" s="27" t="s">
        <v>11</v>
      </c>
      <c r="F605" s="26">
        <v>18</v>
      </c>
      <c r="G605" s="27" t="s">
        <v>163</v>
      </c>
      <c r="H605" s="28">
        <v>1</v>
      </c>
      <c r="I605" s="28">
        <v>0</v>
      </c>
      <c r="J605" s="28">
        <v>0</v>
      </c>
      <c r="K605" s="28">
        <v>1.8490918913116772E-2</v>
      </c>
      <c r="L605" s="29">
        <v>10525.342568807342</v>
      </c>
      <c r="M605" s="29">
        <v>6916</v>
      </c>
      <c r="N605" s="29">
        <v>0</v>
      </c>
      <c r="O605" s="29">
        <v>893</v>
      </c>
      <c r="P605" s="30">
        <f t="shared" si="9"/>
        <v>17441.34256880734</v>
      </c>
      <c r="Q605" s="34" t="s">
        <v>327</v>
      </c>
      <c r="R605" s="20"/>
    </row>
    <row r="606" spans="1:18" ht="12.75">
      <c r="A606" s="26">
        <v>484035035</v>
      </c>
      <c r="B606" s="26">
        <v>484</v>
      </c>
      <c r="C606" s="27" t="s">
        <v>263</v>
      </c>
      <c r="D606" s="26">
        <v>35</v>
      </c>
      <c r="E606" s="27" t="s">
        <v>11</v>
      </c>
      <c r="F606" s="26">
        <v>35</v>
      </c>
      <c r="G606" s="27" t="s">
        <v>11</v>
      </c>
      <c r="H606" s="28">
        <v>1277.5577136761631</v>
      </c>
      <c r="I606" s="28">
        <v>0</v>
      </c>
      <c r="J606" s="28">
        <v>0</v>
      </c>
      <c r="K606" s="28">
        <v>0.1368268691122993</v>
      </c>
      <c r="L606" s="29">
        <v>11834</v>
      </c>
      <c r="M606" s="29">
        <v>3497</v>
      </c>
      <c r="N606" s="29">
        <v>0</v>
      </c>
      <c r="O606" s="29">
        <v>893</v>
      </c>
      <c r="P606" s="30">
        <f t="shared" si="9"/>
        <v>15331</v>
      </c>
      <c r="Q606" s="34" t="s">
        <v>329</v>
      </c>
      <c r="R606" s="20"/>
    </row>
    <row r="607" spans="1:18" ht="12.75">
      <c r="A607" s="26">
        <v>484035044</v>
      </c>
      <c r="B607" s="26">
        <v>484</v>
      </c>
      <c r="C607" s="27" t="s">
        <v>263</v>
      </c>
      <c r="D607" s="26">
        <v>35</v>
      </c>
      <c r="E607" s="27" t="s">
        <v>11</v>
      </c>
      <c r="F607" s="26">
        <v>44</v>
      </c>
      <c r="G607" s="27" t="s">
        <v>12</v>
      </c>
      <c r="H607" s="28">
        <v>2.0132450331125828</v>
      </c>
      <c r="I607" s="28">
        <v>0</v>
      </c>
      <c r="J607" s="28">
        <v>0</v>
      </c>
      <c r="K607" s="28">
        <v>3.508299626124857E-2</v>
      </c>
      <c r="L607" s="29">
        <v>11482.020734977934</v>
      </c>
      <c r="M607" s="29">
        <v>756</v>
      </c>
      <c r="N607" s="29">
        <v>0</v>
      </c>
      <c r="O607" s="29">
        <v>893</v>
      </c>
      <c r="P607" s="30">
        <f t="shared" si="9"/>
        <v>12238.020734977934</v>
      </c>
      <c r="Q607" s="34" t="s">
        <v>327</v>
      </c>
      <c r="R607" s="20"/>
    </row>
    <row r="608" spans="1:18" ht="12.75">
      <c r="A608" s="26">
        <v>484035046</v>
      </c>
      <c r="B608" s="26">
        <v>484</v>
      </c>
      <c r="C608" s="27" t="s">
        <v>263</v>
      </c>
      <c r="D608" s="26">
        <v>35</v>
      </c>
      <c r="E608" s="27" t="s">
        <v>11</v>
      </c>
      <c r="F608" s="26">
        <v>46</v>
      </c>
      <c r="G608" s="27" t="s">
        <v>89</v>
      </c>
      <c r="H608" s="28">
        <v>0.90604026845637586</v>
      </c>
      <c r="I608" s="28">
        <v>0</v>
      </c>
      <c r="J608" s="28">
        <v>0</v>
      </c>
      <c r="K608" s="28">
        <v>9.3373233871571926E-4</v>
      </c>
      <c r="L608" s="29">
        <v>9785.292625086644</v>
      </c>
      <c r="M608" s="29">
        <v>7176</v>
      </c>
      <c r="N608" s="29">
        <v>0</v>
      </c>
      <c r="O608" s="29">
        <v>893</v>
      </c>
      <c r="P608" s="30">
        <f t="shared" si="9"/>
        <v>16961.292625086644</v>
      </c>
      <c r="Q608" s="34" t="s">
        <v>327</v>
      </c>
      <c r="R608" s="20"/>
    </row>
    <row r="609" spans="1:18" ht="12.75">
      <c r="A609" s="26">
        <v>484035057</v>
      </c>
      <c r="B609" s="26">
        <v>484</v>
      </c>
      <c r="C609" s="27" t="s">
        <v>263</v>
      </c>
      <c r="D609" s="26">
        <v>35</v>
      </c>
      <c r="E609" s="27" t="s">
        <v>11</v>
      </c>
      <c r="F609" s="26">
        <v>57</v>
      </c>
      <c r="G609" s="27" t="s">
        <v>13</v>
      </c>
      <c r="H609" s="28">
        <v>1</v>
      </c>
      <c r="I609" s="28">
        <v>0</v>
      </c>
      <c r="J609" s="28">
        <v>0</v>
      </c>
      <c r="K609" s="28">
        <v>0.11302470517786611</v>
      </c>
      <c r="L609" s="29">
        <v>11886.161300332486</v>
      </c>
      <c r="M609" s="29">
        <v>626</v>
      </c>
      <c r="N609" s="29">
        <v>0</v>
      </c>
      <c r="O609" s="29">
        <v>893</v>
      </c>
      <c r="P609" s="30">
        <f t="shared" si="9"/>
        <v>12512.161300332486</v>
      </c>
      <c r="Q609" s="34" t="s">
        <v>327</v>
      </c>
      <c r="R609" s="20"/>
    </row>
    <row r="610" spans="1:18" ht="12.75">
      <c r="A610" s="26">
        <v>484035149</v>
      </c>
      <c r="B610" s="26">
        <v>484</v>
      </c>
      <c r="C610" s="27" t="s">
        <v>263</v>
      </c>
      <c r="D610" s="26">
        <v>35</v>
      </c>
      <c r="E610" s="27" t="s">
        <v>11</v>
      </c>
      <c r="F610" s="26">
        <v>149</v>
      </c>
      <c r="G610" s="27" t="s">
        <v>77</v>
      </c>
      <c r="H610" s="28">
        <v>8.9403973509933773E-2</v>
      </c>
      <c r="I610" s="28">
        <v>0</v>
      </c>
      <c r="J610" s="28">
        <v>0</v>
      </c>
      <c r="K610" s="28">
        <v>0.100663867998236</v>
      </c>
      <c r="L610" s="29">
        <v>12313.63213812301</v>
      </c>
      <c r="M610" s="29">
        <v>71</v>
      </c>
      <c r="N610" s="29">
        <v>0</v>
      </c>
      <c r="O610" s="29">
        <v>893</v>
      </c>
      <c r="P610" s="30">
        <f t="shared" si="9"/>
        <v>12384.63213812301</v>
      </c>
      <c r="Q610" s="34" t="s">
        <v>327</v>
      </c>
      <c r="R610" s="20"/>
    </row>
    <row r="611" spans="1:18" ht="12.75">
      <c r="A611" s="26">
        <v>484035163</v>
      </c>
      <c r="B611" s="26">
        <v>484</v>
      </c>
      <c r="C611" s="27" t="s">
        <v>263</v>
      </c>
      <c r="D611" s="26">
        <v>35</v>
      </c>
      <c r="E611" s="27" t="s">
        <v>11</v>
      </c>
      <c r="F611" s="26">
        <v>163</v>
      </c>
      <c r="G611" s="27" t="s">
        <v>16</v>
      </c>
      <c r="H611" s="28">
        <v>7.2847682119205295E-2</v>
      </c>
      <c r="I611" s="28">
        <v>0</v>
      </c>
      <c r="J611" s="28">
        <v>0</v>
      </c>
      <c r="K611" s="28">
        <v>8.2937092743960869E-2</v>
      </c>
      <c r="L611" s="29">
        <v>11672.989280811515</v>
      </c>
      <c r="M611" s="29">
        <v>228</v>
      </c>
      <c r="N611" s="29">
        <v>0</v>
      </c>
      <c r="O611" s="29">
        <v>893</v>
      </c>
      <c r="P611" s="30">
        <f t="shared" si="9"/>
        <v>11900.989280811515</v>
      </c>
      <c r="Q611" s="34" t="s">
        <v>327</v>
      </c>
      <c r="R611" s="20"/>
    </row>
    <row r="612" spans="1:18" ht="12.75">
      <c r="A612" s="26">
        <v>484035189</v>
      </c>
      <c r="B612" s="26">
        <v>484</v>
      </c>
      <c r="C612" s="27" t="s">
        <v>263</v>
      </c>
      <c r="D612" s="26">
        <v>35</v>
      </c>
      <c r="E612" s="27" t="s">
        <v>11</v>
      </c>
      <c r="F612" s="26">
        <v>189</v>
      </c>
      <c r="G612" s="27" t="s">
        <v>24</v>
      </c>
      <c r="H612" s="28">
        <v>1</v>
      </c>
      <c r="I612" s="28">
        <v>0</v>
      </c>
      <c r="J612" s="28">
        <v>0</v>
      </c>
      <c r="K612" s="28">
        <v>2.2436148952075939E-3</v>
      </c>
      <c r="L612" s="29">
        <v>9506.7810299106459</v>
      </c>
      <c r="M612" s="29">
        <v>3501</v>
      </c>
      <c r="N612" s="29">
        <v>0</v>
      </c>
      <c r="O612" s="29">
        <v>893</v>
      </c>
      <c r="P612" s="30">
        <f t="shared" si="9"/>
        <v>13007.781029910646</v>
      </c>
      <c r="Q612" s="34" t="s">
        <v>327</v>
      </c>
      <c r="R612" s="20"/>
    </row>
    <row r="613" spans="1:18" ht="12.75">
      <c r="A613" s="26">
        <v>484035243</v>
      </c>
      <c r="B613" s="26">
        <v>484</v>
      </c>
      <c r="C613" s="27" t="s">
        <v>263</v>
      </c>
      <c r="D613" s="26">
        <v>35</v>
      </c>
      <c r="E613" s="27" t="s">
        <v>11</v>
      </c>
      <c r="F613" s="26">
        <v>243</v>
      </c>
      <c r="G613" s="27" t="s">
        <v>80</v>
      </c>
      <c r="H613" s="28">
        <v>1.3477265656251389</v>
      </c>
      <c r="I613" s="28">
        <v>0</v>
      </c>
      <c r="J613" s="28">
        <v>0</v>
      </c>
      <c r="K613" s="28">
        <v>4.8315924867094817E-3</v>
      </c>
      <c r="L613" s="29">
        <v>11841.743202662032</v>
      </c>
      <c r="M613" s="29">
        <v>2885</v>
      </c>
      <c r="N613" s="29">
        <v>0</v>
      </c>
      <c r="O613" s="29">
        <v>893</v>
      </c>
      <c r="P613" s="30">
        <f t="shared" si="9"/>
        <v>14726.743202662032</v>
      </c>
      <c r="Q613" s="34" t="s">
        <v>327</v>
      </c>
      <c r="R613" s="20"/>
    </row>
    <row r="614" spans="1:18" ht="12.75">
      <c r="A614" s="26">
        <v>484035244</v>
      </c>
      <c r="B614" s="26">
        <v>484</v>
      </c>
      <c r="C614" s="27" t="s">
        <v>263</v>
      </c>
      <c r="D614" s="26">
        <v>35</v>
      </c>
      <c r="E614" s="27" t="s">
        <v>11</v>
      </c>
      <c r="F614" s="26">
        <v>244</v>
      </c>
      <c r="G614" s="27" t="s">
        <v>27</v>
      </c>
      <c r="H614" s="28">
        <v>4.3388595048668837</v>
      </c>
      <c r="I614" s="28">
        <v>0</v>
      </c>
      <c r="J614" s="28">
        <v>0</v>
      </c>
      <c r="K614" s="28">
        <v>8.3212977578071862E-2</v>
      </c>
      <c r="L614" s="29">
        <v>11026.969922534478</v>
      </c>
      <c r="M614" s="29">
        <v>3766</v>
      </c>
      <c r="N614" s="29">
        <v>0</v>
      </c>
      <c r="O614" s="29">
        <v>893</v>
      </c>
      <c r="P614" s="30">
        <f t="shared" si="9"/>
        <v>14792.969922534478</v>
      </c>
      <c r="Q614" s="34" t="s">
        <v>327</v>
      </c>
      <c r="R614" s="20"/>
    </row>
    <row r="615" spans="1:18" ht="12.75">
      <c r="A615" s="26">
        <v>484035285</v>
      </c>
      <c r="B615" s="26">
        <v>484</v>
      </c>
      <c r="C615" s="27" t="s">
        <v>263</v>
      </c>
      <c r="D615" s="26">
        <v>35</v>
      </c>
      <c r="E615" s="27" t="s">
        <v>11</v>
      </c>
      <c r="F615" s="26">
        <v>285</v>
      </c>
      <c r="G615" s="27" t="s">
        <v>28</v>
      </c>
      <c r="H615" s="28">
        <v>1</v>
      </c>
      <c r="I615" s="28">
        <v>0</v>
      </c>
      <c r="J615" s="28">
        <v>0</v>
      </c>
      <c r="K615" s="28">
        <v>2.1944644766553539E-2</v>
      </c>
      <c r="L615" s="29">
        <v>10403.32187770087</v>
      </c>
      <c r="M615" s="29">
        <v>3092</v>
      </c>
      <c r="N615" s="29">
        <v>0</v>
      </c>
      <c r="O615" s="29">
        <v>893</v>
      </c>
      <c r="P615" s="30">
        <f t="shared" si="9"/>
        <v>13495.32187770087</v>
      </c>
      <c r="Q615" s="34" t="s">
        <v>327</v>
      </c>
      <c r="R615" s="20"/>
    </row>
    <row r="616" spans="1:18" ht="12.75">
      <c r="A616" s="26">
        <v>485258030</v>
      </c>
      <c r="B616" s="26">
        <v>485</v>
      </c>
      <c r="C616" s="27" t="s">
        <v>264</v>
      </c>
      <c r="D616" s="26">
        <v>258</v>
      </c>
      <c r="E616" s="27" t="s">
        <v>98</v>
      </c>
      <c r="F616" s="26">
        <v>30</v>
      </c>
      <c r="G616" s="27" t="s">
        <v>94</v>
      </c>
      <c r="H616" s="28">
        <v>3.3193548387096774</v>
      </c>
      <c r="I616" s="28">
        <v>0</v>
      </c>
      <c r="J616" s="28">
        <v>0</v>
      </c>
      <c r="K616" s="28">
        <v>2.3419263238441388E-3</v>
      </c>
      <c r="L616" s="29">
        <v>11152</v>
      </c>
      <c r="M616" s="29">
        <v>2541</v>
      </c>
      <c r="N616" s="29">
        <v>0</v>
      </c>
      <c r="O616" s="29">
        <v>893</v>
      </c>
      <c r="P616" s="30">
        <f t="shared" si="9"/>
        <v>13693</v>
      </c>
      <c r="Q616" s="34" t="s">
        <v>329</v>
      </c>
      <c r="R616" s="20"/>
    </row>
    <row r="617" spans="1:18" ht="12.75">
      <c r="A617" s="26">
        <v>485258035</v>
      </c>
      <c r="B617" s="26">
        <v>485</v>
      </c>
      <c r="C617" s="27" t="s">
        <v>264</v>
      </c>
      <c r="D617" s="26">
        <v>258</v>
      </c>
      <c r="E617" s="27" t="s">
        <v>98</v>
      </c>
      <c r="F617" s="26">
        <v>35</v>
      </c>
      <c r="G617" s="27" t="s">
        <v>11</v>
      </c>
      <c r="H617" s="28">
        <v>2.8419354838709676</v>
      </c>
      <c r="I617" s="28">
        <v>0</v>
      </c>
      <c r="J617" s="28">
        <v>0</v>
      </c>
      <c r="K617" s="28">
        <v>0.1368268691122993</v>
      </c>
      <c r="L617" s="29">
        <v>9585</v>
      </c>
      <c r="M617" s="29">
        <v>2832</v>
      </c>
      <c r="N617" s="29">
        <v>0</v>
      </c>
      <c r="O617" s="29">
        <v>893</v>
      </c>
      <c r="P617" s="30">
        <f t="shared" si="9"/>
        <v>12417</v>
      </c>
      <c r="Q617" s="34" t="s">
        <v>329</v>
      </c>
      <c r="R617" s="20"/>
    </row>
    <row r="618" spans="1:18" ht="12.75">
      <c r="A618" s="26">
        <v>485258071</v>
      </c>
      <c r="B618" s="26">
        <v>485</v>
      </c>
      <c r="C618" s="27" t="s">
        <v>264</v>
      </c>
      <c r="D618" s="26">
        <v>258</v>
      </c>
      <c r="E618" s="27" t="s">
        <v>98</v>
      </c>
      <c r="F618" s="26">
        <v>71</v>
      </c>
      <c r="G618" s="27" t="s">
        <v>218</v>
      </c>
      <c r="H618" s="28">
        <v>2.774193548387097</v>
      </c>
      <c r="I618" s="28">
        <v>0</v>
      </c>
      <c r="J618" s="28">
        <v>0</v>
      </c>
      <c r="K618" s="28">
        <v>1.6519592808908986E-3</v>
      </c>
      <c r="L618" s="29">
        <v>9647.2030387638915</v>
      </c>
      <c r="M618" s="29">
        <v>3830</v>
      </c>
      <c r="N618" s="29">
        <v>0</v>
      </c>
      <c r="O618" s="29">
        <v>893</v>
      </c>
      <c r="P618" s="30">
        <f t="shared" si="9"/>
        <v>13477.203038763892</v>
      </c>
      <c r="Q618" s="34" t="s">
        <v>327</v>
      </c>
      <c r="R618" s="20"/>
    </row>
    <row r="619" spans="1:18" ht="12.75">
      <c r="A619" s="26">
        <v>485258163</v>
      </c>
      <c r="B619" s="26">
        <v>485</v>
      </c>
      <c r="C619" s="27" t="s">
        <v>264</v>
      </c>
      <c r="D619" s="26">
        <v>258</v>
      </c>
      <c r="E619" s="27" t="s">
        <v>98</v>
      </c>
      <c r="F619" s="26">
        <v>163</v>
      </c>
      <c r="G619" s="27" t="s">
        <v>16</v>
      </c>
      <c r="H619" s="28">
        <v>14.958064516129031</v>
      </c>
      <c r="I619" s="28">
        <v>0</v>
      </c>
      <c r="J619" s="28">
        <v>0</v>
      </c>
      <c r="K619" s="28">
        <v>8.2937092743960869E-2</v>
      </c>
      <c r="L619" s="29">
        <v>11405</v>
      </c>
      <c r="M619" s="29">
        <v>223</v>
      </c>
      <c r="N619" s="29">
        <v>0</v>
      </c>
      <c r="O619" s="29">
        <v>893</v>
      </c>
      <c r="P619" s="30">
        <f t="shared" si="9"/>
        <v>11628</v>
      </c>
      <c r="Q619" s="34" t="s">
        <v>330</v>
      </c>
      <c r="R619" s="20"/>
    </row>
    <row r="620" spans="1:18" ht="12.75">
      <c r="A620" s="26">
        <v>485258168</v>
      </c>
      <c r="B620" s="26">
        <v>485</v>
      </c>
      <c r="C620" s="27" t="s">
        <v>264</v>
      </c>
      <c r="D620" s="26">
        <v>258</v>
      </c>
      <c r="E620" s="27" t="s">
        <v>98</v>
      </c>
      <c r="F620" s="26">
        <v>168</v>
      </c>
      <c r="G620" s="27" t="s">
        <v>96</v>
      </c>
      <c r="H620" s="28">
        <v>2</v>
      </c>
      <c r="I620" s="28">
        <v>0</v>
      </c>
      <c r="J620" s="28">
        <v>0</v>
      </c>
      <c r="K620" s="28">
        <v>5.1213338646035673E-2</v>
      </c>
      <c r="L620" s="29">
        <v>13720</v>
      </c>
      <c r="M620" s="29">
        <v>6449</v>
      </c>
      <c r="N620" s="29">
        <v>0</v>
      </c>
      <c r="O620" s="29">
        <v>893</v>
      </c>
      <c r="P620" s="30">
        <f t="shared" si="9"/>
        <v>20169</v>
      </c>
      <c r="Q620" s="34" t="s">
        <v>329</v>
      </c>
      <c r="R620" s="20"/>
    </row>
    <row r="621" spans="1:18" ht="12.75">
      <c r="A621" s="26">
        <v>485258229</v>
      </c>
      <c r="B621" s="26">
        <v>485</v>
      </c>
      <c r="C621" s="27" t="s">
        <v>264</v>
      </c>
      <c r="D621" s="26">
        <v>258</v>
      </c>
      <c r="E621" s="27" t="s">
        <v>98</v>
      </c>
      <c r="F621" s="26">
        <v>229</v>
      </c>
      <c r="G621" s="27" t="s">
        <v>97</v>
      </c>
      <c r="H621" s="28">
        <v>12.745161290322581</v>
      </c>
      <c r="I621" s="28">
        <v>0</v>
      </c>
      <c r="J621" s="28">
        <v>0</v>
      </c>
      <c r="K621" s="28">
        <v>8.3791409623121711E-3</v>
      </c>
      <c r="L621" s="29">
        <v>10918</v>
      </c>
      <c r="M621" s="29">
        <v>1033</v>
      </c>
      <c r="N621" s="29">
        <v>0</v>
      </c>
      <c r="O621" s="29">
        <v>893</v>
      </c>
      <c r="P621" s="30">
        <f t="shared" si="9"/>
        <v>11951</v>
      </c>
      <c r="Q621" s="34" t="s">
        <v>329</v>
      </c>
      <c r="R621" s="20"/>
    </row>
    <row r="622" spans="1:18" ht="12.75">
      <c r="A622" s="26">
        <v>485258248</v>
      </c>
      <c r="B622" s="26">
        <v>485</v>
      </c>
      <c r="C622" s="27" t="s">
        <v>264</v>
      </c>
      <c r="D622" s="26">
        <v>258</v>
      </c>
      <c r="E622" s="27" t="s">
        <v>98</v>
      </c>
      <c r="F622" s="26">
        <v>248</v>
      </c>
      <c r="G622" s="27" t="s">
        <v>18</v>
      </c>
      <c r="H622" s="28">
        <v>1</v>
      </c>
      <c r="I622" s="28">
        <v>0</v>
      </c>
      <c r="J622" s="28">
        <v>0</v>
      </c>
      <c r="K622" s="28">
        <v>3.3291913917540467E-2</v>
      </c>
      <c r="L622" s="29">
        <v>7875</v>
      </c>
      <c r="M622" s="29">
        <v>854</v>
      </c>
      <c r="N622" s="29">
        <v>0</v>
      </c>
      <c r="O622" s="29">
        <v>893</v>
      </c>
      <c r="P622" s="30">
        <f t="shared" si="9"/>
        <v>8729</v>
      </c>
      <c r="Q622" s="34" t="s">
        <v>331</v>
      </c>
      <c r="R622" s="20"/>
    </row>
    <row r="623" spans="1:18" ht="12.75">
      <c r="A623" s="26">
        <v>485258258</v>
      </c>
      <c r="B623" s="26">
        <v>485</v>
      </c>
      <c r="C623" s="27" t="s">
        <v>264</v>
      </c>
      <c r="D623" s="26">
        <v>258</v>
      </c>
      <c r="E623" s="27" t="s">
        <v>98</v>
      </c>
      <c r="F623" s="26">
        <v>258</v>
      </c>
      <c r="G623" s="27" t="s">
        <v>98</v>
      </c>
      <c r="H623" s="28">
        <v>397.89677419354842</v>
      </c>
      <c r="I623" s="28">
        <v>0</v>
      </c>
      <c r="J623" s="28">
        <v>0</v>
      </c>
      <c r="K623" s="28">
        <v>8.1242126894535818E-2</v>
      </c>
      <c r="L623" s="29">
        <v>10203</v>
      </c>
      <c r="M623" s="29">
        <v>3993</v>
      </c>
      <c r="N623" s="29">
        <v>0</v>
      </c>
      <c r="O623" s="29">
        <v>893</v>
      </c>
      <c r="P623" s="30">
        <f t="shared" si="9"/>
        <v>14196</v>
      </c>
      <c r="Q623" s="34" t="s">
        <v>329</v>
      </c>
      <c r="R623" s="20"/>
    </row>
    <row r="624" spans="1:18" ht="12.75">
      <c r="A624" s="26">
        <v>485258295</v>
      </c>
      <c r="B624" s="26">
        <v>485</v>
      </c>
      <c r="C624" s="27" t="s">
        <v>264</v>
      </c>
      <c r="D624" s="26">
        <v>258</v>
      </c>
      <c r="E624" s="27" t="s">
        <v>98</v>
      </c>
      <c r="F624" s="26">
        <v>295</v>
      </c>
      <c r="G624" s="27" t="s">
        <v>135</v>
      </c>
      <c r="H624" s="28">
        <v>1</v>
      </c>
      <c r="I624" s="28">
        <v>0</v>
      </c>
      <c r="J624" s="28">
        <v>0</v>
      </c>
      <c r="K624" s="28">
        <v>2.2105795566318018E-2</v>
      </c>
      <c r="L624" s="29">
        <v>9522.8590470053932</v>
      </c>
      <c r="M624" s="29">
        <v>4450</v>
      </c>
      <c r="N624" s="29">
        <v>0</v>
      </c>
      <c r="O624" s="29">
        <v>893</v>
      </c>
      <c r="P624" s="30">
        <f t="shared" si="9"/>
        <v>13972.859047005393</v>
      </c>
      <c r="Q624" s="34" t="s">
        <v>327</v>
      </c>
      <c r="R624" s="20"/>
    </row>
    <row r="625" spans="1:18" ht="12.75">
      <c r="A625" s="26">
        <v>485258675</v>
      </c>
      <c r="B625" s="26">
        <v>485</v>
      </c>
      <c r="C625" s="27" t="s">
        <v>264</v>
      </c>
      <c r="D625" s="26">
        <v>258</v>
      </c>
      <c r="E625" s="27" t="s">
        <v>98</v>
      </c>
      <c r="F625" s="26">
        <v>675</v>
      </c>
      <c r="G625" s="27" t="s">
        <v>309</v>
      </c>
      <c r="H625" s="28">
        <v>1</v>
      </c>
      <c r="I625" s="28">
        <v>0</v>
      </c>
      <c r="J625" s="28">
        <v>0</v>
      </c>
      <c r="K625" s="28">
        <v>5.5134113187945018E-4</v>
      </c>
      <c r="L625" s="29">
        <v>9471.9868087144496</v>
      </c>
      <c r="M625" s="29">
        <v>5979</v>
      </c>
      <c r="N625" s="29">
        <v>0</v>
      </c>
      <c r="O625" s="29">
        <v>893</v>
      </c>
      <c r="P625" s="30">
        <f t="shared" si="9"/>
        <v>15450.98680871445</v>
      </c>
      <c r="Q625" s="34" t="s">
        <v>327</v>
      </c>
      <c r="R625" s="20"/>
    </row>
    <row r="626" spans="1:18" ht="12.75">
      <c r="A626" s="26">
        <v>486348097</v>
      </c>
      <c r="B626" s="26">
        <v>486</v>
      </c>
      <c r="C626" s="27" t="s">
        <v>265</v>
      </c>
      <c r="D626" s="26">
        <v>348</v>
      </c>
      <c r="E626" s="27" t="s">
        <v>100</v>
      </c>
      <c r="F626" s="26">
        <v>97</v>
      </c>
      <c r="G626" s="27" t="s">
        <v>224</v>
      </c>
      <c r="H626" s="28">
        <v>3</v>
      </c>
      <c r="I626" s="28">
        <v>0</v>
      </c>
      <c r="J626" s="28">
        <v>0</v>
      </c>
      <c r="K626" s="28">
        <v>2.9572743545815201E-2</v>
      </c>
      <c r="L626" s="29">
        <v>10231</v>
      </c>
      <c r="M626" s="29">
        <v>72</v>
      </c>
      <c r="N626" s="29">
        <v>0</v>
      </c>
      <c r="O626" s="29">
        <v>893</v>
      </c>
      <c r="P626" s="30">
        <f t="shared" si="9"/>
        <v>10303</v>
      </c>
      <c r="Q626" s="34" t="s">
        <v>329</v>
      </c>
      <c r="R626" s="20"/>
    </row>
    <row r="627" spans="1:18" ht="12.75">
      <c r="A627" s="26">
        <v>486348110</v>
      </c>
      <c r="B627" s="26">
        <v>486</v>
      </c>
      <c r="C627" s="27" t="s">
        <v>265</v>
      </c>
      <c r="D627" s="26">
        <v>348</v>
      </c>
      <c r="E627" s="27" t="s">
        <v>100</v>
      </c>
      <c r="F627" s="26">
        <v>110</v>
      </c>
      <c r="G627" s="27" t="s">
        <v>104</v>
      </c>
      <c r="H627" s="28">
        <v>1</v>
      </c>
      <c r="I627" s="28">
        <v>0</v>
      </c>
      <c r="J627" s="28">
        <v>0</v>
      </c>
      <c r="K627" s="28">
        <v>1.0409198593252518E-2</v>
      </c>
      <c r="L627" s="29">
        <v>8065</v>
      </c>
      <c r="M627" s="29">
        <v>1192</v>
      </c>
      <c r="N627" s="29">
        <v>0</v>
      </c>
      <c r="O627" s="29">
        <v>893</v>
      </c>
      <c r="P627" s="30">
        <f t="shared" si="9"/>
        <v>9257</v>
      </c>
      <c r="Q627" s="34" t="s">
        <v>329</v>
      </c>
      <c r="R627" s="20"/>
    </row>
    <row r="628" spans="1:18" ht="12.75">
      <c r="A628" s="26">
        <v>486348151</v>
      </c>
      <c r="B628" s="26">
        <v>486</v>
      </c>
      <c r="C628" s="27" t="s">
        <v>265</v>
      </c>
      <c r="D628" s="26">
        <v>348</v>
      </c>
      <c r="E628" s="27" t="s">
        <v>100</v>
      </c>
      <c r="F628" s="26">
        <v>151</v>
      </c>
      <c r="G628" s="27" t="s">
        <v>156</v>
      </c>
      <c r="H628" s="28">
        <v>2.7925696594427247</v>
      </c>
      <c r="I628" s="28">
        <v>0</v>
      </c>
      <c r="J628" s="28">
        <v>0</v>
      </c>
      <c r="K628" s="28">
        <v>7.31728045815307E-3</v>
      </c>
      <c r="L628" s="29">
        <v>8254</v>
      </c>
      <c r="M628" s="29">
        <v>1553</v>
      </c>
      <c r="N628" s="29">
        <v>0</v>
      </c>
      <c r="O628" s="29">
        <v>893</v>
      </c>
      <c r="P628" s="30">
        <f t="shared" si="9"/>
        <v>9807</v>
      </c>
      <c r="Q628" s="34" t="s">
        <v>329</v>
      </c>
      <c r="R628" s="20"/>
    </row>
    <row r="629" spans="1:18" ht="12.75">
      <c r="A629" s="26">
        <v>486348186</v>
      </c>
      <c r="B629" s="26">
        <v>486</v>
      </c>
      <c r="C629" s="27" t="s">
        <v>265</v>
      </c>
      <c r="D629" s="26">
        <v>348</v>
      </c>
      <c r="E629" s="27" t="s">
        <v>100</v>
      </c>
      <c r="F629" s="26">
        <v>186</v>
      </c>
      <c r="G629" s="27" t="s">
        <v>157</v>
      </c>
      <c r="H629" s="28">
        <v>1.7182662538699689</v>
      </c>
      <c r="I629" s="28">
        <v>0</v>
      </c>
      <c r="J629" s="28">
        <v>0</v>
      </c>
      <c r="K629" s="28">
        <v>2.7056178154301973E-3</v>
      </c>
      <c r="L629" s="29">
        <v>9942.8667940673131</v>
      </c>
      <c r="M629" s="29">
        <v>3741</v>
      </c>
      <c r="N629" s="29">
        <v>0</v>
      </c>
      <c r="O629" s="29">
        <v>893</v>
      </c>
      <c r="P629" s="30">
        <f t="shared" si="9"/>
        <v>13683.866794067313</v>
      </c>
      <c r="Q629" s="34" t="s">
        <v>327</v>
      </c>
      <c r="R629" s="20"/>
    </row>
    <row r="630" spans="1:18" ht="12.75">
      <c r="A630" s="26">
        <v>486348214</v>
      </c>
      <c r="B630" s="26">
        <v>486</v>
      </c>
      <c r="C630" s="27" t="s">
        <v>265</v>
      </c>
      <c r="D630" s="26">
        <v>348</v>
      </c>
      <c r="E630" s="27" t="s">
        <v>100</v>
      </c>
      <c r="F630" s="26">
        <v>214</v>
      </c>
      <c r="G630" s="27" t="s">
        <v>266</v>
      </c>
      <c r="H630" s="28">
        <v>1</v>
      </c>
      <c r="I630" s="28">
        <v>0</v>
      </c>
      <c r="J630" s="28">
        <v>0</v>
      </c>
      <c r="K630" s="28">
        <v>1.2634915696382329E-3</v>
      </c>
      <c r="L630" s="29">
        <v>10003.069568744664</v>
      </c>
      <c r="M630" s="29">
        <v>1542</v>
      </c>
      <c r="N630" s="29">
        <v>0</v>
      </c>
      <c r="O630" s="29">
        <v>893</v>
      </c>
      <c r="P630" s="30">
        <f t="shared" si="9"/>
        <v>11545.069568744664</v>
      </c>
      <c r="Q630" s="34" t="s">
        <v>327</v>
      </c>
      <c r="R630" s="20"/>
    </row>
    <row r="631" spans="1:18" ht="12.75">
      <c r="A631" s="26">
        <v>486348316</v>
      </c>
      <c r="B631" s="26">
        <v>486</v>
      </c>
      <c r="C631" s="27" t="s">
        <v>265</v>
      </c>
      <c r="D631" s="26">
        <v>348</v>
      </c>
      <c r="E631" s="27" t="s">
        <v>100</v>
      </c>
      <c r="F631" s="26">
        <v>316</v>
      </c>
      <c r="G631" s="27" t="s">
        <v>159</v>
      </c>
      <c r="H631" s="28">
        <v>0.34984520123839008</v>
      </c>
      <c r="I631" s="28">
        <v>0</v>
      </c>
      <c r="J631" s="28">
        <v>0</v>
      </c>
      <c r="K631" s="28">
        <v>5.2579445380610971E-3</v>
      </c>
      <c r="L631" s="29">
        <v>8254</v>
      </c>
      <c r="M631" s="29">
        <v>798</v>
      </c>
      <c r="N631" s="29">
        <v>0</v>
      </c>
      <c r="O631" s="29">
        <v>893</v>
      </c>
      <c r="P631" s="30">
        <f t="shared" si="9"/>
        <v>9052</v>
      </c>
      <c r="Q631" s="34" t="s">
        <v>329</v>
      </c>
      <c r="R631" s="20"/>
    </row>
    <row r="632" spans="1:18" ht="12.75">
      <c r="A632" s="26">
        <v>486348348</v>
      </c>
      <c r="B632" s="26">
        <v>486</v>
      </c>
      <c r="C632" s="27" t="s">
        <v>265</v>
      </c>
      <c r="D632" s="26">
        <v>348</v>
      </c>
      <c r="E632" s="27" t="s">
        <v>100</v>
      </c>
      <c r="F632" s="26">
        <v>348</v>
      </c>
      <c r="G632" s="27" t="s">
        <v>100</v>
      </c>
      <c r="H632" s="28">
        <v>652.16408668730651</v>
      </c>
      <c r="I632" s="28">
        <v>0</v>
      </c>
      <c r="J632" s="28">
        <v>0</v>
      </c>
      <c r="K632" s="28">
        <v>6.8069051738561828E-2</v>
      </c>
      <c r="L632" s="29">
        <v>11188</v>
      </c>
      <c r="M632" s="29">
        <v>45</v>
      </c>
      <c r="N632" s="29">
        <v>0</v>
      </c>
      <c r="O632" s="29">
        <v>893</v>
      </c>
      <c r="P632" s="30">
        <f t="shared" si="9"/>
        <v>11233</v>
      </c>
      <c r="Q632" s="34" t="s">
        <v>329</v>
      </c>
      <c r="R632" s="20"/>
    </row>
    <row r="633" spans="1:18" ht="12.75">
      <c r="A633" s="26">
        <v>486348767</v>
      </c>
      <c r="B633" s="26">
        <v>486</v>
      </c>
      <c r="C633" s="27" t="s">
        <v>265</v>
      </c>
      <c r="D633" s="26">
        <v>348</v>
      </c>
      <c r="E633" s="27" t="s">
        <v>100</v>
      </c>
      <c r="F633" s="26">
        <v>767</v>
      </c>
      <c r="G633" s="27" t="s">
        <v>267</v>
      </c>
      <c r="H633" s="28">
        <v>3</v>
      </c>
      <c r="I633" s="28">
        <v>0</v>
      </c>
      <c r="J633" s="28">
        <v>0</v>
      </c>
      <c r="K633" s="28">
        <v>4.1347171332303152E-3</v>
      </c>
      <c r="L633" s="29">
        <v>10508</v>
      </c>
      <c r="M633" s="29">
        <v>1503</v>
      </c>
      <c r="N633" s="29">
        <v>0</v>
      </c>
      <c r="O633" s="29">
        <v>893</v>
      </c>
      <c r="P633" s="30">
        <f t="shared" si="9"/>
        <v>12011</v>
      </c>
      <c r="Q633" s="34" t="s">
        <v>329</v>
      </c>
      <c r="R633" s="20"/>
    </row>
    <row r="634" spans="1:18" ht="12.75">
      <c r="A634" s="26">
        <v>487049031</v>
      </c>
      <c r="B634" s="26">
        <v>487</v>
      </c>
      <c r="C634" s="27" t="s">
        <v>268</v>
      </c>
      <c r="D634" s="26">
        <v>49</v>
      </c>
      <c r="E634" s="27" t="s">
        <v>73</v>
      </c>
      <c r="F634" s="26">
        <v>31</v>
      </c>
      <c r="G634" s="27" t="s">
        <v>76</v>
      </c>
      <c r="H634" s="28">
        <v>4</v>
      </c>
      <c r="I634" s="28">
        <v>0</v>
      </c>
      <c r="J634" s="28">
        <v>0</v>
      </c>
      <c r="K634" s="28">
        <v>3.058450037044002E-2</v>
      </c>
      <c r="L634" s="29">
        <v>9412</v>
      </c>
      <c r="M634" s="29">
        <v>3863</v>
      </c>
      <c r="N634" s="29">
        <v>0</v>
      </c>
      <c r="O634" s="29">
        <v>893</v>
      </c>
      <c r="P634" s="30">
        <f t="shared" si="9"/>
        <v>13275</v>
      </c>
      <c r="Q634" s="34" t="s">
        <v>329</v>
      </c>
      <c r="R634" s="20"/>
    </row>
    <row r="635" spans="1:18" ht="12.75">
      <c r="A635" s="26">
        <v>487049035</v>
      </c>
      <c r="B635" s="26">
        <v>487</v>
      </c>
      <c r="C635" s="27" t="s">
        <v>268</v>
      </c>
      <c r="D635" s="26">
        <v>49</v>
      </c>
      <c r="E635" s="27" t="s">
        <v>73</v>
      </c>
      <c r="F635" s="26">
        <v>35</v>
      </c>
      <c r="G635" s="27" t="s">
        <v>11</v>
      </c>
      <c r="H635" s="28">
        <v>29.374125874125873</v>
      </c>
      <c r="I635" s="28">
        <v>0</v>
      </c>
      <c r="J635" s="28">
        <v>0</v>
      </c>
      <c r="K635" s="28">
        <v>0.1368268691122993</v>
      </c>
      <c r="L635" s="29">
        <v>12047</v>
      </c>
      <c r="M635" s="29">
        <v>3560</v>
      </c>
      <c r="N635" s="29">
        <v>0</v>
      </c>
      <c r="O635" s="29">
        <v>893</v>
      </c>
      <c r="P635" s="30">
        <f t="shared" si="9"/>
        <v>15607</v>
      </c>
      <c r="Q635" s="34" t="s">
        <v>329</v>
      </c>
      <c r="R635" s="20"/>
    </row>
    <row r="636" spans="1:18" ht="12.75">
      <c r="A636" s="26">
        <v>487049044</v>
      </c>
      <c r="B636" s="26">
        <v>487</v>
      </c>
      <c r="C636" s="27" t="s">
        <v>268</v>
      </c>
      <c r="D636" s="26">
        <v>49</v>
      </c>
      <c r="E636" s="27" t="s">
        <v>73</v>
      </c>
      <c r="F636" s="26">
        <v>44</v>
      </c>
      <c r="G636" s="27" t="s">
        <v>12</v>
      </c>
      <c r="H636" s="28">
        <v>2</v>
      </c>
      <c r="I636" s="28">
        <v>0</v>
      </c>
      <c r="J636" s="28">
        <v>0</v>
      </c>
      <c r="K636" s="28">
        <v>3.508299626124857E-2</v>
      </c>
      <c r="L636" s="29">
        <v>11803</v>
      </c>
      <c r="M636" s="29">
        <v>777</v>
      </c>
      <c r="N636" s="29">
        <v>0</v>
      </c>
      <c r="O636" s="29">
        <v>893</v>
      </c>
      <c r="P636" s="30">
        <f t="shared" si="9"/>
        <v>12580</v>
      </c>
      <c r="Q636" s="34" t="s">
        <v>329</v>
      </c>
      <c r="R636" s="20"/>
    </row>
    <row r="637" spans="1:18" ht="12.75">
      <c r="A637" s="26">
        <v>487049049</v>
      </c>
      <c r="B637" s="26">
        <v>487</v>
      </c>
      <c r="C637" s="27" t="s">
        <v>268</v>
      </c>
      <c r="D637" s="26">
        <v>49</v>
      </c>
      <c r="E637" s="27" t="s">
        <v>73</v>
      </c>
      <c r="F637" s="26">
        <v>49</v>
      </c>
      <c r="G637" s="27" t="s">
        <v>73</v>
      </c>
      <c r="H637" s="28">
        <v>67.611888111888106</v>
      </c>
      <c r="I637" s="28">
        <v>0</v>
      </c>
      <c r="J637" s="28">
        <v>0</v>
      </c>
      <c r="K637" s="28">
        <v>6.5217762946508218E-2</v>
      </c>
      <c r="L637" s="29">
        <v>12277</v>
      </c>
      <c r="M637" s="29">
        <v>15188</v>
      </c>
      <c r="N637" s="29">
        <v>0</v>
      </c>
      <c r="O637" s="29">
        <v>893</v>
      </c>
      <c r="P637" s="30">
        <f t="shared" si="9"/>
        <v>27465</v>
      </c>
      <c r="Q637" s="34" t="s">
        <v>330</v>
      </c>
      <c r="R637" s="20"/>
    </row>
    <row r="638" spans="1:18" ht="12.75">
      <c r="A638" s="26">
        <v>487049057</v>
      </c>
      <c r="B638" s="26">
        <v>487</v>
      </c>
      <c r="C638" s="27" t="s">
        <v>268</v>
      </c>
      <c r="D638" s="26">
        <v>49</v>
      </c>
      <c r="E638" s="27" t="s">
        <v>73</v>
      </c>
      <c r="F638" s="26">
        <v>57</v>
      </c>
      <c r="G638" s="27" t="s">
        <v>13</v>
      </c>
      <c r="H638" s="28">
        <v>10</v>
      </c>
      <c r="I638" s="28">
        <v>0</v>
      </c>
      <c r="J638" s="28">
        <v>0</v>
      </c>
      <c r="K638" s="28">
        <v>0.11302470517786611</v>
      </c>
      <c r="L638" s="29">
        <v>11359</v>
      </c>
      <c r="M638" s="29">
        <v>598</v>
      </c>
      <c r="N638" s="29">
        <v>0</v>
      </c>
      <c r="O638" s="29">
        <v>893</v>
      </c>
      <c r="P638" s="30">
        <f t="shared" si="9"/>
        <v>11957</v>
      </c>
      <c r="Q638" s="34" t="s">
        <v>331</v>
      </c>
      <c r="R638" s="20"/>
    </row>
    <row r="639" spans="1:18" ht="12.75">
      <c r="A639" s="26">
        <v>487049093</v>
      </c>
      <c r="B639" s="26">
        <v>487</v>
      </c>
      <c r="C639" s="27" t="s">
        <v>268</v>
      </c>
      <c r="D639" s="26">
        <v>49</v>
      </c>
      <c r="E639" s="27" t="s">
        <v>73</v>
      </c>
      <c r="F639" s="26">
        <v>93</v>
      </c>
      <c r="G639" s="27" t="s">
        <v>14</v>
      </c>
      <c r="H639" s="28">
        <v>62.031468531468526</v>
      </c>
      <c r="I639" s="28">
        <v>0</v>
      </c>
      <c r="J639" s="28">
        <v>0</v>
      </c>
      <c r="K639" s="28">
        <v>8.8853568064575922E-2</v>
      </c>
      <c r="L639" s="29">
        <v>11760</v>
      </c>
      <c r="M639" s="29">
        <v>355</v>
      </c>
      <c r="N639" s="29">
        <v>0</v>
      </c>
      <c r="O639" s="29">
        <v>893</v>
      </c>
      <c r="P639" s="30">
        <f t="shared" si="9"/>
        <v>12115</v>
      </c>
      <c r="Q639" s="34" t="s">
        <v>331</v>
      </c>
      <c r="R639" s="20"/>
    </row>
    <row r="640" spans="1:18" ht="12.75">
      <c r="A640" s="26">
        <v>487049128</v>
      </c>
      <c r="B640" s="26">
        <v>487</v>
      </c>
      <c r="C640" s="27" t="s">
        <v>268</v>
      </c>
      <c r="D640" s="26">
        <v>49</v>
      </c>
      <c r="E640" s="27" t="s">
        <v>73</v>
      </c>
      <c r="F640" s="26">
        <v>128</v>
      </c>
      <c r="G640" s="27" t="s">
        <v>122</v>
      </c>
      <c r="H640" s="28">
        <v>1</v>
      </c>
      <c r="I640" s="28">
        <v>0</v>
      </c>
      <c r="J640" s="28">
        <v>0</v>
      </c>
      <c r="K640" s="28">
        <v>3.277662878186572E-2</v>
      </c>
      <c r="L640" s="29">
        <v>10708.356587804878</v>
      </c>
      <c r="M640" s="29">
        <v>460</v>
      </c>
      <c r="N640" s="29">
        <v>0</v>
      </c>
      <c r="O640" s="29">
        <v>893</v>
      </c>
      <c r="P640" s="30">
        <f t="shared" si="9"/>
        <v>11168.356587804878</v>
      </c>
      <c r="Q640" s="34" t="s">
        <v>327</v>
      </c>
      <c r="R640" s="20"/>
    </row>
    <row r="641" spans="1:18" ht="12.75">
      <c r="A641" s="26">
        <v>487049149</v>
      </c>
      <c r="B641" s="26">
        <v>487</v>
      </c>
      <c r="C641" s="27" t="s">
        <v>268</v>
      </c>
      <c r="D641" s="26">
        <v>49</v>
      </c>
      <c r="E641" s="27" t="s">
        <v>73</v>
      </c>
      <c r="F641" s="26">
        <v>149</v>
      </c>
      <c r="G641" s="27" t="s">
        <v>77</v>
      </c>
      <c r="H641" s="28">
        <v>1</v>
      </c>
      <c r="I641" s="28">
        <v>0</v>
      </c>
      <c r="J641" s="28">
        <v>0</v>
      </c>
      <c r="K641" s="28">
        <v>0.100663867998236</v>
      </c>
      <c r="L641" s="29">
        <v>8488</v>
      </c>
      <c r="M641" s="29">
        <v>49</v>
      </c>
      <c r="N641" s="29">
        <v>0</v>
      </c>
      <c r="O641" s="29">
        <v>893</v>
      </c>
      <c r="P641" s="30">
        <f t="shared" si="9"/>
        <v>8537</v>
      </c>
      <c r="Q641" s="34" t="s">
        <v>329</v>
      </c>
      <c r="R641" s="20"/>
    </row>
    <row r="642" spans="1:18" ht="12.75">
      <c r="A642" s="26">
        <v>487049153</v>
      </c>
      <c r="B642" s="26">
        <v>487</v>
      </c>
      <c r="C642" s="27" t="s">
        <v>268</v>
      </c>
      <c r="D642" s="26">
        <v>49</v>
      </c>
      <c r="E642" s="27" t="s">
        <v>73</v>
      </c>
      <c r="F642" s="26">
        <v>153</v>
      </c>
      <c r="G642" s="27" t="s">
        <v>107</v>
      </c>
      <c r="H642" s="28">
        <v>1</v>
      </c>
      <c r="I642" s="28">
        <v>0</v>
      </c>
      <c r="J642" s="28">
        <v>0</v>
      </c>
      <c r="K642" s="28">
        <v>1.2041125519575509E-2</v>
      </c>
      <c r="L642" s="29">
        <v>9412</v>
      </c>
      <c r="M642" s="29">
        <v>246</v>
      </c>
      <c r="N642" s="29">
        <v>0</v>
      </c>
      <c r="O642" s="29">
        <v>893</v>
      </c>
      <c r="P642" s="30">
        <f t="shared" si="9"/>
        <v>9658</v>
      </c>
      <c r="Q642" s="34" t="s">
        <v>329</v>
      </c>
      <c r="R642" s="20"/>
    </row>
    <row r="643" spans="1:18" ht="12.75">
      <c r="A643" s="26">
        <v>487049163</v>
      </c>
      <c r="B643" s="26">
        <v>487</v>
      </c>
      <c r="C643" s="27" t="s">
        <v>268</v>
      </c>
      <c r="D643" s="26">
        <v>49</v>
      </c>
      <c r="E643" s="27" t="s">
        <v>73</v>
      </c>
      <c r="F643" s="26">
        <v>163</v>
      </c>
      <c r="G643" s="27" t="s">
        <v>16</v>
      </c>
      <c r="H643" s="28">
        <v>14</v>
      </c>
      <c r="I643" s="28">
        <v>0</v>
      </c>
      <c r="J643" s="28">
        <v>0</v>
      </c>
      <c r="K643" s="28">
        <v>8.2937092743960869E-2</v>
      </c>
      <c r="L643" s="29">
        <v>11537</v>
      </c>
      <c r="M643" s="29">
        <v>225</v>
      </c>
      <c r="N643" s="29">
        <v>0</v>
      </c>
      <c r="O643" s="29">
        <v>893</v>
      </c>
      <c r="P643" s="30">
        <f t="shared" si="9"/>
        <v>11762</v>
      </c>
      <c r="Q643" s="34" t="s">
        <v>331</v>
      </c>
      <c r="R643" s="20"/>
    </row>
    <row r="644" spans="1:18" ht="12.75">
      <c r="A644" s="26">
        <v>487049165</v>
      </c>
      <c r="B644" s="26">
        <v>487</v>
      </c>
      <c r="C644" s="27" t="s">
        <v>268</v>
      </c>
      <c r="D644" s="26">
        <v>49</v>
      </c>
      <c r="E644" s="27" t="s">
        <v>73</v>
      </c>
      <c r="F644" s="26">
        <v>165</v>
      </c>
      <c r="G644" s="27" t="s">
        <v>17</v>
      </c>
      <c r="H644" s="28">
        <v>40.53846153846154</v>
      </c>
      <c r="I644" s="28">
        <v>0</v>
      </c>
      <c r="J644" s="28">
        <v>0</v>
      </c>
      <c r="K644" s="28">
        <v>0.110669012758344</v>
      </c>
      <c r="L644" s="29">
        <v>11417</v>
      </c>
      <c r="M644" s="29">
        <v>632</v>
      </c>
      <c r="N644" s="29">
        <v>0</v>
      </c>
      <c r="O644" s="29">
        <v>893</v>
      </c>
      <c r="P644" s="30">
        <f t="shared" si="9"/>
        <v>12049</v>
      </c>
      <c r="Q644" s="34" t="s">
        <v>329</v>
      </c>
      <c r="R644" s="20"/>
    </row>
    <row r="645" spans="1:18" ht="12.75">
      <c r="A645" s="26">
        <v>487049176</v>
      </c>
      <c r="B645" s="26">
        <v>487</v>
      </c>
      <c r="C645" s="27" t="s">
        <v>268</v>
      </c>
      <c r="D645" s="26">
        <v>49</v>
      </c>
      <c r="E645" s="27" t="s">
        <v>73</v>
      </c>
      <c r="F645" s="26">
        <v>176</v>
      </c>
      <c r="G645" s="27" t="s">
        <v>78</v>
      </c>
      <c r="H645" s="28">
        <v>52.646853146853147</v>
      </c>
      <c r="I645" s="28">
        <v>0</v>
      </c>
      <c r="J645" s="28">
        <v>0</v>
      </c>
      <c r="K645" s="28">
        <v>6.1214575721167293E-2</v>
      </c>
      <c r="L645" s="29">
        <v>11503</v>
      </c>
      <c r="M645" s="29">
        <v>3746</v>
      </c>
      <c r="N645" s="29">
        <v>0</v>
      </c>
      <c r="O645" s="29">
        <v>893</v>
      </c>
      <c r="P645" s="30">
        <f t="shared" si="9"/>
        <v>15249</v>
      </c>
      <c r="Q645" s="34" t="s">
        <v>329</v>
      </c>
      <c r="R645" s="20"/>
    </row>
    <row r="646" spans="1:18" ht="12.75">
      <c r="A646" s="26">
        <v>487049181</v>
      </c>
      <c r="B646" s="26">
        <v>487</v>
      </c>
      <c r="C646" s="27" t="s">
        <v>268</v>
      </c>
      <c r="D646" s="26">
        <v>49</v>
      </c>
      <c r="E646" s="27" t="s">
        <v>73</v>
      </c>
      <c r="F646" s="26">
        <v>181</v>
      </c>
      <c r="G646" s="27" t="s">
        <v>79</v>
      </c>
      <c r="H646" s="28">
        <v>1</v>
      </c>
      <c r="I646" s="28">
        <v>0</v>
      </c>
      <c r="J646" s="28">
        <v>0</v>
      </c>
      <c r="K646" s="28">
        <v>1.3513609455126911E-2</v>
      </c>
      <c r="L646" s="29">
        <v>10336</v>
      </c>
      <c r="M646" s="29">
        <v>632</v>
      </c>
      <c r="N646" s="29">
        <v>0</v>
      </c>
      <c r="O646" s="29">
        <v>893</v>
      </c>
      <c r="P646" s="30">
        <f t="shared" si="9"/>
        <v>10968</v>
      </c>
      <c r="Q646" s="34" t="s">
        <v>331</v>
      </c>
      <c r="R646" s="20"/>
    </row>
    <row r="647" spans="1:18" ht="12.75">
      <c r="A647" s="26">
        <v>487049244</v>
      </c>
      <c r="B647" s="26">
        <v>487</v>
      </c>
      <c r="C647" s="27" t="s">
        <v>268</v>
      </c>
      <c r="D647" s="26">
        <v>49</v>
      </c>
      <c r="E647" s="27" t="s">
        <v>73</v>
      </c>
      <c r="F647" s="26">
        <v>244</v>
      </c>
      <c r="G647" s="27" t="s">
        <v>27</v>
      </c>
      <c r="H647" s="28">
        <v>11</v>
      </c>
      <c r="I647" s="28">
        <v>0</v>
      </c>
      <c r="J647" s="28">
        <v>0</v>
      </c>
      <c r="K647" s="28">
        <v>8.3212977578071862E-2</v>
      </c>
      <c r="L647" s="29">
        <v>11679</v>
      </c>
      <c r="M647" s="29">
        <v>3988</v>
      </c>
      <c r="N647" s="29">
        <v>0</v>
      </c>
      <c r="O647" s="29">
        <v>893</v>
      </c>
      <c r="P647" s="30">
        <f t="shared" si="9"/>
        <v>15667</v>
      </c>
      <c r="Q647" s="34" t="s">
        <v>331</v>
      </c>
      <c r="R647" s="20"/>
    </row>
    <row r="648" spans="1:18" ht="12.75">
      <c r="A648" s="26">
        <v>487049248</v>
      </c>
      <c r="B648" s="26">
        <v>487</v>
      </c>
      <c r="C648" s="27" t="s">
        <v>268</v>
      </c>
      <c r="D648" s="26">
        <v>49</v>
      </c>
      <c r="E648" s="27" t="s">
        <v>73</v>
      </c>
      <c r="F648" s="26">
        <v>248</v>
      </c>
      <c r="G648" s="27" t="s">
        <v>18</v>
      </c>
      <c r="H648" s="28">
        <v>7</v>
      </c>
      <c r="I648" s="28">
        <v>0</v>
      </c>
      <c r="J648" s="28">
        <v>0</v>
      </c>
      <c r="K648" s="28">
        <v>3.3291913917540467E-2</v>
      </c>
      <c r="L648" s="29">
        <v>11477</v>
      </c>
      <c r="M648" s="29">
        <v>1245</v>
      </c>
      <c r="N648" s="29">
        <v>0</v>
      </c>
      <c r="O648" s="29">
        <v>893</v>
      </c>
      <c r="P648" s="30">
        <f t="shared" si="9"/>
        <v>12722</v>
      </c>
      <c r="Q648" s="34" t="s">
        <v>331</v>
      </c>
      <c r="R648" s="20"/>
    </row>
    <row r="649" spans="1:18" ht="12.75">
      <c r="A649" s="26">
        <v>487049262</v>
      </c>
      <c r="B649" s="26">
        <v>487</v>
      </c>
      <c r="C649" s="27" t="s">
        <v>268</v>
      </c>
      <c r="D649" s="26">
        <v>49</v>
      </c>
      <c r="E649" s="27" t="s">
        <v>73</v>
      </c>
      <c r="F649" s="26">
        <v>262</v>
      </c>
      <c r="G649" s="27" t="s">
        <v>19</v>
      </c>
      <c r="H649" s="28">
        <v>7</v>
      </c>
      <c r="I649" s="28">
        <v>0</v>
      </c>
      <c r="J649" s="28">
        <v>0</v>
      </c>
      <c r="K649" s="28">
        <v>5.0483730637333184E-2</v>
      </c>
      <c r="L649" s="29">
        <v>10464</v>
      </c>
      <c r="M649" s="29">
        <v>3898</v>
      </c>
      <c r="N649" s="29">
        <v>0</v>
      </c>
      <c r="O649" s="29">
        <v>893</v>
      </c>
      <c r="P649" s="30">
        <f t="shared" si="9"/>
        <v>14362</v>
      </c>
      <c r="Q649" s="34" t="s">
        <v>329</v>
      </c>
      <c r="R649" s="20"/>
    </row>
    <row r="650" spans="1:18" ht="12.75">
      <c r="A650" s="26">
        <v>487049274</v>
      </c>
      <c r="B650" s="26">
        <v>487</v>
      </c>
      <c r="C650" s="27" t="s">
        <v>268</v>
      </c>
      <c r="D650" s="26">
        <v>49</v>
      </c>
      <c r="E650" s="27" t="s">
        <v>73</v>
      </c>
      <c r="F650" s="26">
        <v>274</v>
      </c>
      <c r="G650" s="27" t="s">
        <v>60</v>
      </c>
      <c r="H650" s="28">
        <v>181.23426573426573</v>
      </c>
      <c r="I650" s="28">
        <v>0</v>
      </c>
      <c r="J650" s="28">
        <v>0</v>
      </c>
      <c r="K650" s="28">
        <v>8.3406488290508909E-2</v>
      </c>
      <c r="L650" s="29">
        <v>11627</v>
      </c>
      <c r="M650" s="29">
        <v>5346</v>
      </c>
      <c r="N650" s="29">
        <v>0</v>
      </c>
      <c r="O650" s="29">
        <v>893</v>
      </c>
      <c r="P650" s="30">
        <f t="shared" si="9"/>
        <v>16973</v>
      </c>
      <c r="Q650" s="34" t="s">
        <v>329</v>
      </c>
      <c r="R650" s="20"/>
    </row>
    <row r="651" spans="1:18" ht="12.75">
      <c r="A651" s="26">
        <v>487049284</v>
      </c>
      <c r="B651" s="26">
        <v>487</v>
      </c>
      <c r="C651" s="27" t="s">
        <v>268</v>
      </c>
      <c r="D651" s="26">
        <v>49</v>
      </c>
      <c r="E651" s="27" t="s">
        <v>73</v>
      </c>
      <c r="F651" s="26">
        <v>284</v>
      </c>
      <c r="G651" s="27" t="s">
        <v>140</v>
      </c>
      <c r="H651" s="28">
        <v>2</v>
      </c>
      <c r="I651" s="28">
        <v>0</v>
      </c>
      <c r="J651" s="28">
        <v>0</v>
      </c>
      <c r="K651" s="28">
        <v>2.6135655929529555E-2</v>
      </c>
      <c r="L651" s="29">
        <v>10336</v>
      </c>
      <c r="M651" s="29">
        <v>3340</v>
      </c>
      <c r="N651" s="29">
        <v>0</v>
      </c>
      <c r="O651" s="29">
        <v>893</v>
      </c>
      <c r="P651" s="30">
        <f t="shared" ref="P651:P714" si="10">SUM(L651:N651)</f>
        <v>13676</v>
      </c>
      <c r="Q651" s="34" t="s">
        <v>331</v>
      </c>
      <c r="R651" s="20"/>
    </row>
    <row r="652" spans="1:18" ht="12.75">
      <c r="A652" s="26">
        <v>487049308</v>
      </c>
      <c r="B652" s="26">
        <v>487</v>
      </c>
      <c r="C652" s="27" t="s">
        <v>268</v>
      </c>
      <c r="D652" s="26">
        <v>49</v>
      </c>
      <c r="E652" s="27" t="s">
        <v>73</v>
      </c>
      <c r="F652" s="26">
        <v>308</v>
      </c>
      <c r="G652" s="27" t="s">
        <v>20</v>
      </c>
      <c r="H652" s="28">
        <v>4.6993006993006992</v>
      </c>
      <c r="I652" s="28">
        <v>0</v>
      </c>
      <c r="J652" s="28">
        <v>0</v>
      </c>
      <c r="K652" s="28">
        <v>2.8412288374803905E-3</v>
      </c>
      <c r="L652" s="29">
        <v>12580</v>
      </c>
      <c r="M652" s="29">
        <v>7435</v>
      </c>
      <c r="N652" s="29">
        <v>0</v>
      </c>
      <c r="O652" s="29">
        <v>893</v>
      </c>
      <c r="P652" s="30">
        <f t="shared" si="10"/>
        <v>20015</v>
      </c>
      <c r="Q652" s="34" t="s">
        <v>330</v>
      </c>
      <c r="R652" s="20"/>
    </row>
    <row r="653" spans="1:18" ht="12.75">
      <c r="A653" s="26">
        <v>487049314</v>
      </c>
      <c r="B653" s="26">
        <v>487</v>
      </c>
      <c r="C653" s="27" t="s">
        <v>268</v>
      </c>
      <c r="D653" s="26">
        <v>49</v>
      </c>
      <c r="E653" s="27" t="s">
        <v>73</v>
      </c>
      <c r="F653" s="26">
        <v>314</v>
      </c>
      <c r="G653" s="27" t="s">
        <v>29</v>
      </c>
      <c r="H653" s="28">
        <v>5</v>
      </c>
      <c r="I653" s="28">
        <v>0</v>
      </c>
      <c r="J653" s="28">
        <v>0</v>
      </c>
      <c r="K653" s="28">
        <v>4.8543527859241219E-3</v>
      </c>
      <c r="L653" s="29">
        <v>10081</v>
      </c>
      <c r="M653" s="29">
        <v>7996</v>
      </c>
      <c r="N653" s="29">
        <v>0</v>
      </c>
      <c r="O653" s="29">
        <v>893</v>
      </c>
      <c r="P653" s="30">
        <f t="shared" si="10"/>
        <v>18077</v>
      </c>
      <c r="Q653" s="34" t="s">
        <v>329</v>
      </c>
      <c r="R653" s="20"/>
    </row>
    <row r="654" spans="1:18" ht="12.75">
      <c r="A654" s="26">
        <v>487274031</v>
      </c>
      <c r="B654" s="26">
        <v>487</v>
      </c>
      <c r="C654" s="27" t="s">
        <v>268</v>
      </c>
      <c r="D654" s="26">
        <v>274</v>
      </c>
      <c r="E654" s="27" t="s">
        <v>60</v>
      </c>
      <c r="F654" s="26">
        <v>31</v>
      </c>
      <c r="G654" s="27" t="s">
        <v>76</v>
      </c>
      <c r="H654" s="28">
        <v>1</v>
      </c>
      <c r="I654" s="28">
        <v>0</v>
      </c>
      <c r="J654" s="28">
        <v>0</v>
      </c>
      <c r="K654" s="28">
        <v>3.058450037044002E-2</v>
      </c>
      <c r="L654" s="29">
        <v>8367</v>
      </c>
      <c r="M654" s="29">
        <v>3434</v>
      </c>
      <c r="N654" s="29">
        <v>0</v>
      </c>
      <c r="O654" s="29">
        <v>893</v>
      </c>
      <c r="P654" s="30">
        <f t="shared" si="10"/>
        <v>11801</v>
      </c>
      <c r="Q654" s="34" t="s">
        <v>329</v>
      </c>
      <c r="R654" s="20"/>
    </row>
    <row r="655" spans="1:18" ht="12.75">
      <c r="A655" s="26">
        <v>487274035</v>
      </c>
      <c r="B655" s="26">
        <v>487</v>
      </c>
      <c r="C655" s="27" t="s">
        <v>268</v>
      </c>
      <c r="D655" s="26">
        <v>274</v>
      </c>
      <c r="E655" s="27" t="s">
        <v>60</v>
      </c>
      <c r="F655" s="26">
        <v>35</v>
      </c>
      <c r="G655" s="27" t="s">
        <v>11</v>
      </c>
      <c r="H655" s="28">
        <v>23.017482517482517</v>
      </c>
      <c r="I655" s="28">
        <v>0</v>
      </c>
      <c r="J655" s="28">
        <v>0</v>
      </c>
      <c r="K655" s="28">
        <v>0.1368268691122993</v>
      </c>
      <c r="L655" s="29">
        <v>10027</v>
      </c>
      <c r="M655" s="29">
        <v>2963</v>
      </c>
      <c r="N655" s="29">
        <v>0</v>
      </c>
      <c r="O655" s="29">
        <v>893</v>
      </c>
      <c r="P655" s="30">
        <f t="shared" si="10"/>
        <v>12990</v>
      </c>
      <c r="Q655" s="34" t="s">
        <v>329</v>
      </c>
      <c r="R655" s="20"/>
    </row>
    <row r="656" spans="1:18" ht="12.75">
      <c r="A656" s="26">
        <v>487274044</v>
      </c>
      <c r="B656" s="26">
        <v>487</v>
      </c>
      <c r="C656" s="27" t="s">
        <v>268</v>
      </c>
      <c r="D656" s="26">
        <v>274</v>
      </c>
      <c r="E656" s="27" t="s">
        <v>60</v>
      </c>
      <c r="F656" s="26">
        <v>44</v>
      </c>
      <c r="G656" s="27" t="s">
        <v>12</v>
      </c>
      <c r="H656" s="28">
        <v>1</v>
      </c>
      <c r="I656" s="28">
        <v>0</v>
      </c>
      <c r="J656" s="28">
        <v>0</v>
      </c>
      <c r="K656" s="28">
        <v>3.508299626124857E-2</v>
      </c>
      <c r="L656" s="29">
        <v>9607</v>
      </c>
      <c r="M656" s="29">
        <v>633</v>
      </c>
      <c r="N656" s="29">
        <v>0</v>
      </c>
      <c r="O656" s="29">
        <v>893</v>
      </c>
      <c r="P656" s="30">
        <f t="shared" si="10"/>
        <v>10240</v>
      </c>
      <c r="Q656" s="34" t="s">
        <v>329</v>
      </c>
      <c r="R656" s="20"/>
    </row>
    <row r="657" spans="1:18" ht="12.75">
      <c r="A657" s="26">
        <v>487274046</v>
      </c>
      <c r="B657" s="26">
        <v>487</v>
      </c>
      <c r="C657" s="27" t="s">
        <v>268</v>
      </c>
      <c r="D657" s="26">
        <v>274</v>
      </c>
      <c r="E657" s="27" t="s">
        <v>60</v>
      </c>
      <c r="F657" s="26">
        <v>46</v>
      </c>
      <c r="G657" s="27" t="s">
        <v>89</v>
      </c>
      <c r="H657" s="28">
        <v>2</v>
      </c>
      <c r="I657" s="28">
        <v>0</v>
      </c>
      <c r="J657" s="28">
        <v>0</v>
      </c>
      <c r="K657" s="28">
        <v>9.3373233871571926E-4</v>
      </c>
      <c r="L657" s="29">
        <v>12733</v>
      </c>
      <c r="M657" s="29">
        <v>9338</v>
      </c>
      <c r="N657" s="29">
        <v>0</v>
      </c>
      <c r="O657" s="29">
        <v>893</v>
      </c>
      <c r="P657" s="30">
        <f t="shared" si="10"/>
        <v>22071</v>
      </c>
      <c r="Q657" s="34" t="s">
        <v>329</v>
      </c>
      <c r="R657" s="20"/>
    </row>
    <row r="658" spans="1:18" ht="12.75">
      <c r="A658" s="26">
        <v>487274048</v>
      </c>
      <c r="B658" s="26">
        <v>487</v>
      </c>
      <c r="C658" s="27" t="s">
        <v>268</v>
      </c>
      <c r="D658" s="26">
        <v>274</v>
      </c>
      <c r="E658" s="27" t="s">
        <v>60</v>
      </c>
      <c r="F658" s="26">
        <v>48</v>
      </c>
      <c r="G658" s="27" t="s">
        <v>217</v>
      </c>
      <c r="H658" s="28">
        <v>1</v>
      </c>
      <c r="I658" s="28">
        <v>0</v>
      </c>
      <c r="J658" s="28">
        <v>0</v>
      </c>
      <c r="K658" s="28">
        <v>1.0097983491179916E-3</v>
      </c>
      <c r="L658" s="29">
        <v>8476</v>
      </c>
      <c r="M658" s="29">
        <v>6677</v>
      </c>
      <c r="N658" s="29">
        <v>0</v>
      </c>
      <c r="O658" s="29">
        <v>893</v>
      </c>
      <c r="P658" s="30">
        <f t="shared" si="10"/>
        <v>15153</v>
      </c>
      <c r="Q658" s="34" t="s">
        <v>329</v>
      </c>
      <c r="R658" s="20"/>
    </row>
    <row r="659" spans="1:18" ht="12.75">
      <c r="A659" s="26">
        <v>487274049</v>
      </c>
      <c r="B659" s="26">
        <v>487</v>
      </c>
      <c r="C659" s="27" t="s">
        <v>268</v>
      </c>
      <c r="D659" s="26">
        <v>274</v>
      </c>
      <c r="E659" s="27" t="s">
        <v>60</v>
      </c>
      <c r="F659" s="26">
        <v>49</v>
      </c>
      <c r="G659" s="27" t="s">
        <v>73</v>
      </c>
      <c r="H659" s="28">
        <v>100.27622377622377</v>
      </c>
      <c r="I659" s="28">
        <v>0</v>
      </c>
      <c r="J659" s="28">
        <v>0</v>
      </c>
      <c r="K659" s="28">
        <v>6.5217762946508218E-2</v>
      </c>
      <c r="L659" s="29">
        <v>11334</v>
      </c>
      <c r="M659" s="29">
        <v>14021</v>
      </c>
      <c r="N659" s="29">
        <v>0</v>
      </c>
      <c r="O659" s="29">
        <v>893</v>
      </c>
      <c r="P659" s="30">
        <f t="shared" si="10"/>
        <v>25355</v>
      </c>
      <c r="Q659" s="34" t="s">
        <v>330</v>
      </c>
      <c r="R659" s="20"/>
    </row>
    <row r="660" spans="1:18" ht="12.75">
      <c r="A660" s="26">
        <v>487274057</v>
      </c>
      <c r="B660" s="26">
        <v>487</v>
      </c>
      <c r="C660" s="27" t="s">
        <v>268</v>
      </c>
      <c r="D660" s="26">
        <v>274</v>
      </c>
      <c r="E660" s="27" t="s">
        <v>60</v>
      </c>
      <c r="F660" s="26">
        <v>57</v>
      </c>
      <c r="G660" s="27" t="s">
        <v>13</v>
      </c>
      <c r="H660" s="28">
        <v>10.856643356643357</v>
      </c>
      <c r="I660" s="28">
        <v>0</v>
      </c>
      <c r="J660" s="28">
        <v>0</v>
      </c>
      <c r="K660" s="28">
        <v>0.11302470517786611</v>
      </c>
      <c r="L660" s="29">
        <v>11313</v>
      </c>
      <c r="M660" s="29">
        <v>596</v>
      </c>
      <c r="N660" s="29">
        <v>0</v>
      </c>
      <c r="O660" s="29">
        <v>893</v>
      </c>
      <c r="P660" s="30">
        <f t="shared" si="10"/>
        <v>11909</v>
      </c>
      <c r="Q660" s="34" t="s">
        <v>330</v>
      </c>
      <c r="R660" s="20"/>
    </row>
    <row r="661" spans="1:18" ht="12.75">
      <c r="A661" s="26">
        <v>487274093</v>
      </c>
      <c r="B661" s="26">
        <v>487</v>
      </c>
      <c r="C661" s="27" t="s">
        <v>268</v>
      </c>
      <c r="D661" s="26">
        <v>274</v>
      </c>
      <c r="E661" s="27" t="s">
        <v>60</v>
      </c>
      <c r="F661" s="26">
        <v>93</v>
      </c>
      <c r="G661" s="27" t="s">
        <v>14</v>
      </c>
      <c r="H661" s="28">
        <v>58.451048951048961</v>
      </c>
      <c r="I661" s="28">
        <v>0</v>
      </c>
      <c r="J661" s="28">
        <v>0</v>
      </c>
      <c r="K661" s="28">
        <v>8.8853568064575922E-2</v>
      </c>
      <c r="L661" s="29">
        <v>11602</v>
      </c>
      <c r="M661" s="29">
        <v>350</v>
      </c>
      <c r="N661" s="29">
        <v>0</v>
      </c>
      <c r="O661" s="29">
        <v>893</v>
      </c>
      <c r="P661" s="30">
        <f t="shared" si="10"/>
        <v>11952</v>
      </c>
      <c r="Q661" s="34" t="s">
        <v>331</v>
      </c>
      <c r="R661" s="20"/>
    </row>
    <row r="662" spans="1:18" ht="12.75">
      <c r="A662" s="26">
        <v>487274128</v>
      </c>
      <c r="B662" s="26">
        <v>487</v>
      </c>
      <c r="C662" s="27" t="s">
        <v>268</v>
      </c>
      <c r="D662" s="26">
        <v>274</v>
      </c>
      <c r="E662" s="27" t="s">
        <v>60</v>
      </c>
      <c r="F662" s="26">
        <v>128</v>
      </c>
      <c r="G662" s="27" t="s">
        <v>122</v>
      </c>
      <c r="H662" s="28">
        <v>2</v>
      </c>
      <c r="I662" s="28">
        <v>0</v>
      </c>
      <c r="J662" s="28">
        <v>0</v>
      </c>
      <c r="K662" s="28">
        <v>3.277662878186572E-2</v>
      </c>
      <c r="L662" s="29">
        <v>8346</v>
      </c>
      <c r="M662" s="29">
        <v>358</v>
      </c>
      <c r="N662" s="29">
        <v>0</v>
      </c>
      <c r="O662" s="29">
        <v>893</v>
      </c>
      <c r="P662" s="30">
        <f t="shared" si="10"/>
        <v>8704</v>
      </c>
      <c r="Q662" s="34" t="s">
        <v>329</v>
      </c>
      <c r="R662" s="20"/>
    </row>
    <row r="663" spans="1:18" ht="12.75">
      <c r="A663" s="26">
        <v>487274149</v>
      </c>
      <c r="B663" s="26">
        <v>487</v>
      </c>
      <c r="C663" s="27" t="s">
        <v>268</v>
      </c>
      <c r="D663" s="26">
        <v>274</v>
      </c>
      <c r="E663" s="27" t="s">
        <v>60</v>
      </c>
      <c r="F663" s="26">
        <v>149</v>
      </c>
      <c r="G663" s="27" t="s">
        <v>77</v>
      </c>
      <c r="H663" s="28">
        <v>2</v>
      </c>
      <c r="I663" s="28">
        <v>0</v>
      </c>
      <c r="J663" s="28">
        <v>0</v>
      </c>
      <c r="K663" s="28">
        <v>0.100663867998236</v>
      </c>
      <c r="L663" s="29">
        <v>8476</v>
      </c>
      <c r="M663" s="29">
        <v>49</v>
      </c>
      <c r="N663" s="29">
        <v>0</v>
      </c>
      <c r="O663" s="29">
        <v>893</v>
      </c>
      <c r="P663" s="30">
        <f t="shared" si="10"/>
        <v>8525</v>
      </c>
      <c r="Q663" s="34" t="s">
        <v>329</v>
      </c>
      <c r="R663" s="20"/>
    </row>
    <row r="664" spans="1:18" ht="12.75">
      <c r="A664" s="26">
        <v>487274160</v>
      </c>
      <c r="B664" s="26">
        <v>487</v>
      </c>
      <c r="C664" s="27" t="s">
        <v>268</v>
      </c>
      <c r="D664" s="26">
        <v>274</v>
      </c>
      <c r="E664" s="27" t="s">
        <v>60</v>
      </c>
      <c r="F664" s="26">
        <v>160</v>
      </c>
      <c r="G664" s="27" t="s">
        <v>134</v>
      </c>
      <c r="H664" s="28">
        <v>0.98601398601398604</v>
      </c>
      <c r="I664" s="28">
        <v>0</v>
      </c>
      <c r="J664" s="28">
        <v>0</v>
      </c>
      <c r="K664" s="28">
        <v>9.6515544138842724E-2</v>
      </c>
      <c r="L664" s="29">
        <v>11734.013937628073</v>
      </c>
      <c r="M664" s="29">
        <v>473</v>
      </c>
      <c r="N664" s="29">
        <v>0</v>
      </c>
      <c r="O664" s="29">
        <v>893</v>
      </c>
      <c r="P664" s="30">
        <f t="shared" si="10"/>
        <v>12207.013937628073</v>
      </c>
      <c r="Q664" s="34" t="s">
        <v>327</v>
      </c>
      <c r="R664" s="20"/>
    </row>
    <row r="665" spans="1:18" ht="12.75">
      <c r="A665" s="26">
        <v>487274163</v>
      </c>
      <c r="B665" s="26">
        <v>487</v>
      </c>
      <c r="C665" s="27" t="s">
        <v>268</v>
      </c>
      <c r="D665" s="26">
        <v>274</v>
      </c>
      <c r="E665" s="27" t="s">
        <v>60</v>
      </c>
      <c r="F665" s="26">
        <v>163</v>
      </c>
      <c r="G665" s="27" t="s">
        <v>16</v>
      </c>
      <c r="H665" s="28">
        <v>10.587412587412587</v>
      </c>
      <c r="I665" s="28">
        <v>0</v>
      </c>
      <c r="J665" s="28">
        <v>0</v>
      </c>
      <c r="K665" s="28">
        <v>8.2937092743960869E-2</v>
      </c>
      <c r="L665" s="29">
        <v>12367</v>
      </c>
      <c r="M665" s="29">
        <v>241</v>
      </c>
      <c r="N665" s="29">
        <v>0</v>
      </c>
      <c r="O665" s="29">
        <v>893</v>
      </c>
      <c r="P665" s="30">
        <f t="shared" si="10"/>
        <v>12608</v>
      </c>
      <c r="Q665" s="34" t="s">
        <v>331</v>
      </c>
      <c r="R665" s="20"/>
    </row>
    <row r="666" spans="1:18" ht="12.75">
      <c r="A666" s="26">
        <v>487274165</v>
      </c>
      <c r="B666" s="26">
        <v>487</v>
      </c>
      <c r="C666" s="27" t="s">
        <v>268</v>
      </c>
      <c r="D666" s="26">
        <v>274</v>
      </c>
      <c r="E666" s="27" t="s">
        <v>60</v>
      </c>
      <c r="F666" s="26">
        <v>165</v>
      </c>
      <c r="G666" s="27" t="s">
        <v>17</v>
      </c>
      <c r="H666" s="28">
        <v>56.58391608391608</v>
      </c>
      <c r="I666" s="28">
        <v>0</v>
      </c>
      <c r="J666" s="28">
        <v>0</v>
      </c>
      <c r="K666" s="28">
        <v>0.110669012758344</v>
      </c>
      <c r="L666" s="29">
        <v>10816</v>
      </c>
      <c r="M666" s="29">
        <v>599</v>
      </c>
      <c r="N666" s="29">
        <v>0</v>
      </c>
      <c r="O666" s="29">
        <v>893</v>
      </c>
      <c r="P666" s="30">
        <f t="shared" si="10"/>
        <v>11415</v>
      </c>
      <c r="Q666" s="34" t="s">
        <v>329</v>
      </c>
      <c r="R666" s="20"/>
    </row>
    <row r="667" spans="1:18" ht="12.75">
      <c r="A667" s="26">
        <v>487274176</v>
      </c>
      <c r="B667" s="26">
        <v>487</v>
      </c>
      <c r="C667" s="27" t="s">
        <v>268</v>
      </c>
      <c r="D667" s="26">
        <v>274</v>
      </c>
      <c r="E667" s="27" t="s">
        <v>60</v>
      </c>
      <c r="F667" s="26">
        <v>176</v>
      </c>
      <c r="G667" s="27" t="s">
        <v>78</v>
      </c>
      <c r="H667" s="28">
        <v>45.03496503496504</v>
      </c>
      <c r="I667" s="28">
        <v>0</v>
      </c>
      <c r="J667" s="28">
        <v>0</v>
      </c>
      <c r="K667" s="28">
        <v>6.1214575721167293E-2</v>
      </c>
      <c r="L667" s="29">
        <v>11085</v>
      </c>
      <c r="M667" s="29">
        <v>3610</v>
      </c>
      <c r="N667" s="29">
        <v>0</v>
      </c>
      <c r="O667" s="29">
        <v>893</v>
      </c>
      <c r="P667" s="30">
        <f t="shared" si="10"/>
        <v>14695</v>
      </c>
      <c r="Q667" s="34" t="s">
        <v>329</v>
      </c>
      <c r="R667" s="20"/>
    </row>
    <row r="668" spans="1:18" ht="12.75">
      <c r="A668" s="26">
        <v>487274181</v>
      </c>
      <c r="B668" s="26">
        <v>487</v>
      </c>
      <c r="C668" s="27" t="s">
        <v>268</v>
      </c>
      <c r="D668" s="26">
        <v>274</v>
      </c>
      <c r="E668" s="27" t="s">
        <v>60</v>
      </c>
      <c r="F668" s="26">
        <v>181</v>
      </c>
      <c r="G668" s="27" t="s">
        <v>79</v>
      </c>
      <c r="H668" s="28">
        <v>1</v>
      </c>
      <c r="I668" s="28">
        <v>0</v>
      </c>
      <c r="J668" s="28">
        <v>0</v>
      </c>
      <c r="K668" s="28">
        <v>1.3513609455126911E-2</v>
      </c>
      <c r="L668" s="29">
        <v>10635.401612858141</v>
      </c>
      <c r="M668" s="29">
        <v>650</v>
      </c>
      <c r="N668" s="29">
        <v>0</v>
      </c>
      <c r="O668" s="29">
        <v>893</v>
      </c>
      <c r="P668" s="30">
        <f t="shared" si="10"/>
        <v>11285.401612858141</v>
      </c>
      <c r="Q668" s="34" t="s">
        <v>327</v>
      </c>
      <c r="R668" s="20"/>
    </row>
    <row r="669" spans="1:18" ht="12.75">
      <c r="A669" s="26">
        <v>487274199</v>
      </c>
      <c r="B669" s="26">
        <v>487</v>
      </c>
      <c r="C669" s="27" t="s">
        <v>268</v>
      </c>
      <c r="D669" s="26">
        <v>274</v>
      </c>
      <c r="E669" s="27" t="s">
        <v>60</v>
      </c>
      <c r="F669" s="26">
        <v>199</v>
      </c>
      <c r="G669" s="27" t="s">
        <v>139</v>
      </c>
      <c r="H669" s="28">
        <v>1</v>
      </c>
      <c r="I669" s="28">
        <v>0</v>
      </c>
      <c r="J669" s="28">
        <v>0</v>
      </c>
      <c r="K669" s="28">
        <v>2.9279405317728829E-4</v>
      </c>
      <c r="L669" s="29">
        <v>9652.295432282388</v>
      </c>
      <c r="M669" s="29">
        <v>5943</v>
      </c>
      <c r="N669" s="29">
        <v>0</v>
      </c>
      <c r="O669" s="29">
        <v>893</v>
      </c>
      <c r="P669" s="30">
        <f t="shared" si="10"/>
        <v>15595.295432282388</v>
      </c>
      <c r="Q669" s="34" t="s">
        <v>327</v>
      </c>
      <c r="R669" s="20"/>
    </row>
    <row r="670" spans="1:18" ht="12.75">
      <c r="A670" s="26">
        <v>487274207</v>
      </c>
      <c r="B670" s="26">
        <v>487</v>
      </c>
      <c r="C670" s="27" t="s">
        <v>268</v>
      </c>
      <c r="D670" s="26">
        <v>274</v>
      </c>
      <c r="E670" s="27" t="s">
        <v>60</v>
      </c>
      <c r="F670" s="26">
        <v>207</v>
      </c>
      <c r="G670" s="27" t="s">
        <v>25</v>
      </c>
      <c r="H670" s="28">
        <v>1</v>
      </c>
      <c r="I670" s="28">
        <v>0</v>
      </c>
      <c r="J670" s="28">
        <v>0</v>
      </c>
      <c r="K670" s="28">
        <v>5.5720294476596796E-4</v>
      </c>
      <c r="L670" s="29">
        <v>12733</v>
      </c>
      <c r="M670" s="29">
        <v>8547</v>
      </c>
      <c r="N670" s="29">
        <v>0</v>
      </c>
      <c r="O670" s="29">
        <v>893</v>
      </c>
      <c r="P670" s="30">
        <f t="shared" si="10"/>
        <v>21280</v>
      </c>
      <c r="Q670" s="34" t="s">
        <v>330</v>
      </c>
      <c r="R670" s="20"/>
    </row>
    <row r="671" spans="1:18" ht="12.75">
      <c r="A671" s="26">
        <v>487274229</v>
      </c>
      <c r="B671" s="26">
        <v>487</v>
      </c>
      <c r="C671" s="27" t="s">
        <v>268</v>
      </c>
      <c r="D671" s="26">
        <v>274</v>
      </c>
      <c r="E671" s="27" t="s">
        <v>60</v>
      </c>
      <c r="F671" s="26">
        <v>229</v>
      </c>
      <c r="G671" s="27" t="s">
        <v>97</v>
      </c>
      <c r="H671" s="28">
        <v>2</v>
      </c>
      <c r="I671" s="28">
        <v>0</v>
      </c>
      <c r="J671" s="28">
        <v>0</v>
      </c>
      <c r="K671" s="28">
        <v>8.3791409623121711E-3</v>
      </c>
      <c r="L671" s="29">
        <v>8476</v>
      </c>
      <c r="M671" s="29">
        <v>802</v>
      </c>
      <c r="N671" s="29">
        <v>0</v>
      </c>
      <c r="O671" s="29">
        <v>893</v>
      </c>
      <c r="P671" s="30">
        <f t="shared" si="10"/>
        <v>9278</v>
      </c>
      <c r="Q671" s="34" t="s">
        <v>329</v>
      </c>
      <c r="R671" s="20"/>
    </row>
    <row r="672" spans="1:18" ht="12.75">
      <c r="A672" s="26">
        <v>487274244</v>
      </c>
      <c r="B672" s="26">
        <v>487</v>
      </c>
      <c r="C672" s="27" t="s">
        <v>268</v>
      </c>
      <c r="D672" s="26">
        <v>274</v>
      </c>
      <c r="E672" s="27" t="s">
        <v>60</v>
      </c>
      <c r="F672" s="26">
        <v>244</v>
      </c>
      <c r="G672" s="27" t="s">
        <v>27</v>
      </c>
      <c r="H672" s="28">
        <v>9</v>
      </c>
      <c r="I672" s="28">
        <v>0</v>
      </c>
      <c r="J672" s="28">
        <v>0</v>
      </c>
      <c r="K672" s="28">
        <v>8.3212977578071862E-2</v>
      </c>
      <c r="L672" s="29">
        <v>10852</v>
      </c>
      <c r="M672" s="29">
        <v>3706</v>
      </c>
      <c r="N672" s="29">
        <v>0</v>
      </c>
      <c r="O672" s="29">
        <v>893</v>
      </c>
      <c r="P672" s="30">
        <f t="shared" si="10"/>
        <v>14558</v>
      </c>
      <c r="Q672" s="34" t="s">
        <v>331</v>
      </c>
      <c r="R672" s="20"/>
    </row>
    <row r="673" spans="1:18" ht="12.75">
      <c r="A673" s="26">
        <v>487274246</v>
      </c>
      <c r="B673" s="26">
        <v>487</v>
      </c>
      <c r="C673" s="27" t="s">
        <v>268</v>
      </c>
      <c r="D673" s="26">
        <v>274</v>
      </c>
      <c r="E673" s="27" t="s">
        <v>60</v>
      </c>
      <c r="F673" s="26">
        <v>246</v>
      </c>
      <c r="G673" s="27" t="s">
        <v>220</v>
      </c>
      <c r="H673" s="28">
        <v>1</v>
      </c>
      <c r="I673" s="28">
        <v>0</v>
      </c>
      <c r="J673" s="28">
        <v>0</v>
      </c>
      <c r="K673" s="28">
        <v>4.7207780428989141E-4</v>
      </c>
      <c r="L673" s="29">
        <v>9414.7219210864423</v>
      </c>
      <c r="M673" s="29">
        <v>2565</v>
      </c>
      <c r="N673" s="29">
        <v>0</v>
      </c>
      <c r="O673" s="29">
        <v>893</v>
      </c>
      <c r="P673" s="30">
        <f t="shared" si="10"/>
        <v>11979.721921086442</v>
      </c>
      <c r="Q673" s="34" t="s">
        <v>327</v>
      </c>
      <c r="R673" s="20"/>
    </row>
    <row r="674" spans="1:18" ht="12.75">
      <c r="A674" s="26">
        <v>487274248</v>
      </c>
      <c r="B674" s="26">
        <v>487</v>
      </c>
      <c r="C674" s="27" t="s">
        <v>268</v>
      </c>
      <c r="D674" s="26">
        <v>274</v>
      </c>
      <c r="E674" s="27" t="s">
        <v>60</v>
      </c>
      <c r="F674" s="26">
        <v>248</v>
      </c>
      <c r="G674" s="27" t="s">
        <v>18</v>
      </c>
      <c r="H674" s="28">
        <v>8.8741258741258733</v>
      </c>
      <c r="I674" s="28">
        <v>0</v>
      </c>
      <c r="J674" s="28">
        <v>0</v>
      </c>
      <c r="K674" s="28">
        <v>3.3291913917540467E-2</v>
      </c>
      <c r="L674" s="29">
        <v>9509</v>
      </c>
      <c r="M674" s="29">
        <v>1032</v>
      </c>
      <c r="N674" s="29">
        <v>0</v>
      </c>
      <c r="O674" s="29">
        <v>893</v>
      </c>
      <c r="P674" s="30">
        <f t="shared" si="10"/>
        <v>10541</v>
      </c>
      <c r="Q674" s="34" t="s">
        <v>331</v>
      </c>
      <c r="R674" s="20"/>
    </row>
    <row r="675" spans="1:18" ht="12.75">
      <c r="A675" s="26">
        <v>487274262</v>
      </c>
      <c r="B675" s="26">
        <v>487</v>
      </c>
      <c r="C675" s="27" t="s">
        <v>268</v>
      </c>
      <c r="D675" s="26">
        <v>274</v>
      </c>
      <c r="E675" s="27" t="s">
        <v>60</v>
      </c>
      <c r="F675" s="26">
        <v>262</v>
      </c>
      <c r="G675" s="27" t="s">
        <v>19</v>
      </c>
      <c r="H675" s="28">
        <v>7.7832167832167833</v>
      </c>
      <c r="I675" s="28">
        <v>0</v>
      </c>
      <c r="J675" s="28">
        <v>0</v>
      </c>
      <c r="K675" s="28">
        <v>5.0483730637333184E-2</v>
      </c>
      <c r="L675" s="29">
        <v>11437</v>
      </c>
      <c r="M675" s="29">
        <v>4260</v>
      </c>
      <c r="N675" s="29">
        <v>0</v>
      </c>
      <c r="O675" s="29">
        <v>893</v>
      </c>
      <c r="P675" s="30">
        <f t="shared" si="10"/>
        <v>15697</v>
      </c>
      <c r="Q675" s="34" t="s">
        <v>329</v>
      </c>
      <c r="R675" s="20"/>
    </row>
    <row r="676" spans="1:18" ht="12.75">
      <c r="A676" s="26">
        <v>487274274</v>
      </c>
      <c r="B676" s="26">
        <v>487</v>
      </c>
      <c r="C676" s="27" t="s">
        <v>268</v>
      </c>
      <c r="D676" s="26">
        <v>274</v>
      </c>
      <c r="E676" s="27" t="s">
        <v>60</v>
      </c>
      <c r="F676" s="26">
        <v>274</v>
      </c>
      <c r="G676" s="27" t="s">
        <v>60</v>
      </c>
      <c r="H676" s="28">
        <v>279.43006993006998</v>
      </c>
      <c r="I676" s="28">
        <v>0</v>
      </c>
      <c r="J676" s="28">
        <v>0</v>
      </c>
      <c r="K676" s="28">
        <v>8.3406488290508909E-2</v>
      </c>
      <c r="L676" s="29">
        <v>11370</v>
      </c>
      <c r="M676" s="29">
        <v>5228</v>
      </c>
      <c r="N676" s="29">
        <v>0</v>
      </c>
      <c r="O676" s="29">
        <v>893</v>
      </c>
      <c r="P676" s="30">
        <f t="shared" si="10"/>
        <v>16598</v>
      </c>
      <c r="Q676" s="34" t="s">
        <v>329</v>
      </c>
      <c r="R676" s="20"/>
    </row>
    <row r="677" spans="1:18" ht="12.75">
      <c r="A677" s="26">
        <v>487274284</v>
      </c>
      <c r="B677" s="26">
        <v>487</v>
      </c>
      <c r="C677" s="27" t="s">
        <v>268</v>
      </c>
      <c r="D677" s="26">
        <v>274</v>
      </c>
      <c r="E677" s="27" t="s">
        <v>60</v>
      </c>
      <c r="F677" s="26">
        <v>284</v>
      </c>
      <c r="G677" s="27" t="s">
        <v>140</v>
      </c>
      <c r="H677" s="28">
        <v>1</v>
      </c>
      <c r="I677" s="28">
        <v>0</v>
      </c>
      <c r="J677" s="28">
        <v>0</v>
      </c>
      <c r="K677" s="28">
        <v>2.6135655929529555E-2</v>
      </c>
      <c r="L677" s="29">
        <v>9879.1276662318814</v>
      </c>
      <c r="M677" s="29">
        <v>3192</v>
      </c>
      <c r="N677" s="29">
        <v>0</v>
      </c>
      <c r="O677" s="29">
        <v>893</v>
      </c>
      <c r="P677" s="30">
        <f t="shared" si="10"/>
        <v>13071.127666231881</v>
      </c>
      <c r="Q677" s="34" t="s">
        <v>327</v>
      </c>
      <c r="R677" s="20"/>
    </row>
    <row r="678" spans="1:18" ht="12.75">
      <c r="A678" s="26">
        <v>487274285</v>
      </c>
      <c r="B678" s="26">
        <v>487</v>
      </c>
      <c r="C678" s="27" t="s">
        <v>268</v>
      </c>
      <c r="D678" s="26">
        <v>274</v>
      </c>
      <c r="E678" s="27" t="s">
        <v>60</v>
      </c>
      <c r="F678" s="26">
        <v>285</v>
      </c>
      <c r="G678" s="27" t="s">
        <v>28</v>
      </c>
      <c r="H678" s="28">
        <v>2</v>
      </c>
      <c r="I678" s="28">
        <v>0</v>
      </c>
      <c r="J678" s="28">
        <v>0</v>
      </c>
      <c r="K678" s="28">
        <v>2.1944644766553539E-2</v>
      </c>
      <c r="L678" s="29">
        <v>8476</v>
      </c>
      <c r="M678" s="29">
        <v>2519</v>
      </c>
      <c r="N678" s="29">
        <v>0</v>
      </c>
      <c r="O678" s="29">
        <v>893</v>
      </c>
      <c r="P678" s="30">
        <f t="shared" si="10"/>
        <v>10995</v>
      </c>
      <c r="Q678" s="34" t="s">
        <v>329</v>
      </c>
      <c r="R678" s="20"/>
    </row>
    <row r="679" spans="1:18" ht="12.75">
      <c r="A679" s="26">
        <v>487274295</v>
      </c>
      <c r="B679" s="26">
        <v>487</v>
      </c>
      <c r="C679" s="27" t="s">
        <v>268</v>
      </c>
      <c r="D679" s="26">
        <v>274</v>
      </c>
      <c r="E679" s="27" t="s">
        <v>60</v>
      </c>
      <c r="F679" s="26">
        <v>295</v>
      </c>
      <c r="G679" s="27" t="s">
        <v>135</v>
      </c>
      <c r="H679" s="28">
        <v>1</v>
      </c>
      <c r="I679" s="28">
        <v>0</v>
      </c>
      <c r="J679" s="28">
        <v>0</v>
      </c>
      <c r="K679" s="28">
        <v>2.2105795566318018E-2</v>
      </c>
      <c r="L679" s="29">
        <v>9522.8590470053932</v>
      </c>
      <c r="M679" s="29">
        <v>4450</v>
      </c>
      <c r="N679" s="29">
        <v>0</v>
      </c>
      <c r="O679" s="29">
        <v>893</v>
      </c>
      <c r="P679" s="30">
        <f t="shared" si="10"/>
        <v>13972.859047005393</v>
      </c>
      <c r="Q679" s="34" t="s">
        <v>327</v>
      </c>
      <c r="R679" s="20"/>
    </row>
    <row r="680" spans="1:18" ht="12.75">
      <c r="A680" s="26">
        <v>487274308</v>
      </c>
      <c r="B680" s="26">
        <v>487</v>
      </c>
      <c r="C680" s="27" t="s">
        <v>268</v>
      </c>
      <c r="D680" s="26">
        <v>274</v>
      </c>
      <c r="E680" s="27" t="s">
        <v>60</v>
      </c>
      <c r="F680" s="26">
        <v>308</v>
      </c>
      <c r="G680" s="27" t="s">
        <v>20</v>
      </c>
      <c r="H680" s="28">
        <v>1.3496503496503496</v>
      </c>
      <c r="I680" s="28">
        <v>0</v>
      </c>
      <c r="J680" s="28">
        <v>0</v>
      </c>
      <c r="K680" s="28">
        <v>2.8412288374803905E-3</v>
      </c>
      <c r="L680" s="29">
        <v>11982</v>
      </c>
      <c r="M680" s="29">
        <v>7081</v>
      </c>
      <c r="N680" s="29">
        <v>0</v>
      </c>
      <c r="O680" s="29">
        <v>893</v>
      </c>
      <c r="P680" s="30">
        <f t="shared" si="10"/>
        <v>19063</v>
      </c>
      <c r="Q680" s="34" t="s">
        <v>330</v>
      </c>
      <c r="R680" s="20"/>
    </row>
    <row r="681" spans="1:18" ht="12.75">
      <c r="A681" s="26">
        <v>487274314</v>
      </c>
      <c r="B681" s="26">
        <v>487</v>
      </c>
      <c r="C681" s="27" t="s">
        <v>268</v>
      </c>
      <c r="D681" s="26">
        <v>274</v>
      </c>
      <c r="E681" s="27" t="s">
        <v>60</v>
      </c>
      <c r="F681" s="26">
        <v>314</v>
      </c>
      <c r="G681" s="27" t="s">
        <v>29</v>
      </c>
      <c r="H681" s="28">
        <v>2</v>
      </c>
      <c r="I681" s="28">
        <v>0</v>
      </c>
      <c r="J681" s="28">
        <v>0</v>
      </c>
      <c r="K681" s="28">
        <v>4.8543527859241219E-3</v>
      </c>
      <c r="L681" s="29">
        <v>10605</v>
      </c>
      <c r="M681" s="29">
        <v>8411</v>
      </c>
      <c r="N681" s="29">
        <v>0</v>
      </c>
      <c r="O681" s="29">
        <v>893</v>
      </c>
      <c r="P681" s="30">
        <f t="shared" si="10"/>
        <v>19016</v>
      </c>
      <c r="Q681" s="34" t="s">
        <v>329</v>
      </c>
      <c r="R681" s="20"/>
    </row>
    <row r="682" spans="1:18" ht="12.75">
      <c r="A682" s="26">
        <v>487274347</v>
      </c>
      <c r="B682" s="26">
        <v>487</v>
      </c>
      <c r="C682" s="27" t="s">
        <v>268</v>
      </c>
      <c r="D682" s="26">
        <v>274</v>
      </c>
      <c r="E682" s="27" t="s">
        <v>60</v>
      </c>
      <c r="F682" s="26">
        <v>347</v>
      </c>
      <c r="G682" s="27" t="s">
        <v>82</v>
      </c>
      <c r="H682" s="28">
        <v>7.7972027972027966</v>
      </c>
      <c r="I682" s="28">
        <v>0</v>
      </c>
      <c r="J682" s="28">
        <v>0</v>
      </c>
      <c r="K682" s="28">
        <v>3.8642286996571707E-3</v>
      </c>
      <c r="L682" s="29">
        <v>12177</v>
      </c>
      <c r="M682" s="29">
        <v>4974</v>
      </c>
      <c r="N682" s="29">
        <v>0</v>
      </c>
      <c r="O682" s="29">
        <v>893</v>
      </c>
      <c r="P682" s="30">
        <f t="shared" si="10"/>
        <v>17151</v>
      </c>
      <c r="Q682" s="34" t="s">
        <v>329</v>
      </c>
      <c r="R682" s="20"/>
    </row>
    <row r="683" spans="1:18" ht="12.75">
      <c r="A683" s="26">
        <v>488219001</v>
      </c>
      <c r="B683" s="26">
        <v>488</v>
      </c>
      <c r="C683" s="27" t="s">
        <v>269</v>
      </c>
      <c r="D683" s="26">
        <v>219</v>
      </c>
      <c r="E683" s="27" t="s">
        <v>270</v>
      </c>
      <c r="F683" s="26">
        <v>1</v>
      </c>
      <c r="G683" s="27" t="s">
        <v>57</v>
      </c>
      <c r="H683" s="28">
        <v>31</v>
      </c>
      <c r="I683" s="28">
        <v>0</v>
      </c>
      <c r="J683" s="28">
        <v>0</v>
      </c>
      <c r="K683" s="28">
        <v>1.514366631109354E-2</v>
      </c>
      <c r="L683" s="29">
        <v>9179</v>
      </c>
      <c r="M683" s="29">
        <v>2337</v>
      </c>
      <c r="N683" s="29">
        <v>0</v>
      </c>
      <c r="O683" s="29">
        <v>893</v>
      </c>
      <c r="P683" s="30">
        <f t="shared" si="10"/>
        <v>11516</v>
      </c>
      <c r="Q683" s="34" t="s">
        <v>329</v>
      </c>
      <c r="R683" s="20"/>
    </row>
    <row r="684" spans="1:18" ht="12.75">
      <c r="A684" s="26">
        <v>488219035</v>
      </c>
      <c r="B684" s="26">
        <v>488</v>
      </c>
      <c r="C684" s="27" t="s">
        <v>269</v>
      </c>
      <c r="D684" s="26">
        <v>219</v>
      </c>
      <c r="E684" s="27" t="s">
        <v>270</v>
      </c>
      <c r="F684" s="26">
        <v>35</v>
      </c>
      <c r="G684" s="27" t="s">
        <v>11</v>
      </c>
      <c r="H684" s="28">
        <v>2</v>
      </c>
      <c r="I684" s="28">
        <v>0</v>
      </c>
      <c r="J684" s="28">
        <v>0</v>
      </c>
      <c r="K684" s="28">
        <v>0.1368268691122993</v>
      </c>
      <c r="L684" s="29">
        <v>14302</v>
      </c>
      <c r="M684" s="29">
        <v>4226</v>
      </c>
      <c r="N684" s="29">
        <v>0</v>
      </c>
      <c r="O684" s="29">
        <v>893</v>
      </c>
      <c r="P684" s="30">
        <f t="shared" si="10"/>
        <v>18528</v>
      </c>
      <c r="Q684" s="34" t="s">
        <v>329</v>
      </c>
      <c r="R684" s="20"/>
    </row>
    <row r="685" spans="1:18" ht="12.75">
      <c r="A685" s="26">
        <v>488219040</v>
      </c>
      <c r="B685" s="26">
        <v>488</v>
      </c>
      <c r="C685" s="27" t="s">
        <v>269</v>
      </c>
      <c r="D685" s="26">
        <v>219</v>
      </c>
      <c r="E685" s="27" t="s">
        <v>270</v>
      </c>
      <c r="F685" s="26">
        <v>40</v>
      </c>
      <c r="G685" s="27" t="s">
        <v>88</v>
      </c>
      <c r="H685" s="28">
        <v>16</v>
      </c>
      <c r="I685" s="28">
        <v>0</v>
      </c>
      <c r="J685" s="28">
        <v>0</v>
      </c>
      <c r="K685" s="28">
        <v>3.6870714404844515E-3</v>
      </c>
      <c r="L685" s="29">
        <v>10219</v>
      </c>
      <c r="M685" s="29">
        <v>2629</v>
      </c>
      <c r="N685" s="29">
        <v>0</v>
      </c>
      <c r="O685" s="29">
        <v>893</v>
      </c>
      <c r="P685" s="30">
        <f t="shared" si="10"/>
        <v>12848</v>
      </c>
      <c r="Q685" s="34" t="s">
        <v>329</v>
      </c>
      <c r="R685" s="20"/>
    </row>
    <row r="686" spans="1:18" ht="12.75">
      <c r="A686" s="26">
        <v>488219044</v>
      </c>
      <c r="B686" s="26">
        <v>488</v>
      </c>
      <c r="C686" s="27" t="s">
        <v>269</v>
      </c>
      <c r="D686" s="26">
        <v>219</v>
      </c>
      <c r="E686" s="27" t="s">
        <v>270</v>
      </c>
      <c r="F686" s="26">
        <v>44</v>
      </c>
      <c r="G686" s="27" t="s">
        <v>12</v>
      </c>
      <c r="H686" s="28">
        <v>60.057823129251702</v>
      </c>
      <c r="I686" s="28">
        <v>0</v>
      </c>
      <c r="J686" s="28">
        <v>0</v>
      </c>
      <c r="K686" s="28">
        <v>3.508299626124857E-2</v>
      </c>
      <c r="L686" s="29">
        <v>10553</v>
      </c>
      <c r="M686" s="29">
        <v>695</v>
      </c>
      <c r="N686" s="29">
        <v>0</v>
      </c>
      <c r="O686" s="29">
        <v>893</v>
      </c>
      <c r="P686" s="30">
        <f t="shared" si="10"/>
        <v>11248</v>
      </c>
      <c r="Q686" s="34" t="s">
        <v>329</v>
      </c>
      <c r="R686" s="20"/>
    </row>
    <row r="687" spans="1:18" ht="12.75">
      <c r="A687" s="26">
        <v>488219050</v>
      </c>
      <c r="B687" s="26">
        <v>488</v>
      </c>
      <c r="C687" s="27" t="s">
        <v>269</v>
      </c>
      <c r="D687" s="26">
        <v>219</v>
      </c>
      <c r="E687" s="27" t="s">
        <v>270</v>
      </c>
      <c r="F687" s="26">
        <v>50</v>
      </c>
      <c r="G687" s="27" t="s">
        <v>90</v>
      </c>
      <c r="H687" s="28">
        <v>1</v>
      </c>
      <c r="I687" s="28">
        <v>0</v>
      </c>
      <c r="J687" s="28">
        <v>0</v>
      </c>
      <c r="K687" s="28">
        <v>2.3219602941191215E-3</v>
      </c>
      <c r="L687" s="29">
        <v>9981</v>
      </c>
      <c r="M687" s="29">
        <v>4245</v>
      </c>
      <c r="N687" s="29">
        <v>0</v>
      </c>
      <c r="O687" s="29">
        <v>893</v>
      </c>
      <c r="P687" s="30">
        <f t="shared" si="10"/>
        <v>14226</v>
      </c>
      <c r="Q687" s="34" t="s">
        <v>329</v>
      </c>
      <c r="R687" s="20"/>
    </row>
    <row r="688" spans="1:18" ht="12.75">
      <c r="A688" s="26">
        <v>488219065</v>
      </c>
      <c r="B688" s="26">
        <v>488</v>
      </c>
      <c r="C688" s="27" t="s">
        <v>269</v>
      </c>
      <c r="D688" s="26">
        <v>219</v>
      </c>
      <c r="E688" s="27" t="s">
        <v>270</v>
      </c>
      <c r="F688" s="26">
        <v>65</v>
      </c>
      <c r="G688" s="27" t="s">
        <v>271</v>
      </c>
      <c r="H688" s="28">
        <v>1</v>
      </c>
      <c r="I688" s="28">
        <v>0</v>
      </c>
      <c r="J688" s="28">
        <v>0</v>
      </c>
      <c r="K688" s="28">
        <v>6.7386729346483E-4</v>
      </c>
      <c r="L688" s="29">
        <v>9981</v>
      </c>
      <c r="M688" s="29">
        <v>4724</v>
      </c>
      <c r="N688" s="29">
        <v>0</v>
      </c>
      <c r="O688" s="29">
        <v>893</v>
      </c>
      <c r="P688" s="30">
        <f t="shared" si="10"/>
        <v>14705</v>
      </c>
      <c r="Q688" s="34" t="s">
        <v>329</v>
      </c>
      <c r="R688" s="20"/>
    </row>
    <row r="689" spans="1:18" ht="12.75">
      <c r="A689" s="26">
        <v>488219082</v>
      </c>
      <c r="B689" s="26">
        <v>488</v>
      </c>
      <c r="C689" s="27" t="s">
        <v>269</v>
      </c>
      <c r="D689" s="26">
        <v>219</v>
      </c>
      <c r="E689" s="27" t="s">
        <v>270</v>
      </c>
      <c r="F689" s="26">
        <v>82</v>
      </c>
      <c r="G689" s="27" t="s">
        <v>252</v>
      </c>
      <c r="H689" s="28">
        <v>9</v>
      </c>
      <c r="I689" s="28">
        <v>0</v>
      </c>
      <c r="J689" s="28">
        <v>0</v>
      </c>
      <c r="K689" s="28">
        <v>4.4532120733605587E-3</v>
      </c>
      <c r="L689" s="29">
        <v>9634</v>
      </c>
      <c r="M689" s="29">
        <v>2483</v>
      </c>
      <c r="N689" s="29">
        <v>0</v>
      </c>
      <c r="O689" s="29">
        <v>893</v>
      </c>
      <c r="P689" s="30">
        <f t="shared" si="10"/>
        <v>12117</v>
      </c>
      <c r="Q689" s="34" t="s">
        <v>329</v>
      </c>
      <c r="R689" s="20"/>
    </row>
    <row r="690" spans="1:18" ht="12.75">
      <c r="A690" s="26">
        <v>488219083</v>
      </c>
      <c r="B690" s="26">
        <v>488</v>
      </c>
      <c r="C690" s="27" t="s">
        <v>269</v>
      </c>
      <c r="D690" s="26">
        <v>219</v>
      </c>
      <c r="E690" s="27" t="s">
        <v>270</v>
      </c>
      <c r="F690" s="26">
        <v>83</v>
      </c>
      <c r="G690" s="27" t="s">
        <v>253</v>
      </c>
      <c r="H690" s="28">
        <v>4</v>
      </c>
      <c r="I690" s="28">
        <v>0</v>
      </c>
      <c r="J690" s="28">
        <v>0</v>
      </c>
      <c r="K690" s="28">
        <v>2.7199966264809597E-3</v>
      </c>
      <c r="L690" s="29">
        <v>8583</v>
      </c>
      <c r="M690" s="29">
        <v>1231</v>
      </c>
      <c r="N690" s="29">
        <v>0</v>
      </c>
      <c r="O690" s="29">
        <v>893</v>
      </c>
      <c r="P690" s="30">
        <f t="shared" si="10"/>
        <v>9814</v>
      </c>
      <c r="Q690" s="34" t="s">
        <v>329</v>
      </c>
      <c r="R690" s="20"/>
    </row>
    <row r="691" spans="1:18" ht="12.75">
      <c r="A691" s="26">
        <v>488219122</v>
      </c>
      <c r="B691" s="26">
        <v>488</v>
      </c>
      <c r="C691" s="27" t="s">
        <v>269</v>
      </c>
      <c r="D691" s="26">
        <v>219</v>
      </c>
      <c r="E691" s="27" t="s">
        <v>270</v>
      </c>
      <c r="F691" s="26">
        <v>122</v>
      </c>
      <c r="G691" s="27" t="s">
        <v>272</v>
      </c>
      <c r="H691" s="28">
        <v>24.955782312925169</v>
      </c>
      <c r="I691" s="28">
        <v>0</v>
      </c>
      <c r="J691" s="28">
        <v>0</v>
      </c>
      <c r="K691" s="28">
        <v>9.5648131943247023E-3</v>
      </c>
      <c r="L691" s="29">
        <v>9044</v>
      </c>
      <c r="M691" s="29">
        <v>2438</v>
      </c>
      <c r="N691" s="29">
        <v>0</v>
      </c>
      <c r="O691" s="29">
        <v>893</v>
      </c>
      <c r="P691" s="30">
        <f t="shared" si="10"/>
        <v>11482</v>
      </c>
      <c r="Q691" s="34" t="s">
        <v>329</v>
      </c>
      <c r="R691" s="20"/>
    </row>
    <row r="692" spans="1:18" ht="12.75">
      <c r="A692" s="26">
        <v>488219131</v>
      </c>
      <c r="B692" s="26">
        <v>488</v>
      </c>
      <c r="C692" s="27" t="s">
        <v>269</v>
      </c>
      <c r="D692" s="26">
        <v>219</v>
      </c>
      <c r="E692" s="27" t="s">
        <v>270</v>
      </c>
      <c r="F692" s="26">
        <v>131</v>
      </c>
      <c r="G692" s="27" t="s">
        <v>273</v>
      </c>
      <c r="H692" s="28">
        <v>7.8435374149659856</v>
      </c>
      <c r="I692" s="28">
        <v>0</v>
      </c>
      <c r="J692" s="28">
        <v>0</v>
      </c>
      <c r="K692" s="28">
        <v>1.7703820084124982E-3</v>
      </c>
      <c r="L692" s="29">
        <v>9208</v>
      </c>
      <c r="M692" s="29">
        <v>2089</v>
      </c>
      <c r="N692" s="29">
        <v>0</v>
      </c>
      <c r="O692" s="29">
        <v>893</v>
      </c>
      <c r="P692" s="30">
        <f t="shared" si="10"/>
        <v>11297</v>
      </c>
      <c r="Q692" s="34" t="s">
        <v>329</v>
      </c>
      <c r="R692" s="20"/>
    </row>
    <row r="693" spans="1:18" ht="12.75">
      <c r="A693" s="26">
        <v>488219133</v>
      </c>
      <c r="B693" s="26">
        <v>488</v>
      </c>
      <c r="C693" s="27" t="s">
        <v>269</v>
      </c>
      <c r="D693" s="26">
        <v>219</v>
      </c>
      <c r="E693" s="27" t="s">
        <v>270</v>
      </c>
      <c r="F693" s="26">
        <v>133</v>
      </c>
      <c r="G693" s="27" t="s">
        <v>59</v>
      </c>
      <c r="H693" s="28">
        <v>18.656462585034014</v>
      </c>
      <c r="I693" s="28">
        <v>0</v>
      </c>
      <c r="J693" s="28">
        <v>0</v>
      </c>
      <c r="K693" s="28">
        <v>2.0069374734396603E-2</v>
      </c>
      <c r="L693" s="29">
        <v>9667</v>
      </c>
      <c r="M693" s="29">
        <v>2573</v>
      </c>
      <c r="N693" s="29">
        <v>0</v>
      </c>
      <c r="O693" s="29">
        <v>893</v>
      </c>
      <c r="P693" s="30">
        <f t="shared" si="10"/>
        <v>12240</v>
      </c>
      <c r="Q693" s="34" t="s">
        <v>331</v>
      </c>
      <c r="R693" s="20"/>
    </row>
    <row r="694" spans="1:18" ht="12.75">
      <c r="A694" s="26">
        <v>488219142</v>
      </c>
      <c r="B694" s="26">
        <v>488</v>
      </c>
      <c r="C694" s="27" t="s">
        <v>269</v>
      </c>
      <c r="D694" s="26">
        <v>219</v>
      </c>
      <c r="E694" s="27" t="s">
        <v>270</v>
      </c>
      <c r="F694" s="26">
        <v>142</v>
      </c>
      <c r="G694" s="27" t="s">
        <v>274</v>
      </c>
      <c r="H694" s="28">
        <v>32.41836734693878</v>
      </c>
      <c r="I694" s="28">
        <v>0</v>
      </c>
      <c r="J694" s="28">
        <v>0</v>
      </c>
      <c r="K694" s="28">
        <v>2.9883233194044297E-2</v>
      </c>
      <c r="L694" s="29">
        <v>10256</v>
      </c>
      <c r="M694" s="29">
        <v>6652</v>
      </c>
      <c r="N694" s="29">
        <v>0</v>
      </c>
      <c r="O694" s="29">
        <v>893</v>
      </c>
      <c r="P694" s="30">
        <f t="shared" si="10"/>
        <v>16908</v>
      </c>
      <c r="Q694" s="34" t="s">
        <v>329</v>
      </c>
      <c r="R694" s="20"/>
    </row>
    <row r="695" spans="1:18" ht="12.75">
      <c r="A695" s="26">
        <v>488219145</v>
      </c>
      <c r="B695" s="26">
        <v>488</v>
      </c>
      <c r="C695" s="27" t="s">
        <v>269</v>
      </c>
      <c r="D695" s="26">
        <v>219</v>
      </c>
      <c r="E695" s="27" t="s">
        <v>270</v>
      </c>
      <c r="F695" s="26">
        <v>145</v>
      </c>
      <c r="G695" s="27" t="s">
        <v>254</v>
      </c>
      <c r="H695" s="28">
        <v>2.7619047619047619</v>
      </c>
      <c r="I695" s="28">
        <v>0</v>
      </c>
      <c r="J695" s="28">
        <v>0</v>
      </c>
      <c r="K695" s="28">
        <v>5.4737073111650941E-3</v>
      </c>
      <c r="L695" s="29">
        <v>8594</v>
      </c>
      <c r="M695" s="29">
        <v>2123</v>
      </c>
      <c r="N695" s="29">
        <v>0</v>
      </c>
      <c r="O695" s="29">
        <v>893</v>
      </c>
      <c r="P695" s="30">
        <f t="shared" si="10"/>
        <v>10717</v>
      </c>
      <c r="Q695" s="34" t="s">
        <v>329</v>
      </c>
      <c r="R695" s="20"/>
    </row>
    <row r="696" spans="1:18" ht="12.75">
      <c r="A696" s="26">
        <v>488219171</v>
      </c>
      <c r="B696" s="26">
        <v>488</v>
      </c>
      <c r="C696" s="27" t="s">
        <v>269</v>
      </c>
      <c r="D696" s="26">
        <v>219</v>
      </c>
      <c r="E696" s="27" t="s">
        <v>270</v>
      </c>
      <c r="F696" s="26">
        <v>171</v>
      </c>
      <c r="G696" s="27" t="s">
        <v>255</v>
      </c>
      <c r="H696" s="28">
        <v>19</v>
      </c>
      <c r="I696" s="28">
        <v>0</v>
      </c>
      <c r="J696" s="28">
        <v>0</v>
      </c>
      <c r="K696" s="28">
        <v>4.7967936256865769E-3</v>
      </c>
      <c r="L696" s="29">
        <v>9377</v>
      </c>
      <c r="M696" s="29">
        <v>1977</v>
      </c>
      <c r="N696" s="29">
        <v>0</v>
      </c>
      <c r="O696" s="29">
        <v>893</v>
      </c>
      <c r="P696" s="30">
        <f t="shared" si="10"/>
        <v>11354</v>
      </c>
      <c r="Q696" s="34" t="s">
        <v>329</v>
      </c>
      <c r="R696" s="20"/>
    </row>
    <row r="697" spans="1:18" ht="12.75">
      <c r="A697" s="26">
        <v>488219219</v>
      </c>
      <c r="B697" s="26">
        <v>488</v>
      </c>
      <c r="C697" s="27" t="s">
        <v>269</v>
      </c>
      <c r="D697" s="26">
        <v>219</v>
      </c>
      <c r="E697" s="27" t="s">
        <v>270</v>
      </c>
      <c r="F697" s="26">
        <v>219</v>
      </c>
      <c r="G697" s="27" t="s">
        <v>270</v>
      </c>
      <c r="H697" s="28">
        <v>9.8639455782312915</v>
      </c>
      <c r="I697" s="28">
        <v>0</v>
      </c>
      <c r="J697" s="28">
        <v>0</v>
      </c>
      <c r="K697" s="28">
        <v>4.0798636257424956E-3</v>
      </c>
      <c r="L697" s="29">
        <v>9436</v>
      </c>
      <c r="M697" s="29">
        <v>4093</v>
      </c>
      <c r="N697" s="29">
        <v>0</v>
      </c>
      <c r="O697" s="29">
        <v>893</v>
      </c>
      <c r="P697" s="30">
        <f t="shared" si="10"/>
        <v>13529</v>
      </c>
      <c r="Q697" s="34" t="s">
        <v>329</v>
      </c>
      <c r="R697" s="20"/>
    </row>
    <row r="698" spans="1:18" ht="12.75">
      <c r="A698" s="26">
        <v>488219231</v>
      </c>
      <c r="B698" s="26">
        <v>488</v>
      </c>
      <c r="C698" s="27" t="s">
        <v>269</v>
      </c>
      <c r="D698" s="26">
        <v>219</v>
      </c>
      <c r="E698" s="27" t="s">
        <v>270</v>
      </c>
      <c r="F698" s="26">
        <v>231</v>
      </c>
      <c r="G698" s="27" t="s">
        <v>258</v>
      </c>
      <c r="H698" s="28">
        <v>30.282312925170068</v>
      </c>
      <c r="I698" s="28">
        <v>0</v>
      </c>
      <c r="J698" s="28">
        <v>0</v>
      </c>
      <c r="K698" s="28">
        <v>1.1106023474094827E-2</v>
      </c>
      <c r="L698" s="29">
        <v>9276</v>
      </c>
      <c r="M698" s="29">
        <v>1555</v>
      </c>
      <c r="N698" s="29">
        <v>0</v>
      </c>
      <c r="O698" s="29">
        <v>893</v>
      </c>
      <c r="P698" s="30">
        <f t="shared" si="10"/>
        <v>10831</v>
      </c>
      <c r="Q698" s="34" t="s">
        <v>329</v>
      </c>
      <c r="R698" s="20"/>
    </row>
    <row r="699" spans="1:18" ht="12.75">
      <c r="A699" s="26">
        <v>488219239</v>
      </c>
      <c r="B699" s="26">
        <v>488</v>
      </c>
      <c r="C699" s="27" t="s">
        <v>269</v>
      </c>
      <c r="D699" s="26">
        <v>219</v>
      </c>
      <c r="E699" s="27" t="s">
        <v>270</v>
      </c>
      <c r="F699" s="26">
        <v>239</v>
      </c>
      <c r="G699" s="27" t="s">
        <v>250</v>
      </c>
      <c r="H699" s="28">
        <v>13</v>
      </c>
      <c r="I699" s="28">
        <v>0</v>
      </c>
      <c r="J699" s="28">
        <v>0</v>
      </c>
      <c r="K699" s="28">
        <v>5.8274776941642667E-2</v>
      </c>
      <c r="L699" s="29">
        <v>8814</v>
      </c>
      <c r="M699" s="29">
        <v>3040</v>
      </c>
      <c r="N699" s="29">
        <v>0</v>
      </c>
      <c r="O699" s="29">
        <v>893</v>
      </c>
      <c r="P699" s="30">
        <f t="shared" si="10"/>
        <v>11854</v>
      </c>
      <c r="Q699" s="34" t="s">
        <v>329</v>
      </c>
      <c r="R699" s="20"/>
    </row>
    <row r="700" spans="1:18" ht="12.75">
      <c r="A700" s="26">
        <v>488219243</v>
      </c>
      <c r="B700" s="26">
        <v>488</v>
      </c>
      <c r="C700" s="27" t="s">
        <v>269</v>
      </c>
      <c r="D700" s="26">
        <v>219</v>
      </c>
      <c r="E700" s="27" t="s">
        <v>270</v>
      </c>
      <c r="F700" s="26">
        <v>243</v>
      </c>
      <c r="G700" s="27" t="s">
        <v>80</v>
      </c>
      <c r="H700" s="28">
        <v>22.34013605442177</v>
      </c>
      <c r="I700" s="28">
        <v>0</v>
      </c>
      <c r="J700" s="28">
        <v>0</v>
      </c>
      <c r="K700" s="28">
        <v>4.8315924867094817E-3</v>
      </c>
      <c r="L700" s="29">
        <v>10305</v>
      </c>
      <c r="M700" s="29">
        <v>2510</v>
      </c>
      <c r="N700" s="29">
        <v>0</v>
      </c>
      <c r="O700" s="29">
        <v>893</v>
      </c>
      <c r="P700" s="30">
        <f t="shared" si="10"/>
        <v>12815</v>
      </c>
      <c r="Q700" s="34" t="s">
        <v>329</v>
      </c>
      <c r="R700" s="20"/>
    </row>
    <row r="701" spans="1:18" ht="12.75">
      <c r="A701" s="26">
        <v>488219244</v>
      </c>
      <c r="B701" s="26">
        <v>488</v>
      </c>
      <c r="C701" s="27" t="s">
        <v>269</v>
      </c>
      <c r="D701" s="26">
        <v>219</v>
      </c>
      <c r="E701" s="27" t="s">
        <v>270</v>
      </c>
      <c r="F701" s="26">
        <v>244</v>
      </c>
      <c r="G701" s="27" t="s">
        <v>27</v>
      </c>
      <c r="H701" s="28">
        <v>126.38095238095238</v>
      </c>
      <c r="I701" s="28">
        <v>0</v>
      </c>
      <c r="J701" s="28">
        <v>0</v>
      </c>
      <c r="K701" s="28">
        <v>8.3212977578071862E-2</v>
      </c>
      <c r="L701" s="29">
        <v>11091</v>
      </c>
      <c r="M701" s="29">
        <v>3787</v>
      </c>
      <c r="N701" s="29">
        <v>0</v>
      </c>
      <c r="O701" s="29">
        <v>893</v>
      </c>
      <c r="P701" s="30">
        <f t="shared" si="10"/>
        <v>14878</v>
      </c>
      <c r="Q701" s="34" t="s">
        <v>331</v>
      </c>
      <c r="R701" s="20"/>
    </row>
    <row r="702" spans="1:18" ht="12.75">
      <c r="A702" s="26">
        <v>488219251</v>
      </c>
      <c r="B702" s="26">
        <v>488</v>
      </c>
      <c r="C702" s="27" t="s">
        <v>269</v>
      </c>
      <c r="D702" s="26">
        <v>219</v>
      </c>
      <c r="E702" s="27" t="s">
        <v>270</v>
      </c>
      <c r="F702" s="26">
        <v>251</v>
      </c>
      <c r="G702" s="27" t="s">
        <v>242</v>
      </c>
      <c r="H702" s="28">
        <v>95.340136054421777</v>
      </c>
      <c r="I702" s="28">
        <v>0</v>
      </c>
      <c r="J702" s="28">
        <v>0</v>
      </c>
      <c r="K702" s="28">
        <v>3.438272999162377E-2</v>
      </c>
      <c r="L702" s="29">
        <v>9442</v>
      </c>
      <c r="M702" s="29">
        <v>1557</v>
      </c>
      <c r="N702" s="29">
        <v>0</v>
      </c>
      <c r="O702" s="29">
        <v>893</v>
      </c>
      <c r="P702" s="30">
        <f t="shared" si="10"/>
        <v>10999</v>
      </c>
      <c r="Q702" s="34" t="s">
        <v>331</v>
      </c>
      <c r="R702" s="20"/>
    </row>
    <row r="703" spans="1:18" ht="12.75">
      <c r="A703" s="26">
        <v>488219264</v>
      </c>
      <c r="B703" s="26">
        <v>488</v>
      </c>
      <c r="C703" s="27" t="s">
        <v>269</v>
      </c>
      <c r="D703" s="26">
        <v>219</v>
      </c>
      <c r="E703" s="27" t="s">
        <v>270</v>
      </c>
      <c r="F703" s="26">
        <v>264</v>
      </c>
      <c r="G703" s="27" t="s">
        <v>275</v>
      </c>
      <c r="H703" s="28">
        <v>24.571428571428573</v>
      </c>
      <c r="I703" s="28">
        <v>0</v>
      </c>
      <c r="J703" s="28">
        <v>0</v>
      </c>
      <c r="K703" s="28">
        <v>7.9980471949844829E-3</v>
      </c>
      <c r="L703" s="29">
        <v>9545</v>
      </c>
      <c r="M703" s="29">
        <v>4155</v>
      </c>
      <c r="N703" s="29">
        <v>0</v>
      </c>
      <c r="O703" s="29">
        <v>893</v>
      </c>
      <c r="P703" s="30">
        <f t="shared" si="10"/>
        <v>13700</v>
      </c>
      <c r="Q703" s="34" t="s">
        <v>329</v>
      </c>
      <c r="R703" s="20"/>
    </row>
    <row r="704" spans="1:18" ht="12.75">
      <c r="A704" s="26">
        <v>488219285</v>
      </c>
      <c r="B704" s="26">
        <v>488</v>
      </c>
      <c r="C704" s="27" t="s">
        <v>269</v>
      </c>
      <c r="D704" s="26">
        <v>219</v>
      </c>
      <c r="E704" s="27" t="s">
        <v>270</v>
      </c>
      <c r="F704" s="26">
        <v>285</v>
      </c>
      <c r="G704" s="27" t="s">
        <v>28</v>
      </c>
      <c r="H704" s="28">
        <v>0.84013605442176875</v>
      </c>
      <c r="I704" s="28">
        <v>0</v>
      </c>
      <c r="J704" s="28">
        <v>0</v>
      </c>
      <c r="K704" s="28">
        <v>2.1944644766553539E-2</v>
      </c>
      <c r="L704" s="29">
        <v>10403.32187770087</v>
      </c>
      <c r="M704" s="29">
        <v>3092</v>
      </c>
      <c r="N704" s="29">
        <v>0</v>
      </c>
      <c r="O704" s="29">
        <v>893</v>
      </c>
      <c r="P704" s="30">
        <f t="shared" si="10"/>
        <v>13495.32187770087</v>
      </c>
      <c r="Q704" s="34" t="s">
        <v>327</v>
      </c>
      <c r="R704" s="20"/>
    </row>
    <row r="705" spans="1:18" ht="12.75">
      <c r="A705" s="26">
        <v>488219293</v>
      </c>
      <c r="B705" s="26">
        <v>488</v>
      </c>
      <c r="C705" s="27" t="s">
        <v>269</v>
      </c>
      <c r="D705" s="26">
        <v>219</v>
      </c>
      <c r="E705" s="27" t="s">
        <v>270</v>
      </c>
      <c r="F705" s="26">
        <v>293</v>
      </c>
      <c r="G705" s="27" t="s">
        <v>171</v>
      </c>
      <c r="H705" s="28">
        <v>0.39795918367346939</v>
      </c>
      <c r="I705" s="28">
        <v>0</v>
      </c>
      <c r="J705" s="28">
        <v>0</v>
      </c>
      <c r="K705" s="28">
        <v>1.6252590924376159E-3</v>
      </c>
      <c r="L705" s="29">
        <v>11059.758094529214</v>
      </c>
      <c r="M705" s="29">
        <v>672</v>
      </c>
      <c r="N705" s="29">
        <v>0</v>
      </c>
      <c r="O705" s="29">
        <v>893</v>
      </c>
      <c r="P705" s="30">
        <f t="shared" si="10"/>
        <v>11731.758094529214</v>
      </c>
      <c r="Q705" s="34" t="s">
        <v>327</v>
      </c>
      <c r="R705" s="20"/>
    </row>
    <row r="706" spans="1:18" ht="12.75">
      <c r="A706" s="26">
        <v>488219336</v>
      </c>
      <c r="B706" s="26">
        <v>488</v>
      </c>
      <c r="C706" s="27" t="s">
        <v>269</v>
      </c>
      <c r="D706" s="26">
        <v>219</v>
      </c>
      <c r="E706" s="27" t="s">
        <v>270</v>
      </c>
      <c r="F706" s="26">
        <v>336</v>
      </c>
      <c r="G706" s="27" t="s">
        <v>30</v>
      </c>
      <c r="H706" s="28">
        <v>168.79251700680268</v>
      </c>
      <c r="I706" s="28">
        <v>0</v>
      </c>
      <c r="J706" s="28">
        <v>0</v>
      </c>
      <c r="K706" s="28">
        <v>2.363178820724934E-2</v>
      </c>
      <c r="L706" s="29">
        <v>9436</v>
      </c>
      <c r="M706" s="29">
        <v>1259</v>
      </c>
      <c r="N706" s="29">
        <v>0</v>
      </c>
      <c r="O706" s="29">
        <v>893</v>
      </c>
      <c r="P706" s="30">
        <f t="shared" si="10"/>
        <v>10695</v>
      </c>
      <c r="Q706" s="34" t="s">
        <v>329</v>
      </c>
      <c r="R706" s="20"/>
    </row>
    <row r="707" spans="1:18" ht="12.75">
      <c r="A707" s="26">
        <v>488219625</v>
      </c>
      <c r="B707" s="26">
        <v>488</v>
      </c>
      <c r="C707" s="27" t="s">
        <v>269</v>
      </c>
      <c r="D707" s="26">
        <v>219</v>
      </c>
      <c r="E707" s="27" t="s">
        <v>270</v>
      </c>
      <c r="F707" s="26">
        <v>625</v>
      </c>
      <c r="G707" s="27" t="s">
        <v>92</v>
      </c>
      <c r="H707" s="28">
        <v>1</v>
      </c>
      <c r="I707" s="28">
        <v>0</v>
      </c>
      <c r="J707" s="28">
        <v>0</v>
      </c>
      <c r="K707" s="28">
        <v>1.5510183605077635E-3</v>
      </c>
      <c r="L707" s="29">
        <v>9481.1015765098182</v>
      </c>
      <c r="M707" s="29">
        <v>1776</v>
      </c>
      <c r="N707" s="29">
        <v>0</v>
      </c>
      <c r="O707" s="29">
        <v>893</v>
      </c>
      <c r="P707" s="30">
        <f t="shared" si="10"/>
        <v>11257.101576509818</v>
      </c>
      <c r="Q707" s="34" t="s">
        <v>327</v>
      </c>
      <c r="R707" s="20"/>
    </row>
    <row r="708" spans="1:18" ht="12.75">
      <c r="A708" s="26">
        <v>488219760</v>
      </c>
      <c r="B708" s="26">
        <v>488</v>
      </c>
      <c r="C708" s="27" t="s">
        <v>269</v>
      </c>
      <c r="D708" s="26">
        <v>219</v>
      </c>
      <c r="E708" s="27" t="s">
        <v>270</v>
      </c>
      <c r="F708" s="26">
        <v>760</v>
      </c>
      <c r="G708" s="27" t="s">
        <v>262</v>
      </c>
      <c r="H708" s="28">
        <v>3.3809523809523809</v>
      </c>
      <c r="I708" s="28">
        <v>0</v>
      </c>
      <c r="J708" s="28">
        <v>0</v>
      </c>
      <c r="K708" s="28">
        <v>2.3928112590130772E-2</v>
      </c>
      <c r="L708" s="29">
        <v>9981</v>
      </c>
      <c r="M708" s="29">
        <v>1547</v>
      </c>
      <c r="N708" s="29">
        <v>0</v>
      </c>
      <c r="O708" s="29">
        <v>893</v>
      </c>
      <c r="P708" s="30">
        <f t="shared" si="10"/>
        <v>11528</v>
      </c>
      <c r="Q708" s="34" t="s">
        <v>329</v>
      </c>
      <c r="R708" s="20"/>
    </row>
    <row r="709" spans="1:18" ht="12.75">
      <c r="A709" s="26">
        <v>488219780</v>
      </c>
      <c r="B709" s="26">
        <v>488</v>
      </c>
      <c r="C709" s="27" t="s">
        <v>269</v>
      </c>
      <c r="D709" s="26">
        <v>219</v>
      </c>
      <c r="E709" s="27" t="s">
        <v>270</v>
      </c>
      <c r="F709" s="26">
        <v>780</v>
      </c>
      <c r="G709" s="27" t="s">
        <v>243</v>
      </c>
      <c r="H709" s="28">
        <v>30.857142857142858</v>
      </c>
      <c r="I709" s="28">
        <v>0</v>
      </c>
      <c r="J709" s="28">
        <v>0</v>
      </c>
      <c r="K709" s="28">
        <v>7.6848161446833761E-3</v>
      </c>
      <c r="L709" s="29">
        <v>10109</v>
      </c>
      <c r="M709" s="29">
        <v>1237</v>
      </c>
      <c r="N709" s="29">
        <v>0</v>
      </c>
      <c r="O709" s="29">
        <v>893</v>
      </c>
      <c r="P709" s="30">
        <f t="shared" si="10"/>
        <v>11346</v>
      </c>
      <c r="Q709" s="34" t="s">
        <v>329</v>
      </c>
      <c r="R709" s="20"/>
    </row>
    <row r="710" spans="1:18" ht="12.75">
      <c r="A710" s="26">
        <v>489020020</v>
      </c>
      <c r="B710" s="26">
        <v>489</v>
      </c>
      <c r="C710" s="27" t="s">
        <v>276</v>
      </c>
      <c r="D710" s="26">
        <v>20</v>
      </c>
      <c r="E710" s="27" t="s">
        <v>125</v>
      </c>
      <c r="F710" s="26">
        <v>20</v>
      </c>
      <c r="G710" s="27" t="s">
        <v>125</v>
      </c>
      <c r="H710" s="28">
        <v>165.10489510489512</v>
      </c>
      <c r="I710" s="28">
        <v>0.58817603234852411</v>
      </c>
      <c r="J710" s="28">
        <v>0</v>
      </c>
      <c r="K710" s="28">
        <v>3.6988095461666239E-2</v>
      </c>
      <c r="L710" s="29">
        <v>10483</v>
      </c>
      <c r="M710" s="29">
        <v>2717</v>
      </c>
      <c r="N710" s="29">
        <v>0</v>
      </c>
      <c r="O710" s="29">
        <v>893</v>
      </c>
      <c r="P710" s="30">
        <f t="shared" si="10"/>
        <v>13200</v>
      </c>
      <c r="Q710" s="34" t="s">
        <v>329</v>
      </c>
      <c r="R710" s="20"/>
    </row>
    <row r="711" spans="1:18" ht="12.75">
      <c r="A711" s="26">
        <v>489020036</v>
      </c>
      <c r="B711" s="26">
        <v>489</v>
      </c>
      <c r="C711" s="27" t="s">
        <v>276</v>
      </c>
      <c r="D711" s="26">
        <v>20</v>
      </c>
      <c r="E711" s="27" t="s">
        <v>125</v>
      </c>
      <c r="F711" s="26">
        <v>36</v>
      </c>
      <c r="G711" s="27" t="s">
        <v>126</v>
      </c>
      <c r="H711" s="28">
        <v>114.21328671328672</v>
      </c>
      <c r="I711" s="28">
        <v>0.4068778080615103</v>
      </c>
      <c r="J711" s="28">
        <v>0</v>
      </c>
      <c r="K711" s="28">
        <v>6.2899334045471239E-2</v>
      </c>
      <c r="L711" s="29">
        <v>10087</v>
      </c>
      <c r="M711" s="29">
        <v>4374</v>
      </c>
      <c r="N711" s="29">
        <v>0</v>
      </c>
      <c r="O711" s="29">
        <v>893</v>
      </c>
      <c r="P711" s="30">
        <f t="shared" si="10"/>
        <v>14461</v>
      </c>
      <c r="Q711" s="34" t="s">
        <v>329</v>
      </c>
      <c r="R711" s="20"/>
    </row>
    <row r="712" spans="1:18" ht="12.75">
      <c r="A712" s="26">
        <v>489020052</v>
      </c>
      <c r="B712" s="26">
        <v>489</v>
      </c>
      <c r="C712" s="27" t="s">
        <v>276</v>
      </c>
      <c r="D712" s="26">
        <v>20</v>
      </c>
      <c r="E712" s="27" t="s">
        <v>125</v>
      </c>
      <c r="F712" s="26">
        <v>52</v>
      </c>
      <c r="G712" s="27" t="s">
        <v>251</v>
      </c>
      <c r="H712" s="28">
        <v>10.391608391608392</v>
      </c>
      <c r="I712" s="28">
        <v>3.7019465653109089E-2</v>
      </c>
      <c r="J712" s="28">
        <v>0</v>
      </c>
      <c r="K712" s="28">
        <v>2.0841670476971122E-2</v>
      </c>
      <c r="L712" s="29">
        <v>9585</v>
      </c>
      <c r="M712" s="29">
        <v>2933</v>
      </c>
      <c r="N712" s="29">
        <v>0</v>
      </c>
      <c r="O712" s="29">
        <v>893</v>
      </c>
      <c r="P712" s="30">
        <f t="shared" si="10"/>
        <v>12518</v>
      </c>
      <c r="Q712" s="34" t="s">
        <v>329</v>
      </c>
      <c r="R712" s="20"/>
    </row>
    <row r="713" spans="1:18" ht="12.75">
      <c r="A713" s="26">
        <v>489020082</v>
      </c>
      <c r="B713" s="26">
        <v>489</v>
      </c>
      <c r="C713" s="27" t="s">
        <v>276</v>
      </c>
      <c r="D713" s="26">
        <v>20</v>
      </c>
      <c r="E713" s="27" t="s">
        <v>125</v>
      </c>
      <c r="F713" s="26">
        <v>82</v>
      </c>
      <c r="G713" s="27" t="s">
        <v>252</v>
      </c>
      <c r="H713" s="28">
        <v>0.99650349650349646</v>
      </c>
      <c r="I713" s="28">
        <v>3.5499824061696124E-3</v>
      </c>
      <c r="J713" s="28">
        <v>0</v>
      </c>
      <c r="K713" s="28">
        <v>4.4532120733605587E-3</v>
      </c>
      <c r="L713" s="29">
        <v>9457.3017950337526</v>
      </c>
      <c r="M713" s="29">
        <v>2437</v>
      </c>
      <c r="N713" s="29">
        <v>0</v>
      </c>
      <c r="O713" s="29">
        <v>893</v>
      </c>
      <c r="P713" s="30">
        <f t="shared" si="10"/>
        <v>11894.301795033753</v>
      </c>
      <c r="Q713" s="34" t="s">
        <v>327</v>
      </c>
      <c r="R713" s="20"/>
    </row>
    <row r="714" spans="1:18" ht="12.75">
      <c r="A714" s="26">
        <v>489020096</v>
      </c>
      <c r="B714" s="26">
        <v>489</v>
      </c>
      <c r="C714" s="27" t="s">
        <v>276</v>
      </c>
      <c r="D714" s="26">
        <v>20</v>
      </c>
      <c r="E714" s="27" t="s">
        <v>125</v>
      </c>
      <c r="F714" s="26">
        <v>96</v>
      </c>
      <c r="G714" s="27" t="s">
        <v>210</v>
      </c>
      <c r="H714" s="28">
        <v>62.716783216783213</v>
      </c>
      <c r="I714" s="28">
        <v>0.22342468217355876</v>
      </c>
      <c r="J714" s="28">
        <v>0</v>
      </c>
      <c r="K714" s="28">
        <v>1.9166402991631002E-2</v>
      </c>
      <c r="L714" s="29">
        <v>10386</v>
      </c>
      <c r="M714" s="29">
        <v>5116</v>
      </c>
      <c r="N714" s="29">
        <v>0</v>
      </c>
      <c r="O714" s="29">
        <v>893</v>
      </c>
      <c r="P714" s="30">
        <f t="shared" si="10"/>
        <v>15502</v>
      </c>
      <c r="Q714" s="34" t="s">
        <v>329</v>
      </c>
      <c r="R714" s="20"/>
    </row>
    <row r="715" spans="1:18" ht="12.75">
      <c r="A715" s="26">
        <v>489020172</v>
      </c>
      <c r="B715" s="26">
        <v>489</v>
      </c>
      <c r="C715" s="27" t="s">
        <v>276</v>
      </c>
      <c r="D715" s="26">
        <v>20</v>
      </c>
      <c r="E715" s="27" t="s">
        <v>125</v>
      </c>
      <c r="F715" s="26">
        <v>172</v>
      </c>
      <c r="G715" s="27" t="s">
        <v>256</v>
      </c>
      <c r="H715" s="28">
        <v>45.9020979020979</v>
      </c>
      <c r="I715" s="28">
        <v>0.16352340009892857</v>
      </c>
      <c r="J715" s="28">
        <v>0</v>
      </c>
      <c r="K715" s="28">
        <v>2.5988272664582351E-2</v>
      </c>
      <c r="L715" s="29">
        <v>10056</v>
      </c>
      <c r="M715" s="29">
        <v>5830</v>
      </c>
      <c r="N715" s="29">
        <v>0</v>
      </c>
      <c r="O715" s="29">
        <v>893</v>
      </c>
      <c r="P715" s="30">
        <f t="shared" ref="P715:P778" si="11">SUM(L715:N715)</f>
        <v>15886</v>
      </c>
      <c r="Q715" s="34" t="s">
        <v>329</v>
      </c>
      <c r="R715" s="20"/>
    </row>
    <row r="716" spans="1:18" ht="12.75">
      <c r="A716" s="26">
        <v>489020239</v>
      </c>
      <c r="B716" s="26">
        <v>489</v>
      </c>
      <c r="C716" s="27" t="s">
        <v>276</v>
      </c>
      <c r="D716" s="26">
        <v>20</v>
      </c>
      <c r="E716" s="27" t="s">
        <v>125</v>
      </c>
      <c r="F716" s="26">
        <v>239</v>
      </c>
      <c r="G716" s="27" t="s">
        <v>250</v>
      </c>
      <c r="H716" s="28">
        <v>83.989510489510479</v>
      </c>
      <c r="I716" s="28">
        <v>0.29920746448631647</v>
      </c>
      <c r="J716" s="28">
        <v>0</v>
      </c>
      <c r="K716" s="28">
        <v>5.8274776941642667E-2</v>
      </c>
      <c r="L716" s="29">
        <v>10227</v>
      </c>
      <c r="M716" s="29">
        <v>3527</v>
      </c>
      <c r="N716" s="29">
        <v>0</v>
      </c>
      <c r="O716" s="29">
        <v>893</v>
      </c>
      <c r="P716" s="30">
        <f t="shared" si="11"/>
        <v>13754</v>
      </c>
      <c r="Q716" s="34" t="s">
        <v>329</v>
      </c>
      <c r="R716" s="20"/>
    </row>
    <row r="717" spans="1:18" ht="12.75">
      <c r="A717" s="26">
        <v>489020242</v>
      </c>
      <c r="B717" s="26">
        <v>489</v>
      </c>
      <c r="C717" s="27" t="s">
        <v>276</v>
      </c>
      <c r="D717" s="26">
        <v>20</v>
      </c>
      <c r="E717" s="27" t="s">
        <v>125</v>
      </c>
      <c r="F717" s="26">
        <v>242</v>
      </c>
      <c r="G717" s="27" t="s">
        <v>277</v>
      </c>
      <c r="H717" s="28">
        <v>3</v>
      </c>
      <c r="I717" s="28">
        <v>1.0687315454363255E-2</v>
      </c>
      <c r="J717" s="28">
        <v>0</v>
      </c>
      <c r="K717" s="28">
        <v>2.8881067477026911E-2</v>
      </c>
      <c r="L717" s="29">
        <v>13720</v>
      </c>
      <c r="M717" s="29">
        <v>30026</v>
      </c>
      <c r="N717" s="29">
        <v>0</v>
      </c>
      <c r="O717" s="29">
        <v>893</v>
      </c>
      <c r="P717" s="30">
        <f t="shared" si="11"/>
        <v>43746</v>
      </c>
      <c r="Q717" s="34" t="s">
        <v>329</v>
      </c>
      <c r="R717" s="20"/>
    </row>
    <row r="718" spans="1:18" ht="12.75">
      <c r="A718" s="26">
        <v>489020261</v>
      </c>
      <c r="B718" s="26">
        <v>489</v>
      </c>
      <c r="C718" s="27" t="s">
        <v>276</v>
      </c>
      <c r="D718" s="26">
        <v>20</v>
      </c>
      <c r="E718" s="27" t="s">
        <v>125</v>
      </c>
      <c r="F718" s="26">
        <v>261</v>
      </c>
      <c r="G718" s="27" t="s">
        <v>127</v>
      </c>
      <c r="H718" s="28">
        <v>168.44755244755243</v>
      </c>
      <c r="I718" s="28">
        <v>0.60008404350746503</v>
      </c>
      <c r="J718" s="28">
        <v>0</v>
      </c>
      <c r="K718" s="28">
        <v>5.9771030223274665E-2</v>
      </c>
      <c r="L718" s="29">
        <v>9944</v>
      </c>
      <c r="M718" s="29">
        <v>5017</v>
      </c>
      <c r="N718" s="29">
        <v>0</v>
      </c>
      <c r="O718" s="29">
        <v>893</v>
      </c>
      <c r="P718" s="30">
        <f t="shared" si="11"/>
        <v>14961</v>
      </c>
      <c r="Q718" s="34" t="s">
        <v>329</v>
      </c>
      <c r="R718" s="20"/>
    </row>
    <row r="719" spans="1:18" ht="12.75">
      <c r="A719" s="26">
        <v>489020264</v>
      </c>
      <c r="B719" s="26">
        <v>489</v>
      </c>
      <c r="C719" s="27" t="s">
        <v>276</v>
      </c>
      <c r="D719" s="26">
        <v>20</v>
      </c>
      <c r="E719" s="27" t="s">
        <v>125</v>
      </c>
      <c r="F719" s="26">
        <v>264</v>
      </c>
      <c r="G719" s="27" t="s">
        <v>275</v>
      </c>
      <c r="H719" s="28">
        <v>0.99650349650349657</v>
      </c>
      <c r="I719" s="28">
        <v>3.5499824061696124E-3</v>
      </c>
      <c r="J719" s="28">
        <v>0</v>
      </c>
      <c r="K719" s="28">
        <v>7.9980471949844829E-3</v>
      </c>
      <c r="L719" s="29">
        <v>9506.7483061754629</v>
      </c>
      <c r="M719" s="29">
        <v>4139</v>
      </c>
      <c r="N719" s="29">
        <v>0</v>
      </c>
      <c r="O719" s="29">
        <v>893</v>
      </c>
      <c r="P719" s="30">
        <f t="shared" si="11"/>
        <v>13645.748306175463</v>
      </c>
      <c r="Q719" s="34" t="s">
        <v>327</v>
      </c>
      <c r="R719" s="20"/>
    </row>
    <row r="720" spans="1:18" ht="12.75">
      <c r="A720" s="26">
        <v>489020300</v>
      </c>
      <c r="B720" s="26">
        <v>489</v>
      </c>
      <c r="C720" s="27" t="s">
        <v>276</v>
      </c>
      <c r="D720" s="26">
        <v>20</v>
      </c>
      <c r="E720" s="27" t="s">
        <v>125</v>
      </c>
      <c r="F720" s="26">
        <v>300</v>
      </c>
      <c r="G720" s="27" t="s">
        <v>128</v>
      </c>
      <c r="H720" s="28">
        <v>1.0419580419580419</v>
      </c>
      <c r="I720" s="28">
        <v>3.7119114282054195E-3</v>
      </c>
      <c r="J720" s="28">
        <v>0</v>
      </c>
      <c r="K720" s="28">
        <v>2.4497686257858454E-2</v>
      </c>
      <c r="L720" s="29">
        <v>9611.3881909547708</v>
      </c>
      <c r="M720" s="29">
        <v>22781</v>
      </c>
      <c r="N720" s="29">
        <v>0</v>
      </c>
      <c r="O720" s="29">
        <v>893</v>
      </c>
      <c r="P720" s="30">
        <f t="shared" si="11"/>
        <v>32392.388190954771</v>
      </c>
      <c r="Q720" s="34" t="s">
        <v>327</v>
      </c>
      <c r="R720" s="20"/>
    </row>
    <row r="721" spans="1:18" ht="12.75">
      <c r="A721" s="26">
        <v>489020310</v>
      </c>
      <c r="B721" s="26">
        <v>489</v>
      </c>
      <c r="C721" s="27" t="s">
        <v>276</v>
      </c>
      <c r="D721" s="26">
        <v>20</v>
      </c>
      <c r="E721" s="27" t="s">
        <v>125</v>
      </c>
      <c r="F721" s="26">
        <v>310</v>
      </c>
      <c r="G721" s="27" t="s">
        <v>259</v>
      </c>
      <c r="H721" s="28">
        <v>25.625874125874127</v>
      </c>
      <c r="I721" s="28">
        <v>9.1290600192340685E-2</v>
      </c>
      <c r="J721" s="28">
        <v>0</v>
      </c>
      <c r="K721" s="28">
        <v>1.9745513055002439E-2</v>
      </c>
      <c r="L721" s="29">
        <v>10937</v>
      </c>
      <c r="M721" s="29">
        <v>2229</v>
      </c>
      <c r="N721" s="29">
        <v>0</v>
      </c>
      <c r="O721" s="29">
        <v>893</v>
      </c>
      <c r="P721" s="30">
        <f t="shared" si="11"/>
        <v>13166</v>
      </c>
      <c r="Q721" s="34" t="s">
        <v>329</v>
      </c>
      <c r="R721" s="20"/>
    </row>
    <row r="722" spans="1:18" ht="12.75">
      <c r="A722" s="26">
        <v>489020645</v>
      </c>
      <c r="B722" s="26">
        <v>489</v>
      </c>
      <c r="C722" s="27" t="s">
        <v>276</v>
      </c>
      <c r="D722" s="26">
        <v>20</v>
      </c>
      <c r="E722" s="27" t="s">
        <v>125</v>
      </c>
      <c r="F722" s="26">
        <v>645</v>
      </c>
      <c r="G722" s="27" t="s">
        <v>129</v>
      </c>
      <c r="H722" s="28">
        <v>76.755244755244746</v>
      </c>
      <c r="I722" s="28">
        <v>0.27343583782538683</v>
      </c>
      <c r="J722" s="28">
        <v>0</v>
      </c>
      <c r="K722" s="28">
        <v>3.3733411623295545E-2</v>
      </c>
      <c r="L722" s="29">
        <v>10614</v>
      </c>
      <c r="M722" s="29">
        <v>3564</v>
      </c>
      <c r="N722" s="29">
        <v>0</v>
      </c>
      <c r="O722" s="29">
        <v>893</v>
      </c>
      <c r="P722" s="30">
        <f t="shared" si="11"/>
        <v>14178</v>
      </c>
      <c r="Q722" s="34" t="s">
        <v>329</v>
      </c>
      <c r="R722" s="20"/>
    </row>
    <row r="723" spans="1:18" ht="12.75">
      <c r="A723" s="26">
        <v>489020660</v>
      </c>
      <c r="B723" s="26">
        <v>489</v>
      </c>
      <c r="C723" s="27" t="s">
        <v>276</v>
      </c>
      <c r="D723" s="26">
        <v>20</v>
      </c>
      <c r="E723" s="27" t="s">
        <v>125</v>
      </c>
      <c r="F723" s="26">
        <v>660</v>
      </c>
      <c r="G723" s="27" t="s">
        <v>130</v>
      </c>
      <c r="H723" s="28">
        <v>17</v>
      </c>
      <c r="I723" s="28">
        <v>6.0561454241391789E-2</v>
      </c>
      <c r="J723" s="28">
        <v>0</v>
      </c>
      <c r="K723" s="28">
        <v>5.3818492212253259E-2</v>
      </c>
      <c r="L723" s="29">
        <v>10414</v>
      </c>
      <c r="M723" s="29">
        <v>8708</v>
      </c>
      <c r="N723" s="29">
        <v>0</v>
      </c>
      <c r="O723" s="29">
        <v>893</v>
      </c>
      <c r="P723" s="30">
        <f t="shared" si="11"/>
        <v>19122</v>
      </c>
      <c r="Q723" s="34" t="s">
        <v>329</v>
      </c>
      <c r="R723" s="20"/>
    </row>
    <row r="724" spans="1:18" ht="12.75">
      <c r="A724" s="26">
        <v>489020665</v>
      </c>
      <c r="B724" s="26">
        <v>489</v>
      </c>
      <c r="C724" s="27" t="s">
        <v>276</v>
      </c>
      <c r="D724" s="26">
        <v>20</v>
      </c>
      <c r="E724" s="27" t="s">
        <v>125</v>
      </c>
      <c r="F724" s="26">
        <v>665</v>
      </c>
      <c r="G724" s="27" t="s">
        <v>260</v>
      </c>
      <c r="H724" s="28">
        <v>0.67832167832167833</v>
      </c>
      <c r="I724" s="28">
        <v>2.4164792519189644E-3</v>
      </c>
      <c r="J724" s="28">
        <v>0</v>
      </c>
      <c r="K724" s="28">
        <v>6.0135046821919507E-3</v>
      </c>
      <c r="L724" s="29">
        <v>9585</v>
      </c>
      <c r="M724" s="29">
        <v>1393</v>
      </c>
      <c r="N724" s="29">
        <v>0</v>
      </c>
      <c r="O724" s="29">
        <v>893</v>
      </c>
      <c r="P724" s="30">
        <f t="shared" si="11"/>
        <v>10978</v>
      </c>
      <c r="Q724" s="34" t="s">
        <v>329</v>
      </c>
      <c r="R724" s="20"/>
    </row>
    <row r="725" spans="1:18" ht="12.75">
      <c r="A725" s="26">
        <v>489020712</v>
      </c>
      <c r="B725" s="26">
        <v>489</v>
      </c>
      <c r="C725" s="27" t="s">
        <v>276</v>
      </c>
      <c r="D725" s="26">
        <v>20</v>
      </c>
      <c r="E725" s="27" t="s">
        <v>125</v>
      </c>
      <c r="F725" s="26">
        <v>712</v>
      </c>
      <c r="G725" s="27" t="s">
        <v>124</v>
      </c>
      <c r="H725" s="28">
        <v>26</v>
      </c>
      <c r="I725" s="28">
        <v>9.2623400604481557E-2</v>
      </c>
      <c r="J725" s="28">
        <v>0</v>
      </c>
      <c r="K725" s="28">
        <v>3.5632043500116208E-2</v>
      </c>
      <c r="L725" s="29">
        <v>10494</v>
      </c>
      <c r="M725" s="29">
        <v>7139</v>
      </c>
      <c r="N725" s="29">
        <v>0</v>
      </c>
      <c r="O725" s="29">
        <v>893</v>
      </c>
      <c r="P725" s="30">
        <f t="shared" si="11"/>
        <v>17633</v>
      </c>
      <c r="Q725" s="34" t="s">
        <v>329</v>
      </c>
      <c r="R725" s="20"/>
    </row>
    <row r="726" spans="1:18" ht="12.75">
      <c r="A726" s="26">
        <v>491095072</v>
      </c>
      <c r="B726" s="26">
        <v>491</v>
      </c>
      <c r="C726" s="27" t="s">
        <v>278</v>
      </c>
      <c r="D726" s="26">
        <v>95</v>
      </c>
      <c r="E726" s="27" t="s">
        <v>279</v>
      </c>
      <c r="F726" s="26">
        <v>72</v>
      </c>
      <c r="G726" s="27" t="s">
        <v>280</v>
      </c>
      <c r="H726" s="28">
        <v>5</v>
      </c>
      <c r="I726" s="28">
        <v>0</v>
      </c>
      <c r="J726" s="28">
        <v>0</v>
      </c>
      <c r="K726" s="28">
        <v>3.2930660240273338E-3</v>
      </c>
      <c r="L726" s="29">
        <v>9942</v>
      </c>
      <c r="M726" s="29">
        <v>2022</v>
      </c>
      <c r="N726" s="29">
        <v>0</v>
      </c>
      <c r="O726" s="29">
        <v>893</v>
      </c>
      <c r="P726" s="30">
        <f t="shared" si="11"/>
        <v>11964</v>
      </c>
      <c r="Q726" s="34" t="s">
        <v>329</v>
      </c>
      <c r="R726" s="20"/>
    </row>
    <row r="727" spans="1:18" ht="12.75">
      <c r="A727" s="26">
        <v>491095095</v>
      </c>
      <c r="B727" s="26">
        <v>491</v>
      </c>
      <c r="C727" s="27" t="s">
        <v>278</v>
      </c>
      <c r="D727" s="26">
        <v>95</v>
      </c>
      <c r="E727" s="27" t="s">
        <v>279</v>
      </c>
      <c r="F727" s="26">
        <v>95</v>
      </c>
      <c r="G727" s="27" t="s">
        <v>279</v>
      </c>
      <c r="H727" s="28">
        <v>1067.9307060755334</v>
      </c>
      <c r="I727" s="28">
        <v>0</v>
      </c>
      <c r="J727" s="28">
        <v>0</v>
      </c>
      <c r="K727" s="28">
        <v>0.10360731242396257</v>
      </c>
      <c r="L727" s="29">
        <v>10143</v>
      </c>
      <c r="M727" s="29">
        <v>126</v>
      </c>
      <c r="N727" s="29">
        <v>0</v>
      </c>
      <c r="O727" s="29">
        <v>893</v>
      </c>
      <c r="P727" s="30">
        <f t="shared" si="11"/>
        <v>10269</v>
      </c>
      <c r="Q727" s="34" t="s">
        <v>329</v>
      </c>
      <c r="R727" s="20"/>
    </row>
    <row r="728" spans="1:18" ht="12.75">
      <c r="A728" s="26">
        <v>491095212</v>
      </c>
      <c r="B728" s="26">
        <v>491</v>
      </c>
      <c r="C728" s="27" t="s">
        <v>278</v>
      </c>
      <c r="D728" s="26">
        <v>95</v>
      </c>
      <c r="E728" s="27" t="s">
        <v>279</v>
      </c>
      <c r="F728" s="26">
        <v>212</v>
      </c>
      <c r="G728" s="27" t="s">
        <v>167</v>
      </c>
      <c r="H728" s="28">
        <v>1</v>
      </c>
      <c r="I728" s="28">
        <v>0</v>
      </c>
      <c r="J728" s="28">
        <v>0</v>
      </c>
      <c r="K728" s="28">
        <v>2.3431491717683755E-2</v>
      </c>
      <c r="L728" s="29">
        <v>9493.0546257110345</v>
      </c>
      <c r="M728" s="29">
        <v>1328</v>
      </c>
      <c r="N728" s="29">
        <v>0</v>
      </c>
      <c r="O728" s="29">
        <v>893</v>
      </c>
      <c r="P728" s="30">
        <f t="shared" si="11"/>
        <v>10821.054625711035</v>
      </c>
      <c r="Q728" s="34" t="s">
        <v>327</v>
      </c>
      <c r="R728" s="20"/>
    </row>
    <row r="729" spans="1:18" ht="12.75">
      <c r="A729" s="26">
        <v>491095273</v>
      </c>
      <c r="B729" s="26">
        <v>491</v>
      </c>
      <c r="C729" s="27" t="s">
        <v>278</v>
      </c>
      <c r="D729" s="26">
        <v>95</v>
      </c>
      <c r="E729" s="27" t="s">
        <v>279</v>
      </c>
      <c r="F729" s="26">
        <v>273</v>
      </c>
      <c r="G729" s="27" t="s">
        <v>281</v>
      </c>
      <c r="H729" s="28">
        <v>4</v>
      </c>
      <c r="I729" s="28">
        <v>0</v>
      </c>
      <c r="J729" s="28">
        <v>0</v>
      </c>
      <c r="K729" s="28">
        <v>2.3988871587389353E-3</v>
      </c>
      <c r="L729" s="29">
        <v>10231</v>
      </c>
      <c r="M729" s="29">
        <v>3676</v>
      </c>
      <c r="N729" s="29">
        <v>0</v>
      </c>
      <c r="O729" s="29">
        <v>893</v>
      </c>
      <c r="P729" s="30">
        <f t="shared" si="11"/>
        <v>13907</v>
      </c>
      <c r="Q729" s="34" t="s">
        <v>329</v>
      </c>
      <c r="R729" s="20"/>
    </row>
    <row r="730" spans="1:18" ht="12.75">
      <c r="A730" s="26">
        <v>491095292</v>
      </c>
      <c r="B730" s="26">
        <v>491</v>
      </c>
      <c r="C730" s="27" t="s">
        <v>278</v>
      </c>
      <c r="D730" s="26">
        <v>95</v>
      </c>
      <c r="E730" s="27" t="s">
        <v>279</v>
      </c>
      <c r="F730" s="26">
        <v>292</v>
      </c>
      <c r="G730" s="27" t="s">
        <v>282</v>
      </c>
      <c r="H730" s="28">
        <v>7</v>
      </c>
      <c r="I730" s="28">
        <v>0</v>
      </c>
      <c r="J730" s="28">
        <v>0</v>
      </c>
      <c r="K730" s="28">
        <v>3.4171931881161297E-3</v>
      </c>
      <c r="L730" s="29">
        <v>9767</v>
      </c>
      <c r="M730" s="29">
        <v>1722</v>
      </c>
      <c r="N730" s="29">
        <v>0</v>
      </c>
      <c r="O730" s="29">
        <v>893</v>
      </c>
      <c r="P730" s="30">
        <f t="shared" si="11"/>
        <v>11489</v>
      </c>
      <c r="Q730" s="34" t="s">
        <v>331</v>
      </c>
      <c r="R730" s="20"/>
    </row>
    <row r="731" spans="1:18" ht="12.75">
      <c r="A731" s="26">
        <v>491095331</v>
      </c>
      <c r="B731" s="26">
        <v>491</v>
      </c>
      <c r="C731" s="27" t="s">
        <v>278</v>
      </c>
      <c r="D731" s="26">
        <v>95</v>
      </c>
      <c r="E731" s="27" t="s">
        <v>279</v>
      </c>
      <c r="F731" s="26">
        <v>331</v>
      </c>
      <c r="G731" s="27" t="s">
        <v>283</v>
      </c>
      <c r="H731" s="28">
        <v>14</v>
      </c>
      <c r="I731" s="28">
        <v>0</v>
      </c>
      <c r="J731" s="28">
        <v>0</v>
      </c>
      <c r="K731" s="28">
        <v>1.0085884467959574E-2</v>
      </c>
      <c r="L731" s="29">
        <v>8872</v>
      </c>
      <c r="M731" s="29">
        <v>2661</v>
      </c>
      <c r="N731" s="29">
        <v>0</v>
      </c>
      <c r="O731" s="29">
        <v>893</v>
      </c>
      <c r="P731" s="30">
        <f t="shared" si="11"/>
        <v>11533</v>
      </c>
      <c r="Q731" s="34" t="s">
        <v>329</v>
      </c>
      <c r="R731" s="20"/>
    </row>
    <row r="732" spans="1:18" ht="12.75">
      <c r="A732" s="26">
        <v>491095650</v>
      </c>
      <c r="B732" s="26">
        <v>491</v>
      </c>
      <c r="C732" s="27" t="s">
        <v>278</v>
      </c>
      <c r="D732" s="26">
        <v>95</v>
      </c>
      <c r="E732" s="27" t="s">
        <v>279</v>
      </c>
      <c r="F732" s="26">
        <v>650</v>
      </c>
      <c r="G732" s="27" t="s">
        <v>175</v>
      </c>
      <c r="H732" s="28">
        <v>1</v>
      </c>
      <c r="I732" s="28">
        <v>0</v>
      </c>
      <c r="J732" s="28">
        <v>0</v>
      </c>
      <c r="K732" s="28">
        <v>5.6375929534345287E-4</v>
      </c>
      <c r="L732" s="29">
        <v>12389</v>
      </c>
      <c r="M732" s="29">
        <v>2850</v>
      </c>
      <c r="N732" s="29">
        <v>0</v>
      </c>
      <c r="O732" s="29">
        <v>893</v>
      </c>
      <c r="P732" s="30">
        <f t="shared" si="11"/>
        <v>15239</v>
      </c>
      <c r="Q732" s="34" t="s">
        <v>329</v>
      </c>
      <c r="R732" s="20"/>
    </row>
    <row r="733" spans="1:18" ht="12.75">
      <c r="A733" s="26">
        <v>491095665</v>
      </c>
      <c r="B733" s="26">
        <v>491</v>
      </c>
      <c r="C733" s="27" t="s">
        <v>278</v>
      </c>
      <c r="D733" s="26">
        <v>95</v>
      </c>
      <c r="E733" s="27" t="s">
        <v>279</v>
      </c>
      <c r="F733" s="26">
        <v>665</v>
      </c>
      <c r="G733" s="27" t="s">
        <v>260</v>
      </c>
      <c r="H733" s="28">
        <v>1</v>
      </c>
      <c r="I733" s="28">
        <v>0</v>
      </c>
      <c r="J733" s="28">
        <v>0</v>
      </c>
      <c r="K733" s="28">
        <v>6.0135046821919507E-3</v>
      </c>
      <c r="L733" s="29">
        <v>9510.9501506129618</v>
      </c>
      <c r="M733" s="29">
        <v>1382</v>
      </c>
      <c r="N733" s="29">
        <v>0</v>
      </c>
      <c r="O733" s="29">
        <v>893</v>
      </c>
      <c r="P733" s="30">
        <f t="shared" si="11"/>
        <v>10892.950150612962</v>
      </c>
      <c r="Q733" s="34" t="s">
        <v>327</v>
      </c>
      <c r="R733" s="20"/>
    </row>
    <row r="734" spans="1:18" ht="12.75">
      <c r="A734" s="26">
        <v>491095763</v>
      </c>
      <c r="B734" s="26">
        <v>491</v>
      </c>
      <c r="C734" s="27" t="s">
        <v>278</v>
      </c>
      <c r="D734" s="26">
        <v>95</v>
      </c>
      <c r="E734" s="27" t="s">
        <v>279</v>
      </c>
      <c r="F734" s="26">
        <v>763</v>
      </c>
      <c r="G734" s="27" t="s">
        <v>284</v>
      </c>
      <c r="H734" s="28">
        <v>2</v>
      </c>
      <c r="I734" s="28">
        <v>0</v>
      </c>
      <c r="J734" s="28">
        <v>0</v>
      </c>
      <c r="K734" s="28">
        <v>1.882701175293988E-3</v>
      </c>
      <c r="L734" s="29">
        <v>9585</v>
      </c>
      <c r="M734" s="29">
        <v>2908</v>
      </c>
      <c r="N734" s="29">
        <v>0</v>
      </c>
      <c r="O734" s="29">
        <v>893</v>
      </c>
      <c r="P734" s="30">
        <f t="shared" si="11"/>
        <v>12493</v>
      </c>
      <c r="Q734" s="34" t="s">
        <v>329</v>
      </c>
      <c r="R734" s="20"/>
    </row>
    <row r="735" spans="1:18" ht="12.75">
      <c r="A735" s="26">
        <v>492281061</v>
      </c>
      <c r="B735" s="26">
        <v>492</v>
      </c>
      <c r="C735" s="27" t="s">
        <v>285</v>
      </c>
      <c r="D735" s="26">
        <v>281</v>
      </c>
      <c r="E735" s="27" t="s">
        <v>146</v>
      </c>
      <c r="F735" s="26">
        <v>61</v>
      </c>
      <c r="G735" s="27" t="s">
        <v>148</v>
      </c>
      <c r="H735" s="28">
        <v>0.54513888888888884</v>
      </c>
      <c r="I735" s="28">
        <v>8.293421808552397E-4</v>
      </c>
      <c r="J735" s="28">
        <v>0</v>
      </c>
      <c r="K735" s="28">
        <v>2.7245319422031421E-2</v>
      </c>
      <c r="L735" s="29">
        <v>11597.038367426201</v>
      </c>
      <c r="M735" s="29">
        <v>551</v>
      </c>
      <c r="N735" s="29">
        <v>0</v>
      </c>
      <c r="O735" s="29">
        <v>893</v>
      </c>
      <c r="P735" s="30">
        <f t="shared" si="11"/>
        <v>12148.038367426201</v>
      </c>
      <c r="Q735" s="34" t="s">
        <v>327</v>
      </c>
      <c r="R735" s="20"/>
    </row>
    <row r="736" spans="1:18" ht="12.75">
      <c r="A736" s="26">
        <v>492281137</v>
      </c>
      <c r="B736" s="26">
        <v>492</v>
      </c>
      <c r="C736" s="27" t="s">
        <v>285</v>
      </c>
      <c r="D736" s="26">
        <v>281</v>
      </c>
      <c r="E736" s="27" t="s">
        <v>146</v>
      </c>
      <c r="F736" s="26">
        <v>137</v>
      </c>
      <c r="G736" s="27" t="s">
        <v>196</v>
      </c>
      <c r="H736" s="28">
        <v>4.8108108108108105</v>
      </c>
      <c r="I736" s="28">
        <v>7.3188840694375984E-3</v>
      </c>
      <c r="J736" s="28">
        <v>0</v>
      </c>
      <c r="K736" s="28">
        <v>0.13277893899795287</v>
      </c>
      <c r="L736" s="29">
        <v>12400.73709986109</v>
      </c>
      <c r="M736" s="29">
        <v>228</v>
      </c>
      <c r="N736" s="29">
        <v>0</v>
      </c>
      <c r="O736" s="29">
        <v>893</v>
      </c>
      <c r="P736" s="30">
        <f t="shared" si="11"/>
        <v>12628.73709986109</v>
      </c>
      <c r="Q736" s="34" t="s">
        <v>327</v>
      </c>
      <c r="R736" s="20"/>
    </row>
    <row r="737" spans="1:18" ht="12.75">
      <c r="A737" s="26">
        <v>492281281</v>
      </c>
      <c r="B737" s="26">
        <v>492</v>
      </c>
      <c r="C737" s="27" t="s">
        <v>285</v>
      </c>
      <c r="D737" s="26">
        <v>281</v>
      </c>
      <c r="E737" s="27" t="s">
        <v>146</v>
      </c>
      <c r="F737" s="26">
        <v>281</v>
      </c>
      <c r="G737" s="27" t="s">
        <v>146</v>
      </c>
      <c r="H737" s="28">
        <v>355.08783783783798</v>
      </c>
      <c r="I737" s="28">
        <v>0.54020971137802243</v>
      </c>
      <c r="J737" s="28">
        <v>0</v>
      </c>
      <c r="K737" s="28">
        <v>0.10673928911016882</v>
      </c>
      <c r="L737" s="29">
        <v>11684</v>
      </c>
      <c r="M737" s="29">
        <v>0</v>
      </c>
      <c r="N737" s="29">
        <v>0</v>
      </c>
      <c r="O737" s="29">
        <v>893</v>
      </c>
      <c r="P737" s="30">
        <f t="shared" si="11"/>
        <v>11684</v>
      </c>
      <c r="Q737" s="34" t="s">
        <v>329</v>
      </c>
      <c r="R737" s="20"/>
    </row>
    <row r="738" spans="1:18" ht="12.75">
      <c r="A738" s="26">
        <v>492281325</v>
      </c>
      <c r="B738" s="26">
        <v>492</v>
      </c>
      <c r="C738" s="27" t="s">
        <v>285</v>
      </c>
      <c r="D738" s="26">
        <v>281</v>
      </c>
      <c r="E738" s="27" t="s">
        <v>146</v>
      </c>
      <c r="F738" s="26">
        <v>325</v>
      </c>
      <c r="G738" s="27" t="s">
        <v>198</v>
      </c>
      <c r="H738" s="28">
        <v>0.10472972972972973</v>
      </c>
      <c r="I738" s="28">
        <v>1.5932963915208257E-4</v>
      </c>
      <c r="J738" s="28">
        <v>0</v>
      </c>
      <c r="K738" s="28">
        <v>2.4651611657778099E-3</v>
      </c>
      <c r="L738" s="29">
        <v>12346</v>
      </c>
      <c r="M738" s="29">
        <v>1796</v>
      </c>
      <c r="N738" s="29">
        <v>0</v>
      </c>
      <c r="O738" s="29">
        <v>893</v>
      </c>
      <c r="P738" s="30">
        <f t="shared" si="11"/>
        <v>14142</v>
      </c>
      <c r="Q738" s="34" t="s">
        <v>329</v>
      </c>
      <c r="R738" s="20"/>
    </row>
    <row r="739" spans="1:18" ht="12.75">
      <c r="A739" s="26">
        <v>493093035</v>
      </c>
      <c r="B739" s="26">
        <v>493</v>
      </c>
      <c r="C739" s="27" t="s">
        <v>286</v>
      </c>
      <c r="D739" s="26">
        <v>93</v>
      </c>
      <c r="E739" s="27" t="s">
        <v>14</v>
      </c>
      <c r="F739" s="26">
        <v>35</v>
      </c>
      <c r="G739" s="27" t="s">
        <v>11</v>
      </c>
      <c r="H739" s="28">
        <v>28.488524590163937</v>
      </c>
      <c r="I739" s="28">
        <v>0</v>
      </c>
      <c r="J739" s="28">
        <v>0</v>
      </c>
      <c r="K739" s="28">
        <v>0.1368268691122993</v>
      </c>
      <c r="L739" s="29">
        <v>11859</v>
      </c>
      <c r="M739" s="29">
        <v>3504</v>
      </c>
      <c r="N739" s="29">
        <v>0</v>
      </c>
      <c r="O739" s="29">
        <v>893</v>
      </c>
      <c r="P739" s="30">
        <f t="shared" si="11"/>
        <v>15363</v>
      </c>
      <c r="Q739" s="34" t="s">
        <v>329</v>
      </c>
      <c r="R739" s="20"/>
    </row>
    <row r="740" spans="1:18" ht="12.75">
      <c r="A740" s="26">
        <v>493093049</v>
      </c>
      <c r="B740" s="26">
        <v>493</v>
      </c>
      <c r="C740" s="27" t="s">
        <v>286</v>
      </c>
      <c r="D740" s="26">
        <v>93</v>
      </c>
      <c r="E740" s="27" t="s">
        <v>14</v>
      </c>
      <c r="F740" s="26">
        <v>49</v>
      </c>
      <c r="G740" s="27" t="s">
        <v>73</v>
      </c>
      <c r="H740" s="28">
        <v>0.61967213114754094</v>
      </c>
      <c r="I740" s="28">
        <v>0</v>
      </c>
      <c r="J740" s="28">
        <v>0</v>
      </c>
      <c r="K740" s="28">
        <v>6.5217762946508218E-2</v>
      </c>
      <c r="L740" s="29">
        <v>11507.452219186762</v>
      </c>
      <c r="M740" s="29">
        <v>14236</v>
      </c>
      <c r="N740" s="29">
        <v>0</v>
      </c>
      <c r="O740" s="29">
        <v>893</v>
      </c>
      <c r="P740" s="30">
        <f t="shared" si="11"/>
        <v>25743.452219186762</v>
      </c>
      <c r="Q740" s="34" t="s">
        <v>327</v>
      </c>
      <c r="R740" s="20"/>
    </row>
    <row r="741" spans="1:18" ht="12.75">
      <c r="A741" s="26">
        <v>493093057</v>
      </c>
      <c r="B741" s="26">
        <v>493</v>
      </c>
      <c r="C741" s="27" t="s">
        <v>286</v>
      </c>
      <c r="D741" s="26">
        <v>93</v>
      </c>
      <c r="E741" s="27" t="s">
        <v>14</v>
      </c>
      <c r="F741" s="26">
        <v>57</v>
      </c>
      <c r="G741" s="27" t="s">
        <v>13</v>
      </c>
      <c r="H741" s="28">
        <v>82.281967213114712</v>
      </c>
      <c r="I741" s="28">
        <v>0</v>
      </c>
      <c r="J741" s="28">
        <v>0</v>
      </c>
      <c r="K741" s="28">
        <v>0.11302470517786611</v>
      </c>
      <c r="L741" s="29">
        <v>13001</v>
      </c>
      <c r="M741" s="29">
        <v>685</v>
      </c>
      <c r="N741" s="29">
        <v>0</v>
      </c>
      <c r="O741" s="29">
        <v>893</v>
      </c>
      <c r="P741" s="30">
        <f t="shared" si="11"/>
        <v>13686</v>
      </c>
      <c r="Q741" s="34" t="s">
        <v>331</v>
      </c>
      <c r="R741" s="20"/>
    </row>
    <row r="742" spans="1:18" ht="12.75">
      <c r="A742" s="26">
        <v>493093073</v>
      </c>
      <c r="B742" s="26">
        <v>493</v>
      </c>
      <c r="C742" s="27" t="s">
        <v>286</v>
      </c>
      <c r="D742" s="26">
        <v>93</v>
      </c>
      <c r="E742" s="27" t="s">
        <v>14</v>
      </c>
      <c r="F742" s="26">
        <v>73</v>
      </c>
      <c r="G742" s="27" t="s">
        <v>23</v>
      </c>
      <c r="H742" s="28">
        <v>0.65573770491803274</v>
      </c>
      <c r="I742" s="28">
        <v>0</v>
      </c>
      <c r="J742" s="28">
        <v>0</v>
      </c>
      <c r="K742" s="28">
        <v>4.6915930485589789E-3</v>
      </c>
      <c r="L742" s="29">
        <v>10056.770509068276</v>
      </c>
      <c r="M742" s="29">
        <v>7115</v>
      </c>
      <c r="N742" s="29">
        <v>0</v>
      </c>
      <c r="O742" s="29">
        <v>893</v>
      </c>
      <c r="P742" s="30">
        <f t="shared" si="11"/>
        <v>17171.770509068276</v>
      </c>
      <c r="Q742" s="34" t="s">
        <v>327</v>
      </c>
      <c r="R742" s="20"/>
    </row>
    <row r="743" spans="1:18" ht="12.75">
      <c r="A743" s="26">
        <v>493093093</v>
      </c>
      <c r="B743" s="26">
        <v>493</v>
      </c>
      <c r="C743" s="27" t="s">
        <v>286</v>
      </c>
      <c r="D743" s="26">
        <v>93</v>
      </c>
      <c r="E743" s="27" t="s">
        <v>14</v>
      </c>
      <c r="F743" s="26">
        <v>93</v>
      </c>
      <c r="G743" s="27" t="s">
        <v>14</v>
      </c>
      <c r="H743" s="28">
        <v>42.973770491803272</v>
      </c>
      <c r="I743" s="28">
        <v>0</v>
      </c>
      <c r="J743" s="28">
        <v>0</v>
      </c>
      <c r="K743" s="28">
        <v>8.8853568064575922E-2</v>
      </c>
      <c r="L743" s="29">
        <v>12875</v>
      </c>
      <c r="M743" s="29">
        <v>388</v>
      </c>
      <c r="N743" s="29">
        <v>0</v>
      </c>
      <c r="O743" s="29">
        <v>893</v>
      </c>
      <c r="P743" s="30">
        <f t="shared" si="11"/>
        <v>13263</v>
      </c>
      <c r="Q743" s="34" t="s">
        <v>331</v>
      </c>
      <c r="R743" s="20"/>
    </row>
    <row r="744" spans="1:18" ht="12.75">
      <c r="A744" s="26">
        <v>493093163</v>
      </c>
      <c r="B744" s="26">
        <v>493</v>
      </c>
      <c r="C744" s="27" t="s">
        <v>286</v>
      </c>
      <c r="D744" s="26">
        <v>93</v>
      </c>
      <c r="E744" s="27" t="s">
        <v>14</v>
      </c>
      <c r="F744" s="26">
        <v>163</v>
      </c>
      <c r="G744" s="27" t="s">
        <v>16</v>
      </c>
      <c r="H744" s="28">
        <v>6.0622950819672123</v>
      </c>
      <c r="I744" s="28">
        <v>0</v>
      </c>
      <c r="J744" s="28">
        <v>0</v>
      </c>
      <c r="K744" s="28">
        <v>8.2937092743960869E-2</v>
      </c>
      <c r="L744" s="29">
        <v>12816</v>
      </c>
      <c r="M744" s="29">
        <v>250</v>
      </c>
      <c r="N744" s="29">
        <v>0</v>
      </c>
      <c r="O744" s="29">
        <v>893</v>
      </c>
      <c r="P744" s="30">
        <f t="shared" si="11"/>
        <v>13066</v>
      </c>
      <c r="Q744" s="34" t="s">
        <v>331</v>
      </c>
      <c r="R744" s="20"/>
    </row>
    <row r="745" spans="1:18" ht="12.75">
      <c r="A745" s="26">
        <v>493093165</v>
      </c>
      <c r="B745" s="26">
        <v>493</v>
      </c>
      <c r="C745" s="27" t="s">
        <v>286</v>
      </c>
      <c r="D745" s="26">
        <v>93</v>
      </c>
      <c r="E745" s="27" t="s">
        <v>14</v>
      </c>
      <c r="F745" s="26">
        <v>165</v>
      </c>
      <c r="G745" s="27" t="s">
        <v>17</v>
      </c>
      <c r="H745" s="28">
        <v>8.2721311475409838</v>
      </c>
      <c r="I745" s="28">
        <v>0</v>
      </c>
      <c r="J745" s="28">
        <v>0</v>
      </c>
      <c r="K745" s="28">
        <v>0.110669012758344</v>
      </c>
      <c r="L745" s="29">
        <v>10092</v>
      </c>
      <c r="M745" s="29">
        <v>559</v>
      </c>
      <c r="N745" s="29">
        <v>0</v>
      </c>
      <c r="O745" s="29">
        <v>893</v>
      </c>
      <c r="P745" s="30">
        <f t="shared" si="11"/>
        <v>10651</v>
      </c>
      <c r="Q745" s="34" t="s">
        <v>329</v>
      </c>
      <c r="R745" s="20"/>
    </row>
    <row r="746" spans="1:18" ht="12.75">
      <c r="A746" s="26">
        <v>493093176</v>
      </c>
      <c r="B746" s="26">
        <v>493</v>
      </c>
      <c r="C746" s="27" t="s">
        <v>286</v>
      </c>
      <c r="D746" s="26">
        <v>93</v>
      </c>
      <c r="E746" s="27" t="s">
        <v>14</v>
      </c>
      <c r="F746" s="26">
        <v>176</v>
      </c>
      <c r="G746" s="27" t="s">
        <v>78</v>
      </c>
      <c r="H746" s="28">
        <v>3</v>
      </c>
      <c r="I746" s="28">
        <v>0</v>
      </c>
      <c r="J746" s="28">
        <v>0</v>
      </c>
      <c r="K746" s="28">
        <v>6.1214575721167293E-2</v>
      </c>
      <c r="L746" s="29">
        <v>11122.155371251816</v>
      </c>
      <c r="M746" s="29">
        <v>3622</v>
      </c>
      <c r="N746" s="29">
        <v>0</v>
      </c>
      <c r="O746" s="29">
        <v>893</v>
      </c>
      <c r="P746" s="30">
        <f t="shared" si="11"/>
        <v>14744.155371251816</v>
      </c>
      <c r="Q746" s="34" t="s">
        <v>327</v>
      </c>
      <c r="R746" s="20"/>
    </row>
    <row r="747" spans="1:18" ht="12.75">
      <c r="A747" s="26">
        <v>493093248</v>
      </c>
      <c r="B747" s="26">
        <v>493</v>
      </c>
      <c r="C747" s="27" t="s">
        <v>286</v>
      </c>
      <c r="D747" s="26">
        <v>93</v>
      </c>
      <c r="E747" s="27" t="s">
        <v>14</v>
      </c>
      <c r="F747" s="26">
        <v>248</v>
      </c>
      <c r="G747" s="27" t="s">
        <v>18</v>
      </c>
      <c r="H747" s="28">
        <v>11.895081967213116</v>
      </c>
      <c r="I747" s="28">
        <v>0</v>
      </c>
      <c r="J747" s="28">
        <v>0</v>
      </c>
      <c r="K747" s="28">
        <v>3.3291913917540467E-2</v>
      </c>
      <c r="L747" s="29">
        <v>12874</v>
      </c>
      <c r="M747" s="29">
        <v>1397</v>
      </c>
      <c r="N747" s="29">
        <v>0</v>
      </c>
      <c r="O747" s="29">
        <v>893</v>
      </c>
      <c r="P747" s="30">
        <f t="shared" si="11"/>
        <v>14271</v>
      </c>
      <c r="Q747" s="34" t="s">
        <v>331</v>
      </c>
      <c r="R747" s="20"/>
    </row>
    <row r="748" spans="1:18" ht="12.75">
      <c r="A748" s="26">
        <v>493093262</v>
      </c>
      <c r="B748" s="26">
        <v>493</v>
      </c>
      <c r="C748" s="27" t="s">
        <v>286</v>
      </c>
      <c r="D748" s="26">
        <v>93</v>
      </c>
      <c r="E748" s="27" t="s">
        <v>14</v>
      </c>
      <c r="F748" s="26">
        <v>262</v>
      </c>
      <c r="G748" s="27" t="s">
        <v>19</v>
      </c>
      <c r="H748" s="28">
        <v>9.1803278688524587E-2</v>
      </c>
      <c r="I748" s="28">
        <v>0</v>
      </c>
      <c r="J748" s="28">
        <v>0</v>
      </c>
      <c r="K748" s="28">
        <v>5.0483730637333184E-2</v>
      </c>
      <c r="L748" s="29">
        <v>9924</v>
      </c>
      <c r="M748" s="29">
        <v>3697</v>
      </c>
      <c r="N748" s="29">
        <v>0</v>
      </c>
      <c r="O748" s="29">
        <v>893</v>
      </c>
      <c r="P748" s="30">
        <f t="shared" si="11"/>
        <v>13621</v>
      </c>
      <c r="Q748" s="34" t="s">
        <v>329</v>
      </c>
      <c r="R748" s="20"/>
    </row>
    <row r="749" spans="1:18" ht="12.75">
      <c r="A749" s="26">
        <v>493093274</v>
      </c>
      <c r="B749" s="26">
        <v>493</v>
      </c>
      <c r="C749" s="27" t="s">
        <v>286</v>
      </c>
      <c r="D749" s="26">
        <v>93</v>
      </c>
      <c r="E749" s="27" t="s">
        <v>14</v>
      </c>
      <c r="F749" s="26">
        <v>274</v>
      </c>
      <c r="G749" s="27" t="s">
        <v>60</v>
      </c>
      <c r="H749" s="28">
        <v>0.72131147540983609</v>
      </c>
      <c r="I749" s="28">
        <v>0</v>
      </c>
      <c r="J749" s="28">
        <v>0</v>
      </c>
      <c r="K749" s="28">
        <v>8.3406488290508909E-2</v>
      </c>
      <c r="L749" s="29">
        <v>9924</v>
      </c>
      <c r="M749" s="29">
        <v>4563</v>
      </c>
      <c r="N749" s="29">
        <v>0</v>
      </c>
      <c r="O749" s="29">
        <v>893</v>
      </c>
      <c r="P749" s="30">
        <f t="shared" si="11"/>
        <v>14487</v>
      </c>
      <c r="Q749" s="34" t="s">
        <v>329</v>
      </c>
      <c r="R749" s="20"/>
    </row>
    <row r="750" spans="1:18" ht="12.75">
      <c r="A750" s="26">
        <v>493093305</v>
      </c>
      <c r="B750" s="26">
        <v>493</v>
      </c>
      <c r="C750" s="27" t="s">
        <v>286</v>
      </c>
      <c r="D750" s="26">
        <v>93</v>
      </c>
      <c r="E750" s="27" t="s">
        <v>14</v>
      </c>
      <c r="F750" s="26">
        <v>305</v>
      </c>
      <c r="G750" s="27" t="s">
        <v>221</v>
      </c>
      <c r="H750" s="28">
        <v>0.55081967213114758</v>
      </c>
      <c r="I750" s="28">
        <v>0</v>
      </c>
      <c r="J750" s="28">
        <v>0</v>
      </c>
      <c r="K750" s="28">
        <v>1.4074390886270138E-2</v>
      </c>
      <c r="L750" s="29">
        <v>9844.8903506471106</v>
      </c>
      <c r="M750" s="29">
        <v>3195</v>
      </c>
      <c r="N750" s="29">
        <v>0</v>
      </c>
      <c r="O750" s="29">
        <v>893</v>
      </c>
      <c r="P750" s="30">
        <f t="shared" si="11"/>
        <v>13039.890350647111</v>
      </c>
      <c r="Q750" s="34" t="s">
        <v>327</v>
      </c>
      <c r="R750" s="20"/>
    </row>
    <row r="751" spans="1:18" ht="12.75">
      <c r="A751" s="26">
        <v>494093035</v>
      </c>
      <c r="B751" s="26">
        <v>494</v>
      </c>
      <c r="C751" s="27" t="s">
        <v>287</v>
      </c>
      <c r="D751" s="26">
        <v>93</v>
      </c>
      <c r="E751" s="27" t="s">
        <v>14</v>
      </c>
      <c r="F751" s="26">
        <v>35</v>
      </c>
      <c r="G751" s="27" t="s">
        <v>11</v>
      </c>
      <c r="H751" s="28">
        <v>8.0645161290322598</v>
      </c>
      <c r="I751" s="28">
        <v>0</v>
      </c>
      <c r="J751" s="28">
        <v>0</v>
      </c>
      <c r="K751" s="28">
        <v>0.1368268691122993</v>
      </c>
      <c r="L751" s="29">
        <v>13145</v>
      </c>
      <c r="M751" s="29">
        <v>3884</v>
      </c>
      <c r="N751" s="29">
        <v>0</v>
      </c>
      <c r="O751" s="29">
        <v>893</v>
      </c>
      <c r="P751" s="30">
        <f t="shared" si="11"/>
        <v>17029</v>
      </c>
      <c r="Q751" s="34" t="s">
        <v>329</v>
      </c>
      <c r="R751" s="20"/>
    </row>
    <row r="752" spans="1:18" ht="12.75">
      <c r="A752" s="26">
        <v>494093056</v>
      </c>
      <c r="B752" s="26">
        <v>494</v>
      </c>
      <c r="C752" s="27" t="s">
        <v>287</v>
      </c>
      <c r="D752" s="26">
        <v>93</v>
      </c>
      <c r="E752" s="27" t="s">
        <v>14</v>
      </c>
      <c r="F752" s="26">
        <v>56</v>
      </c>
      <c r="G752" s="27" t="s">
        <v>133</v>
      </c>
      <c r="H752" s="28">
        <v>3</v>
      </c>
      <c r="I752" s="28">
        <v>0</v>
      </c>
      <c r="J752" s="28">
        <v>0</v>
      </c>
      <c r="K752" s="28">
        <v>2.0366472228406148E-2</v>
      </c>
      <c r="L752" s="29">
        <v>9038</v>
      </c>
      <c r="M752" s="29">
        <v>3161</v>
      </c>
      <c r="N752" s="29">
        <v>0</v>
      </c>
      <c r="O752" s="29">
        <v>893</v>
      </c>
      <c r="P752" s="30">
        <f t="shared" si="11"/>
        <v>12199</v>
      </c>
      <c r="Q752" s="34" t="s">
        <v>329</v>
      </c>
      <c r="R752" s="20"/>
    </row>
    <row r="753" spans="1:18" ht="12.75">
      <c r="A753" s="26">
        <v>494093057</v>
      </c>
      <c r="B753" s="26">
        <v>494</v>
      </c>
      <c r="C753" s="27" t="s">
        <v>287</v>
      </c>
      <c r="D753" s="26">
        <v>93</v>
      </c>
      <c r="E753" s="27" t="s">
        <v>14</v>
      </c>
      <c r="F753" s="26">
        <v>57</v>
      </c>
      <c r="G753" s="27" t="s">
        <v>13</v>
      </c>
      <c r="H753" s="28">
        <v>37.558064516129036</v>
      </c>
      <c r="I753" s="28">
        <v>0</v>
      </c>
      <c r="J753" s="28">
        <v>0</v>
      </c>
      <c r="K753" s="28">
        <v>0.11302470517786611</v>
      </c>
      <c r="L753" s="29">
        <v>11678</v>
      </c>
      <c r="M753" s="29">
        <v>615</v>
      </c>
      <c r="N753" s="29">
        <v>0</v>
      </c>
      <c r="O753" s="29">
        <v>893</v>
      </c>
      <c r="P753" s="30">
        <f t="shared" si="11"/>
        <v>12293</v>
      </c>
      <c r="Q753" s="34" t="s">
        <v>331</v>
      </c>
      <c r="R753" s="20"/>
    </row>
    <row r="754" spans="1:18" ht="12.75">
      <c r="A754" s="26">
        <v>494093093</v>
      </c>
      <c r="B754" s="26">
        <v>494</v>
      </c>
      <c r="C754" s="27" t="s">
        <v>287</v>
      </c>
      <c r="D754" s="26">
        <v>93</v>
      </c>
      <c r="E754" s="27" t="s">
        <v>14</v>
      </c>
      <c r="F754" s="26">
        <v>93</v>
      </c>
      <c r="G754" s="27" t="s">
        <v>14</v>
      </c>
      <c r="H754" s="28">
        <v>250.63870967741937</v>
      </c>
      <c r="I754" s="28">
        <v>0</v>
      </c>
      <c r="J754" s="28">
        <v>0</v>
      </c>
      <c r="K754" s="28">
        <v>8.8853568064575922E-2</v>
      </c>
      <c r="L754" s="29">
        <v>11790</v>
      </c>
      <c r="M754" s="29">
        <v>356</v>
      </c>
      <c r="N754" s="29">
        <v>0</v>
      </c>
      <c r="O754" s="29">
        <v>893</v>
      </c>
      <c r="P754" s="30">
        <f t="shared" si="11"/>
        <v>12146</v>
      </c>
      <c r="Q754" s="34" t="s">
        <v>331</v>
      </c>
      <c r="R754" s="20"/>
    </row>
    <row r="755" spans="1:18" ht="12.75">
      <c r="A755" s="26">
        <v>494093128</v>
      </c>
      <c r="B755" s="26">
        <v>494</v>
      </c>
      <c r="C755" s="27" t="s">
        <v>287</v>
      </c>
      <c r="D755" s="26">
        <v>93</v>
      </c>
      <c r="E755" s="27" t="s">
        <v>14</v>
      </c>
      <c r="F755" s="26">
        <v>128</v>
      </c>
      <c r="G755" s="27" t="s">
        <v>122</v>
      </c>
      <c r="H755" s="28">
        <v>1</v>
      </c>
      <c r="I755" s="28">
        <v>0</v>
      </c>
      <c r="J755" s="28">
        <v>0</v>
      </c>
      <c r="K755" s="28">
        <v>3.277662878186572E-2</v>
      </c>
      <c r="L755" s="29">
        <v>9924</v>
      </c>
      <c r="M755" s="29">
        <v>426</v>
      </c>
      <c r="N755" s="29">
        <v>0</v>
      </c>
      <c r="O755" s="29">
        <v>893</v>
      </c>
      <c r="P755" s="30">
        <f t="shared" si="11"/>
        <v>10350</v>
      </c>
      <c r="Q755" s="34" t="s">
        <v>329</v>
      </c>
      <c r="R755" s="20"/>
    </row>
    <row r="756" spans="1:18" ht="12.75">
      <c r="A756" s="26">
        <v>494093149</v>
      </c>
      <c r="B756" s="26">
        <v>494</v>
      </c>
      <c r="C756" s="27" t="s">
        <v>287</v>
      </c>
      <c r="D756" s="26">
        <v>93</v>
      </c>
      <c r="E756" s="27" t="s">
        <v>14</v>
      </c>
      <c r="F756" s="26">
        <v>149</v>
      </c>
      <c r="G756" s="27" t="s">
        <v>77</v>
      </c>
      <c r="H756" s="28">
        <v>0.45806451612903226</v>
      </c>
      <c r="I756" s="28">
        <v>0</v>
      </c>
      <c r="J756" s="28">
        <v>0</v>
      </c>
      <c r="K756" s="28">
        <v>0.100663867998236</v>
      </c>
      <c r="L756" s="29">
        <v>12313.63213812301</v>
      </c>
      <c r="M756" s="29">
        <v>71</v>
      </c>
      <c r="N756" s="29">
        <v>0</v>
      </c>
      <c r="O756" s="29">
        <v>893</v>
      </c>
      <c r="P756" s="30">
        <f t="shared" si="11"/>
        <v>12384.63213812301</v>
      </c>
      <c r="Q756" s="34" t="s">
        <v>327</v>
      </c>
      <c r="R756" s="20"/>
    </row>
    <row r="757" spans="1:18" ht="12.75">
      <c r="A757" s="26">
        <v>494093160</v>
      </c>
      <c r="B757" s="26">
        <v>494</v>
      </c>
      <c r="C757" s="27" t="s">
        <v>287</v>
      </c>
      <c r="D757" s="26">
        <v>93</v>
      </c>
      <c r="E757" s="27" t="s">
        <v>14</v>
      </c>
      <c r="F757" s="26">
        <v>160</v>
      </c>
      <c r="G757" s="27" t="s">
        <v>134</v>
      </c>
      <c r="H757" s="28">
        <v>2.2548387096774194</v>
      </c>
      <c r="I757" s="28">
        <v>0</v>
      </c>
      <c r="J757" s="28">
        <v>0</v>
      </c>
      <c r="K757" s="28">
        <v>9.6515544138842724E-2</v>
      </c>
      <c r="L757" s="29">
        <v>11734.013937628073</v>
      </c>
      <c r="M757" s="29">
        <v>473</v>
      </c>
      <c r="N757" s="29">
        <v>0</v>
      </c>
      <c r="O757" s="29">
        <v>893</v>
      </c>
      <c r="P757" s="30">
        <f t="shared" si="11"/>
        <v>12207.013937628073</v>
      </c>
      <c r="Q757" s="34" t="s">
        <v>327</v>
      </c>
      <c r="R757" s="20"/>
    </row>
    <row r="758" spans="1:18" ht="12.75">
      <c r="A758" s="26">
        <v>494093163</v>
      </c>
      <c r="B758" s="26">
        <v>494</v>
      </c>
      <c r="C758" s="27" t="s">
        <v>287</v>
      </c>
      <c r="D758" s="26">
        <v>93</v>
      </c>
      <c r="E758" s="27" t="s">
        <v>14</v>
      </c>
      <c r="F758" s="26">
        <v>163</v>
      </c>
      <c r="G758" s="27" t="s">
        <v>16</v>
      </c>
      <c r="H758" s="28">
        <v>3.0677419354838711</v>
      </c>
      <c r="I758" s="28">
        <v>0</v>
      </c>
      <c r="J758" s="28">
        <v>0</v>
      </c>
      <c r="K758" s="28">
        <v>8.2937092743960869E-2</v>
      </c>
      <c r="L758" s="29">
        <v>11864</v>
      </c>
      <c r="M758" s="29">
        <v>231</v>
      </c>
      <c r="N758" s="29">
        <v>0</v>
      </c>
      <c r="O758" s="29">
        <v>893</v>
      </c>
      <c r="P758" s="30">
        <f t="shared" si="11"/>
        <v>12095</v>
      </c>
      <c r="Q758" s="34" t="s">
        <v>331</v>
      </c>
      <c r="R758" s="20"/>
    </row>
    <row r="759" spans="1:18" ht="12.75">
      <c r="A759" s="26">
        <v>494093165</v>
      </c>
      <c r="B759" s="26">
        <v>494</v>
      </c>
      <c r="C759" s="27" t="s">
        <v>287</v>
      </c>
      <c r="D759" s="26">
        <v>93</v>
      </c>
      <c r="E759" s="27" t="s">
        <v>14</v>
      </c>
      <c r="F759" s="26">
        <v>165</v>
      </c>
      <c r="G759" s="27" t="s">
        <v>17</v>
      </c>
      <c r="H759" s="28">
        <v>67.525806451612908</v>
      </c>
      <c r="I759" s="28">
        <v>0</v>
      </c>
      <c r="J759" s="28">
        <v>0</v>
      </c>
      <c r="K759" s="28">
        <v>0.110669012758344</v>
      </c>
      <c r="L759" s="29">
        <v>10928</v>
      </c>
      <c r="M759" s="29">
        <v>605</v>
      </c>
      <c r="N759" s="29">
        <v>0</v>
      </c>
      <c r="O759" s="29">
        <v>893</v>
      </c>
      <c r="P759" s="30">
        <f t="shared" si="11"/>
        <v>11533</v>
      </c>
      <c r="Q759" s="34" t="s">
        <v>329</v>
      </c>
      <c r="R759" s="20"/>
    </row>
    <row r="760" spans="1:18" ht="12.75">
      <c r="A760" s="26">
        <v>494093176</v>
      </c>
      <c r="B760" s="26">
        <v>494</v>
      </c>
      <c r="C760" s="27" t="s">
        <v>287</v>
      </c>
      <c r="D760" s="26">
        <v>93</v>
      </c>
      <c r="E760" s="27" t="s">
        <v>14</v>
      </c>
      <c r="F760" s="26">
        <v>176</v>
      </c>
      <c r="G760" s="27" t="s">
        <v>78</v>
      </c>
      <c r="H760" s="28">
        <v>16.254838709677419</v>
      </c>
      <c r="I760" s="28">
        <v>0</v>
      </c>
      <c r="J760" s="28">
        <v>0</v>
      </c>
      <c r="K760" s="28">
        <v>6.1214575721167293E-2</v>
      </c>
      <c r="L760" s="29">
        <v>12242</v>
      </c>
      <c r="M760" s="29">
        <v>3987</v>
      </c>
      <c r="N760" s="29">
        <v>0</v>
      </c>
      <c r="O760" s="29">
        <v>893</v>
      </c>
      <c r="P760" s="30">
        <f t="shared" si="11"/>
        <v>16229</v>
      </c>
      <c r="Q760" s="34" t="s">
        <v>329</v>
      </c>
      <c r="R760" s="20"/>
    </row>
    <row r="761" spans="1:18" ht="12.75">
      <c r="A761" s="26">
        <v>494093178</v>
      </c>
      <c r="B761" s="26">
        <v>494</v>
      </c>
      <c r="C761" s="27" t="s">
        <v>287</v>
      </c>
      <c r="D761" s="26">
        <v>93</v>
      </c>
      <c r="E761" s="27" t="s">
        <v>14</v>
      </c>
      <c r="F761" s="26">
        <v>178</v>
      </c>
      <c r="G761" s="27" t="s">
        <v>219</v>
      </c>
      <c r="H761" s="28">
        <v>1</v>
      </c>
      <c r="I761" s="28">
        <v>0</v>
      </c>
      <c r="J761" s="28">
        <v>0</v>
      </c>
      <c r="K761" s="28">
        <v>6.2660273133683289E-2</v>
      </c>
      <c r="L761" s="29">
        <v>9640.6349348179847</v>
      </c>
      <c r="M761" s="29">
        <v>934</v>
      </c>
      <c r="N761" s="29">
        <v>0</v>
      </c>
      <c r="O761" s="29">
        <v>893</v>
      </c>
      <c r="P761" s="30">
        <f t="shared" si="11"/>
        <v>10574.634934817985</v>
      </c>
      <c r="Q761" s="34" t="s">
        <v>327</v>
      </c>
      <c r="R761" s="20"/>
    </row>
    <row r="762" spans="1:18" ht="12.75">
      <c r="A762" s="26">
        <v>494093196</v>
      </c>
      <c r="B762" s="26">
        <v>494</v>
      </c>
      <c r="C762" s="27" t="s">
        <v>287</v>
      </c>
      <c r="D762" s="26">
        <v>93</v>
      </c>
      <c r="E762" s="27" t="s">
        <v>14</v>
      </c>
      <c r="F762" s="26">
        <v>196</v>
      </c>
      <c r="G762" s="27" t="s">
        <v>207</v>
      </c>
      <c r="H762" s="28">
        <v>0.49677419354838709</v>
      </c>
      <c r="I762" s="28">
        <v>0</v>
      </c>
      <c r="J762" s="28">
        <v>0</v>
      </c>
      <c r="K762" s="28">
        <v>1.4019895084633452E-2</v>
      </c>
      <c r="L762" s="29">
        <v>9345.5237867647065</v>
      </c>
      <c r="M762" s="29">
        <v>4719</v>
      </c>
      <c r="N762" s="29">
        <v>0</v>
      </c>
      <c r="O762" s="29">
        <v>893</v>
      </c>
      <c r="P762" s="30">
        <f t="shared" si="11"/>
        <v>14064.523786764707</v>
      </c>
      <c r="Q762" s="34" t="s">
        <v>327</v>
      </c>
      <c r="R762" s="20"/>
    </row>
    <row r="763" spans="1:18" ht="12.75">
      <c r="A763" s="26">
        <v>494093248</v>
      </c>
      <c r="B763" s="26">
        <v>494</v>
      </c>
      <c r="C763" s="27" t="s">
        <v>287</v>
      </c>
      <c r="D763" s="26">
        <v>93</v>
      </c>
      <c r="E763" s="27" t="s">
        <v>14</v>
      </c>
      <c r="F763" s="26">
        <v>248</v>
      </c>
      <c r="G763" s="27" t="s">
        <v>18</v>
      </c>
      <c r="H763" s="28">
        <v>127.35806451612903</v>
      </c>
      <c r="I763" s="28">
        <v>0</v>
      </c>
      <c r="J763" s="28">
        <v>0</v>
      </c>
      <c r="K763" s="28">
        <v>3.3291913917540467E-2</v>
      </c>
      <c r="L763" s="29">
        <v>11975</v>
      </c>
      <c r="M763" s="29">
        <v>1299</v>
      </c>
      <c r="N763" s="29">
        <v>0</v>
      </c>
      <c r="O763" s="29">
        <v>893</v>
      </c>
      <c r="P763" s="30">
        <f t="shared" si="11"/>
        <v>13274</v>
      </c>
      <c r="Q763" s="34" t="s">
        <v>330</v>
      </c>
      <c r="R763" s="20"/>
    </row>
    <row r="764" spans="1:18" ht="12.75">
      <c r="A764" s="26">
        <v>494093258</v>
      </c>
      <c r="B764" s="26">
        <v>494</v>
      </c>
      <c r="C764" s="27" t="s">
        <v>287</v>
      </c>
      <c r="D764" s="26">
        <v>93</v>
      </c>
      <c r="E764" s="27" t="s">
        <v>14</v>
      </c>
      <c r="F764" s="26">
        <v>258</v>
      </c>
      <c r="G764" s="27" t="s">
        <v>98</v>
      </c>
      <c r="H764" s="28">
        <v>1.8161290322580645</v>
      </c>
      <c r="I764" s="28">
        <v>0</v>
      </c>
      <c r="J764" s="28">
        <v>0</v>
      </c>
      <c r="K764" s="28">
        <v>8.1242126894535818E-2</v>
      </c>
      <c r="L764" s="29">
        <v>11461.192043174882</v>
      </c>
      <c r="M764" s="29">
        <v>4485</v>
      </c>
      <c r="N764" s="29">
        <v>0</v>
      </c>
      <c r="O764" s="29">
        <v>893</v>
      </c>
      <c r="P764" s="30">
        <f t="shared" si="11"/>
        <v>15946.192043174882</v>
      </c>
      <c r="Q764" s="34" t="s">
        <v>327</v>
      </c>
      <c r="R764" s="20"/>
    </row>
    <row r="765" spans="1:18" ht="12.75">
      <c r="A765" s="26">
        <v>494093262</v>
      </c>
      <c r="B765" s="26">
        <v>494</v>
      </c>
      <c r="C765" s="27" t="s">
        <v>287</v>
      </c>
      <c r="D765" s="26">
        <v>93</v>
      </c>
      <c r="E765" s="27" t="s">
        <v>14</v>
      </c>
      <c r="F765" s="26">
        <v>262</v>
      </c>
      <c r="G765" s="27" t="s">
        <v>19</v>
      </c>
      <c r="H765" s="28">
        <v>9.5290322580645164</v>
      </c>
      <c r="I765" s="28">
        <v>0</v>
      </c>
      <c r="J765" s="28">
        <v>0</v>
      </c>
      <c r="K765" s="28">
        <v>5.0483730637333184E-2</v>
      </c>
      <c r="L765" s="29">
        <v>9924</v>
      </c>
      <c r="M765" s="29">
        <v>3697</v>
      </c>
      <c r="N765" s="29">
        <v>0</v>
      </c>
      <c r="O765" s="29">
        <v>893</v>
      </c>
      <c r="P765" s="30">
        <f t="shared" si="11"/>
        <v>13621</v>
      </c>
      <c r="Q765" s="34" t="s">
        <v>329</v>
      </c>
      <c r="R765" s="20"/>
    </row>
    <row r="766" spans="1:18" ht="12.75">
      <c r="A766" s="26">
        <v>494093284</v>
      </c>
      <c r="B766" s="26">
        <v>494</v>
      </c>
      <c r="C766" s="27" t="s">
        <v>287</v>
      </c>
      <c r="D766" s="26">
        <v>93</v>
      </c>
      <c r="E766" s="27" t="s">
        <v>14</v>
      </c>
      <c r="F766" s="26">
        <v>284</v>
      </c>
      <c r="G766" s="27" t="s">
        <v>140</v>
      </c>
      <c r="H766" s="28">
        <v>0.94838709677419353</v>
      </c>
      <c r="I766" s="28">
        <v>0</v>
      </c>
      <c r="J766" s="28">
        <v>0</v>
      </c>
      <c r="K766" s="28">
        <v>2.6135655929529555E-2</v>
      </c>
      <c r="L766" s="29">
        <v>9879.1276662318814</v>
      </c>
      <c r="M766" s="29">
        <v>3192</v>
      </c>
      <c r="N766" s="29">
        <v>0</v>
      </c>
      <c r="O766" s="29">
        <v>893</v>
      </c>
      <c r="P766" s="30">
        <f t="shared" si="11"/>
        <v>13071.127666231881</v>
      </c>
      <c r="Q766" s="34" t="s">
        <v>327</v>
      </c>
      <c r="R766" s="20"/>
    </row>
    <row r="767" spans="1:18" ht="12.75">
      <c r="A767" s="26">
        <v>494093293</v>
      </c>
      <c r="B767" s="26">
        <v>494</v>
      </c>
      <c r="C767" s="27" t="s">
        <v>287</v>
      </c>
      <c r="D767" s="26">
        <v>93</v>
      </c>
      <c r="E767" s="27" t="s">
        <v>14</v>
      </c>
      <c r="F767" s="26">
        <v>293</v>
      </c>
      <c r="G767" s="27" t="s">
        <v>171</v>
      </c>
      <c r="H767" s="28">
        <v>2</v>
      </c>
      <c r="I767" s="28">
        <v>0</v>
      </c>
      <c r="J767" s="28">
        <v>0</v>
      </c>
      <c r="K767" s="28">
        <v>1.6252590924376159E-3</v>
      </c>
      <c r="L767" s="29">
        <v>12447</v>
      </c>
      <c r="M767" s="29">
        <v>756</v>
      </c>
      <c r="N767" s="29">
        <v>0</v>
      </c>
      <c r="O767" s="29">
        <v>893</v>
      </c>
      <c r="P767" s="30">
        <f t="shared" si="11"/>
        <v>13203</v>
      </c>
      <c r="Q767" s="34" t="s">
        <v>329</v>
      </c>
      <c r="R767" s="20"/>
    </row>
    <row r="768" spans="1:18" ht="12.75">
      <c r="A768" s="26">
        <v>494093305</v>
      </c>
      <c r="B768" s="26">
        <v>494</v>
      </c>
      <c r="C768" s="27" t="s">
        <v>287</v>
      </c>
      <c r="D768" s="26">
        <v>93</v>
      </c>
      <c r="E768" s="27" t="s">
        <v>14</v>
      </c>
      <c r="F768" s="26">
        <v>305</v>
      </c>
      <c r="G768" s="27" t="s">
        <v>221</v>
      </c>
      <c r="H768" s="28">
        <v>0.49677419354838709</v>
      </c>
      <c r="I768" s="28">
        <v>0</v>
      </c>
      <c r="J768" s="28">
        <v>0</v>
      </c>
      <c r="K768" s="28">
        <v>1.4074390886270138E-2</v>
      </c>
      <c r="L768" s="29">
        <v>9844.8903506471106</v>
      </c>
      <c r="M768" s="29">
        <v>3195</v>
      </c>
      <c r="N768" s="29">
        <v>0</v>
      </c>
      <c r="O768" s="29">
        <v>893</v>
      </c>
      <c r="P768" s="30">
        <f t="shared" si="11"/>
        <v>13039.890350647111</v>
      </c>
      <c r="Q768" s="34" t="s">
        <v>327</v>
      </c>
      <c r="R768" s="20"/>
    </row>
    <row r="769" spans="1:18" ht="12.75">
      <c r="A769" s="26">
        <v>494093308</v>
      </c>
      <c r="B769" s="26">
        <v>494</v>
      </c>
      <c r="C769" s="27" t="s">
        <v>287</v>
      </c>
      <c r="D769" s="26">
        <v>93</v>
      </c>
      <c r="E769" s="27" t="s">
        <v>14</v>
      </c>
      <c r="F769" s="26">
        <v>308</v>
      </c>
      <c r="G769" s="27" t="s">
        <v>20</v>
      </c>
      <c r="H769" s="28">
        <v>0.36774193548387096</v>
      </c>
      <c r="I769" s="28">
        <v>0</v>
      </c>
      <c r="J769" s="28">
        <v>0</v>
      </c>
      <c r="K769" s="28">
        <v>2.8412288374803905E-3</v>
      </c>
      <c r="L769" s="29">
        <v>11464.430327301181</v>
      </c>
      <c r="M769" s="29">
        <v>6775</v>
      </c>
      <c r="N769" s="29">
        <v>0</v>
      </c>
      <c r="O769" s="29">
        <v>893</v>
      </c>
      <c r="P769" s="30">
        <f t="shared" si="11"/>
        <v>18239.430327301183</v>
      </c>
      <c r="Q769" s="34" t="s">
        <v>327</v>
      </c>
      <c r="R769" s="20"/>
    </row>
    <row r="770" spans="1:18" ht="12.75">
      <c r="A770" s="26">
        <v>496201072</v>
      </c>
      <c r="B770" s="26">
        <v>496</v>
      </c>
      <c r="C770" s="27" t="s">
        <v>288</v>
      </c>
      <c r="D770" s="26">
        <v>201</v>
      </c>
      <c r="E770" s="27" t="s">
        <v>9</v>
      </c>
      <c r="F770" s="26">
        <v>72</v>
      </c>
      <c r="G770" s="27" t="s">
        <v>280</v>
      </c>
      <c r="H770" s="28">
        <v>4</v>
      </c>
      <c r="I770" s="28">
        <v>2.3390197932992761E-2</v>
      </c>
      <c r="J770" s="28">
        <v>0</v>
      </c>
      <c r="K770" s="28">
        <v>3.2930660240273338E-3</v>
      </c>
      <c r="L770" s="29">
        <v>9403</v>
      </c>
      <c r="M770" s="29">
        <v>1913</v>
      </c>
      <c r="N770" s="29">
        <v>0</v>
      </c>
      <c r="O770" s="29">
        <v>893</v>
      </c>
      <c r="P770" s="30">
        <f t="shared" si="11"/>
        <v>11316</v>
      </c>
      <c r="Q770" s="34" t="s">
        <v>329</v>
      </c>
      <c r="R770" s="20"/>
    </row>
    <row r="771" spans="1:18" ht="12.75">
      <c r="A771" s="26">
        <v>496201094</v>
      </c>
      <c r="B771" s="26">
        <v>496</v>
      </c>
      <c r="C771" s="27" t="s">
        <v>288</v>
      </c>
      <c r="D771" s="26">
        <v>201</v>
      </c>
      <c r="E771" s="27" t="s">
        <v>9</v>
      </c>
      <c r="F771" s="26">
        <v>94</v>
      </c>
      <c r="G771" s="27" t="s">
        <v>289</v>
      </c>
      <c r="H771" s="28">
        <v>1.2673611111111112</v>
      </c>
      <c r="I771" s="28">
        <v>7.4109568103666295E-3</v>
      </c>
      <c r="J771" s="28">
        <v>0</v>
      </c>
      <c r="K771" s="28">
        <v>1.4904882954340163E-3</v>
      </c>
      <c r="L771" s="29">
        <v>13720</v>
      </c>
      <c r="M771" s="29">
        <v>1078</v>
      </c>
      <c r="N771" s="29">
        <v>0</v>
      </c>
      <c r="O771" s="29">
        <v>893</v>
      </c>
      <c r="P771" s="30">
        <f t="shared" si="11"/>
        <v>14798</v>
      </c>
      <c r="Q771" s="34" t="s">
        <v>329</v>
      </c>
      <c r="R771" s="20"/>
    </row>
    <row r="772" spans="1:18" ht="12.75">
      <c r="A772" s="26">
        <v>496201095</v>
      </c>
      <c r="B772" s="26">
        <v>496</v>
      </c>
      <c r="C772" s="27" t="s">
        <v>288</v>
      </c>
      <c r="D772" s="26">
        <v>201</v>
      </c>
      <c r="E772" s="27" t="s">
        <v>9</v>
      </c>
      <c r="F772" s="26">
        <v>95</v>
      </c>
      <c r="G772" s="27" t="s">
        <v>279</v>
      </c>
      <c r="H772" s="28">
        <v>1</v>
      </c>
      <c r="I772" s="28">
        <v>5.8475494832481902E-3</v>
      </c>
      <c r="J772" s="28">
        <v>0</v>
      </c>
      <c r="K772" s="28">
        <v>0.10360731242396257</v>
      </c>
      <c r="L772" s="29">
        <v>11651.009436336624</v>
      </c>
      <c r="M772" s="29">
        <v>145</v>
      </c>
      <c r="N772" s="29">
        <v>0</v>
      </c>
      <c r="O772" s="29">
        <v>893</v>
      </c>
      <c r="P772" s="30">
        <f t="shared" si="11"/>
        <v>11796.009436336624</v>
      </c>
      <c r="Q772" s="34" t="s">
        <v>327</v>
      </c>
      <c r="R772" s="20"/>
    </row>
    <row r="773" spans="1:18" ht="12.75">
      <c r="A773" s="26">
        <v>496201201</v>
      </c>
      <c r="B773" s="26">
        <v>496</v>
      </c>
      <c r="C773" s="27" t="s">
        <v>288</v>
      </c>
      <c r="D773" s="26">
        <v>201</v>
      </c>
      <c r="E773" s="27" t="s">
        <v>9</v>
      </c>
      <c r="F773" s="26">
        <v>201</v>
      </c>
      <c r="G773" s="27" t="s">
        <v>9</v>
      </c>
      <c r="H773" s="28">
        <v>492.17708333333348</v>
      </c>
      <c r="I773" s="28">
        <v>2.8780298493124592</v>
      </c>
      <c r="J773" s="28">
        <v>256.35416666666663</v>
      </c>
      <c r="K773" s="28">
        <v>7.0588512130873998E-2</v>
      </c>
      <c r="L773" s="29">
        <v>10827</v>
      </c>
      <c r="M773" s="29">
        <v>153</v>
      </c>
      <c r="N773" s="29">
        <v>402.09104954602202</v>
      </c>
      <c r="O773" s="29">
        <v>893</v>
      </c>
      <c r="P773" s="30">
        <f t="shared" si="11"/>
        <v>11382.091049546021</v>
      </c>
      <c r="Q773" s="34" t="s">
        <v>329</v>
      </c>
      <c r="R773" s="20"/>
    </row>
    <row r="774" spans="1:18" ht="12.75">
      <c r="A774" s="26">
        <v>496201310</v>
      </c>
      <c r="B774" s="26">
        <v>496</v>
      </c>
      <c r="C774" s="27" t="s">
        <v>288</v>
      </c>
      <c r="D774" s="26">
        <v>201</v>
      </c>
      <c r="E774" s="27" t="s">
        <v>9</v>
      </c>
      <c r="F774" s="26">
        <v>310</v>
      </c>
      <c r="G774" s="27" t="s">
        <v>259</v>
      </c>
      <c r="H774" s="28">
        <v>1.4965277777777777</v>
      </c>
      <c r="I774" s="28">
        <v>8.7510202336110073E-3</v>
      </c>
      <c r="J774" s="28">
        <v>0</v>
      </c>
      <c r="K774" s="28">
        <v>1.9745513055002439E-2</v>
      </c>
      <c r="L774" s="29">
        <v>8730</v>
      </c>
      <c r="M774" s="29">
        <v>1779</v>
      </c>
      <c r="N774" s="29">
        <v>0</v>
      </c>
      <c r="O774" s="29">
        <v>893</v>
      </c>
      <c r="P774" s="30">
        <f t="shared" si="11"/>
        <v>10509</v>
      </c>
      <c r="Q774" s="34" t="s">
        <v>329</v>
      </c>
      <c r="R774" s="20"/>
    </row>
    <row r="775" spans="1:18" ht="12.75">
      <c r="A775" s="26">
        <v>496201331</v>
      </c>
      <c r="B775" s="26">
        <v>496</v>
      </c>
      <c r="C775" s="27" t="s">
        <v>288</v>
      </c>
      <c r="D775" s="26">
        <v>201</v>
      </c>
      <c r="E775" s="27" t="s">
        <v>9</v>
      </c>
      <c r="F775" s="26">
        <v>331</v>
      </c>
      <c r="G775" s="27" t="s">
        <v>283</v>
      </c>
      <c r="H775" s="28">
        <v>2</v>
      </c>
      <c r="I775" s="28">
        <v>1.169509896649638E-2</v>
      </c>
      <c r="J775" s="28">
        <v>0</v>
      </c>
      <c r="K775" s="28">
        <v>1.0085884467959574E-2</v>
      </c>
      <c r="L775" s="29">
        <v>7875</v>
      </c>
      <c r="M775" s="29">
        <v>2362</v>
      </c>
      <c r="N775" s="29">
        <v>0</v>
      </c>
      <c r="O775" s="29">
        <v>893</v>
      </c>
      <c r="P775" s="30">
        <f t="shared" si="11"/>
        <v>10237</v>
      </c>
      <c r="Q775" s="34" t="s">
        <v>329</v>
      </c>
      <c r="R775" s="20"/>
    </row>
    <row r="776" spans="1:18" ht="12.75">
      <c r="A776" s="26">
        <v>496201665</v>
      </c>
      <c r="B776" s="26">
        <v>496</v>
      </c>
      <c r="C776" s="27" t="s">
        <v>288</v>
      </c>
      <c r="D776" s="26">
        <v>201</v>
      </c>
      <c r="E776" s="27" t="s">
        <v>9</v>
      </c>
      <c r="F776" s="26">
        <v>665</v>
      </c>
      <c r="G776" s="27" t="s">
        <v>260</v>
      </c>
      <c r="H776" s="28">
        <v>1</v>
      </c>
      <c r="I776" s="28">
        <v>5.8475494832481902E-3</v>
      </c>
      <c r="J776" s="28">
        <v>0</v>
      </c>
      <c r="K776" s="28">
        <v>6.0135046821919507E-3</v>
      </c>
      <c r="L776" s="29">
        <v>13720</v>
      </c>
      <c r="M776" s="29">
        <v>1993</v>
      </c>
      <c r="N776" s="29">
        <v>0</v>
      </c>
      <c r="O776" s="29">
        <v>893</v>
      </c>
      <c r="P776" s="30">
        <f t="shared" si="11"/>
        <v>15713</v>
      </c>
      <c r="Q776" s="34" t="s">
        <v>329</v>
      </c>
      <c r="R776" s="20"/>
    </row>
    <row r="777" spans="1:18" ht="12.75">
      <c r="A777" s="26">
        <v>497117005</v>
      </c>
      <c r="B777" s="26">
        <v>497</v>
      </c>
      <c r="C777" s="27" t="s">
        <v>290</v>
      </c>
      <c r="D777" s="26">
        <v>117</v>
      </c>
      <c r="E777" s="27" t="s">
        <v>35</v>
      </c>
      <c r="F777" s="26">
        <v>5</v>
      </c>
      <c r="G777" s="27" t="s">
        <v>147</v>
      </c>
      <c r="H777" s="28">
        <v>4.9965870307167233</v>
      </c>
      <c r="I777" s="28">
        <v>0</v>
      </c>
      <c r="J777" s="28">
        <v>0</v>
      </c>
      <c r="K777" s="28">
        <v>3.2291364299978339E-3</v>
      </c>
      <c r="L777" s="29">
        <v>8413</v>
      </c>
      <c r="M777" s="29">
        <v>3291</v>
      </c>
      <c r="N777" s="29">
        <v>0</v>
      </c>
      <c r="O777" s="29">
        <v>893</v>
      </c>
      <c r="P777" s="30">
        <f t="shared" si="11"/>
        <v>11704</v>
      </c>
      <c r="Q777" s="34" t="s">
        <v>329</v>
      </c>
      <c r="R777" s="20"/>
    </row>
    <row r="778" spans="1:18" ht="12.75">
      <c r="A778" s="26">
        <v>497117008</v>
      </c>
      <c r="B778" s="26">
        <v>497</v>
      </c>
      <c r="C778" s="27" t="s">
        <v>290</v>
      </c>
      <c r="D778" s="26">
        <v>117</v>
      </c>
      <c r="E778" s="27" t="s">
        <v>35</v>
      </c>
      <c r="F778" s="26">
        <v>8</v>
      </c>
      <c r="G778" s="27" t="s">
        <v>186</v>
      </c>
      <c r="H778" s="28">
        <v>82.245733788395896</v>
      </c>
      <c r="I778" s="28">
        <v>0</v>
      </c>
      <c r="J778" s="28">
        <v>0</v>
      </c>
      <c r="K778" s="28">
        <v>6.4408457213566431E-2</v>
      </c>
      <c r="L778" s="29">
        <v>9414</v>
      </c>
      <c r="M778" s="29">
        <v>8703</v>
      </c>
      <c r="N778" s="29">
        <v>0</v>
      </c>
      <c r="O778" s="29">
        <v>893</v>
      </c>
      <c r="P778" s="30">
        <f t="shared" si="11"/>
        <v>18117</v>
      </c>
      <c r="Q778" s="34" t="s">
        <v>329</v>
      </c>
      <c r="R778" s="20"/>
    </row>
    <row r="779" spans="1:18" ht="12.75">
      <c r="A779" s="26">
        <v>497117024</v>
      </c>
      <c r="B779" s="26">
        <v>497</v>
      </c>
      <c r="C779" s="27" t="s">
        <v>290</v>
      </c>
      <c r="D779" s="26">
        <v>117</v>
      </c>
      <c r="E779" s="27" t="s">
        <v>35</v>
      </c>
      <c r="F779" s="26">
        <v>24</v>
      </c>
      <c r="G779" s="27" t="s">
        <v>33</v>
      </c>
      <c r="H779" s="28">
        <v>14.982935153583618</v>
      </c>
      <c r="I779" s="28">
        <v>0</v>
      </c>
      <c r="J779" s="28">
        <v>0</v>
      </c>
      <c r="K779" s="28">
        <v>1.9272382076077246E-2</v>
      </c>
      <c r="L779" s="29">
        <v>8907</v>
      </c>
      <c r="M779" s="29">
        <v>1958</v>
      </c>
      <c r="N779" s="29">
        <v>0</v>
      </c>
      <c r="O779" s="29">
        <v>893</v>
      </c>
      <c r="P779" s="30">
        <f t="shared" ref="P779:P842" si="12">SUM(L779:N779)</f>
        <v>10865</v>
      </c>
      <c r="Q779" s="34" t="s">
        <v>329</v>
      </c>
      <c r="R779" s="20"/>
    </row>
    <row r="780" spans="1:18" ht="12.75">
      <c r="A780" s="26">
        <v>497117061</v>
      </c>
      <c r="B780" s="26">
        <v>497</v>
      </c>
      <c r="C780" s="27" t="s">
        <v>290</v>
      </c>
      <c r="D780" s="26">
        <v>117</v>
      </c>
      <c r="E780" s="27" t="s">
        <v>35</v>
      </c>
      <c r="F780" s="26">
        <v>61</v>
      </c>
      <c r="G780" s="27" t="s">
        <v>148</v>
      </c>
      <c r="H780" s="28">
        <v>17.573378839590447</v>
      </c>
      <c r="I780" s="28">
        <v>0</v>
      </c>
      <c r="J780" s="28">
        <v>0</v>
      </c>
      <c r="K780" s="28">
        <v>2.7245319422031421E-2</v>
      </c>
      <c r="L780" s="29">
        <v>9627</v>
      </c>
      <c r="M780" s="29">
        <v>458</v>
      </c>
      <c r="N780" s="29">
        <v>0</v>
      </c>
      <c r="O780" s="29">
        <v>893</v>
      </c>
      <c r="P780" s="30">
        <f t="shared" si="12"/>
        <v>10085</v>
      </c>
      <c r="Q780" s="34" t="s">
        <v>329</v>
      </c>
      <c r="R780" s="20"/>
    </row>
    <row r="781" spans="1:18" ht="12.75">
      <c r="A781" s="26">
        <v>497117068</v>
      </c>
      <c r="B781" s="26">
        <v>497</v>
      </c>
      <c r="C781" s="27" t="s">
        <v>290</v>
      </c>
      <c r="D781" s="26">
        <v>117</v>
      </c>
      <c r="E781" s="27" t="s">
        <v>35</v>
      </c>
      <c r="F781" s="26">
        <v>68</v>
      </c>
      <c r="G781" s="27" t="s">
        <v>291</v>
      </c>
      <c r="H781" s="28">
        <v>3</v>
      </c>
      <c r="I781" s="28">
        <v>0</v>
      </c>
      <c r="J781" s="28">
        <v>0</v>
      </c>
      <c r="K781" s="28">
        <v>1.9189856671761821E-2</v>
      </c>
      <c r="L781" s="29">
        <v>8113</v>
      </c>
      <c r="M781" s="29">
        <v>5793</v>
      </c>
      <c r="N781" s="29">
        <v>0</v>
      </c>
      <c r="O781" s="29">
        <v>893</v>
      </c>
      <c r="P781" s="30">
        <f t="shared" si="12"/>
        <v>13906</v>
      </c>
      <c r="Q781" s="34" t="s">
        <v>329</v>
      </c>
      <c r="R781" s="20"/>
    </row>
    <row r="782" spans="1:18" ht="12.75">
      <c r="A782" s="26">
        <v>497117074</v>
      </c>
      <c r="B782" s="26">
        <v>497</v>
      </c>
      <c r="C782" s="27" t="s">
        <v>290</v>
      </c>
      <c r="D782" s="26">
        <v>117</v>
      </c>
      <c r="E782" s="27" t="s">
        <v>35</v>
      </c>
      <c r="F782" s="26">
        <v>74</v>
      </c>
      <c r="G782" s="27" t="s">
        <v>292</v>
      </c>
      <c r="H782" s="28">
        <v>4</v>
      </c>
      <c r="I782" s="28">
        <v>0</v>
      </c>
      <c r="J782" s="28">
        <v>0</v>
      </c>
      <c r="K782" s="28">
        <v>1.0875797143949172E-2</v>
      </c>
      <c r="L782" s="29">
        <v>8254</v>
      </c>
      <c r="M782" s="29">
        <v>5502</v>
      </c>
      <c r="N782" s="29">
        <v>0</v>
      </c>
      <c r="O782" s="29">
        <v>893</v>
      </c>
      <c r="P782" s="30">
        <f t="shared" si="12"/>
        <v>13756</v>
      </c>
      <c r="Q782" s="34" t="s">
        <v>329</v>
      </c>
      <c r="R782" s="20"/>
    </row>
    <row r="783" spans="1:18" ht="12.75">
      <c r="A783" s="26">
        <v>497117086</v>
      </c>
      <c r="B783" s="26">
        <v>497</v>
      </c>
      <c r="C783" s="27" t="s">
        <v>290</v>
      </c>
      <c r="D783" s="26">
        <v>117</v>
      </c>
      <c r="E783" s="27" t="s">
        <v>35</v>
      </c>
      <c r="F783" s="26">
        <v>86</v>
      </c>
      <c r="G783" s="27" t="s">
        <v>185</v>
      </c>
      <c r="H783" s="28">
        <v>29.034129692832767</v>
      </c>
      <c r="I783" s="28">
        <v>0</v>
      </c>
      <c r="J783" s="28">
        <v>0</v>
      </c>
      <c r="K783" s="28">
        <v>4.9053199432531655E-2</v>
      </c>
      <c r="L783" s="29">
        <v>8612</v>
      </c>
      <c r="M783" s="29">
        <v>1234</v>
      </c>
      <c r="N783" s="29">
        <v>0</v>
      </c>
      <c r="O783" s="29">
        <v>893</v>
      </c>
      <c r="P783" s="30">
        <f t="shared" si="12"/>
        <v>9846</v>
      </c>
      <c r="Q783" s="34" t="s">
        <v>329</v>
      </c>
      <c r="R783" s="20"/>
    </row>
    <row r="784" spans="1:18" ht="12.75">
      <c r="A784" s="26">
        <v>497117087</v>
      </c>
      <c r="B784" s="26">
        <v>497</v>
      </c>
      <c r="C784" s="27" t="s">
        <v>290</v>
      </c>
      <c r="D784" s="26">
        <v>117</v>
      </c>
      <c r="E784" s="27" t="s">
        <v>35</v>
      </c>
      <c r="F784" s="26">
        <v>87</v>
      </c>
      <c r="G784" s="27" t="s">
        <v>149</v>
      </c>
      <c r="H784" s="28">
        <v>4</v>
      </c>
      <c r="I784" s="28">
        <v>0</v>
      </c>
      <c r="J784" s="28">
        <v>0</v>
      </c>
      <c r="K784" s="28">
        <v>2.6505303659894583E-3</v>
      </c>
      <c r="L784" s="29">
        <v>8814</v>
      </c>
      <c r="M784" s="29">
        <v>3262</v>
      </c>
      <c r="N784" s="29">
        <v>0</v>
      </c>
      <c r="O784" s="29">
        <v>893</v>
      </c>
      <c r="P784" s="30">
        <f t="shared" si="12"/>
        <v>12076</v>
      </c>
      <c r="Q784" s="34" t="s">
        <v>329</v>
      </c>
      <c r="R784" s="20"/>
    </row>
    <row r="785" spans="1:18" ht="12.75">
      <c r="A785" s="26">
        <v>497117111</v>
      </c>
      <c r="B785" s="26">
        <v>497</v>
      </c>
      <c r="C785" s="27" t="s">
        <v>290</v>
      </c>
      <c r="D785" s="26">
        <v>117</v>
      </c>
      <c r="E785" s="27" t="s">
        <v>35</v>
      </c>
      <c r="F785" s="26">
        <v>111</v>
      </c>
      <c r="G785" s="27" t="s">
        <v>237</v>
      </c>
      <c r="H785" s="28">
        <v>8.5017064846416375</v>
      </c>
      <c r="I785" s="28">
        <v>0</v>
      </c>
      <c r="J785" s="28">
        <v>0</v>
      </c>
      <c r="K785" s="28">
        <v>1.7933560204629148E-2</v>
      </c>
      <c r="L785" s="29">
        <v>8934</v>
      </c>
      <c r="M785" s="29">
        <v>2139</v>
      </c>
      <c r="N785" s="29">
        <v>0</v>
      </c>
      <c r="O785" s="29">
        <v>893</v>
      </c>
      <c r="P785" s="30">
        <f t="shared" si="12"/>
        <v>11073</v>
      </c>
      <c r="Q785" s="34" t="s">
        <v>329</v>
      </c>
      <c r="R785" s="20"/>
    </row>
    <row r="786" spans="1:18" ht="12.75">
      <c r="A786" s="26">
        <v>497117114</v>
      </c>
      <c r="B786" s="26">
        <v>497</v>
      </c>
      <c r="C786" s="27" t="s">
        <v>290</v>
      </c>
      <c r="D786" s="26">
        <v>117</v>
      </c>
      <c r="E786" s="27" t="s">
        <v>35</v>
      </c>
      <c r="F786" s="26">
        <v>114</v>
      </c>
      <c r="G786" s="27" t="s">
        <v>32</v>
      </c>
      <c r="H786" s="28">
        <v>15</v>
      </c>
      <c r="I786" s="28">
        <v>0</v>
      </c>
      <c r="J786" s="28">
        <v>0</v>
      </c>
      <c r="K786" s="28">
        <v>3.9463608300436319E-2</v>
      </c>
      <c r="L786" s="29">
        <v>9047</v>
      </c>
      <c r="M786" s="29">
        <v>2279</v>
      </c>
      <c r="N786" s="29">
        <v>0</v>
      </c>
      <c r="O786" s="29">
        <v>893</v>
      </c>
      <c r="P786" s="30">
        <f t="shared" si="12"/>
        <v>11326</v>
      </c>
      <c r="Q786" s="34" t="s">
        <v>329</v>
      </c>
      <c r="R786" s="20"/>
    </row>
    <row r="787" spans="1:18" ht="12.75">
      <c r="A787" s="26">
        <v>497117117</v>
      </c>
      <c r="B787" s="26">
        <v>497</v>
      </c>
      <c r="C787" s="27" t="s">
        <v>290</v>
      </c>
      <c r="D787" s="26">
        <v>117</v>
      </c>
      <c r="E787" s="27" t="s">
        <v>35</v>
      </c>
      <c r="F787" s="26">
        <v>117</v>
      </c>
      <c r="G787" s="27" t="s">
        <v>35</v>
      </c>
      <c r="H787" s="28">
        <v>26.921501706484637</v>
      </c>
      <c r="I787" s="28">
        <v>0</v>
      </c>
      <c r="J787" s="28">
        <v>0</v>
      </c>
      <c r="K787" s="28">
        <v>6.905270769519388E-2</v>
      </c>
      <c r="L787" s="29">
        <v>9341</v>
      </c>
      <c r="M787" s="29">
        <v>3468</v>
      </c>
      <c r="N787" s="29">
        <v>0</v>
      </c>
      <c r="O787" s="29">
        <v>893</v>
      </c>
      <c r="P787" s="30">
        <f t="shared" si="12"/>
        <v>12809</v>
      </c>
      <c r="Q787" s="34" t="s">
        <v>329</v>
      </c>
      <c r="R787" s="20"/>
    </row>
    <row r="788" spans="1:18" ht="12.75">
      <c r="A788" s="26">
        <v>497117137</v>
      </c>
      <c r="B788" s="26">
        <v>497</v>
      </c>
      <c r="C788" s="27" t="s">
        <v>290</v>
      </c>
      <c r="D788" s="26">
        <v>117</v>
      </c>
      <c r="E788" s="27" t="s">
        <v>35</v>
      </c>
      <c r="F788" s="26">
        <v>137</v>
      </c>
      <c r="G788" s="27" t="s">
        <v>196</v>
      </c>
      <c r="H788" s="28">
        <v>24.488054607508531</v>
      </c>
      <c r="I788" s="28">
        <v>0</v>
      </c>
      <c r="J788" s="28">
        <v>0</v>
      </c>
      <c r="K788" s="28">
        <v>0.13277893899795287</v>
      </c>
      <c r="L788" s="29">
        <v>8851</v>
      </c>
      <c r="M788" s="29">
        <v>163</v>
      </c>
      <c r="N788" s="29">
        <v>0</v>
      </c>
      <c r="O788" s="29">
        <v>893</v>
      </c>
      <c r="P788" s="30">
        <f t="shared" si="12"/>
        <v>9014</v>
      </c>
      <c r="Q788" s="34" t="s">
        <v>329</v>
      </c>
      <c r="R788" s="20"/>
    </row>
    <row r="789" spans="1:18" ht="12.75">
      <c r="A789" s="26">
        <v>497117154</v>
      </c>
      <c r="B789" s="26">
        <v>497</v>
      </c>
      <c r="C789" s="27" t="s">
        <v>290</v>
      </c>
      <c r="D789" s="26">
        <v>117</v>
      </c>
      <c r="E789" s="27" t="s">
        <v>35</v>
      </c>
      <c r="F789" s="26">
        <v>154</v>
      </c>
      <c r="G789" s="27" t="s">
        <v>293</v>
      </c>
      <c r="H789" s="28">
        <v>5</v>
      </c>
      <c r="I789" s="28">
        <v>0</v>
      </c>
      <c r="J789" s="28">
        <v>0</v>
      </c>
      <c r="K789" s="28">
        <v>4.1285536418670624E-2</v>
      </c>
      <c r="L789" s="29">
        <v>8254</v>
      </c>
      <c r="M789" s="29">
        <v>9867</v>
      </c>
      <c r="N789" s="29">
        <v>0</v>
      </c>
      <c r="O789" s="29">
        <v>893</v>
      </c>
      <c r="P789" s="30">
        <f t="shared" si="12"/>
        <v>18121</v>
      </c>
      <c r="Q789" s="34" t="s">
        <v>329</v>
      </c>
      <c r="R789" s="20"/>
    </row>
    <row r="790" spans="1:18" ht="12.75">
      <c r="A790" s="26">
        <v>497117159</v>
      </c>
      <c r="B790" s="26">
        <v>497</v>
      </c>
      <c r="C790" s="27" t="s">
        <v>290</v>
      </c>
      <c r="D790" s="26">
        <v>117</v>
      </c>
      <c r="E790" s="27" t="s">
        <v>35</v>
      </c>
      <c r="F790" s="26">
        <v>159</v>
      </c>
      <c r="G790" s="27" t="s">
        <v>150</v>
      </c>
      <c r="H790" s="28">
        <v>4</v>
      </c>
      <c r="I790" s="28">
        <v>0</v>
      </c>
      <c r="J790" s="28">
        <v>0</v>
      </c>
      <c r="K790" s="28">
        <v>2.4666086126632967E-3</v>
      </c>
      <c r="L790" s="29">
        <v>8445</v>
      </c>
      <c r="M790" s="29">
        <v>4008</v>
      </c>
      <c r="N790" s="29">
        <v>0</v>
      </c>
      <c r="O790" s="29">
        <v>893</v>
      </c>
      <c r="P790" s="30">
        <f t="shared" si="12"/>
        <v>12453</v>
      </c>
      <c r="Q790" s="34" t="s">
        <v>329</v>
      </c>
      <c r="R790" s="20"/>
    </row>
    <row r="791" spans="1:18" ht="12.75">
      <c r="A791" s="26">
        <v>497117210</v>
      </c>
      <c r="B791" s="26">
        <v>497</v>
      </c>
      <c r="C791" s="27" t="s">
        <v>290</v>
      </c>
      <c r="D791" s="26">
        <v>117</v>
      </c>
      <c r="E791" s="27" t="s">
        <v>35</v>
      </c>
      <c r="F791" s="26">
        <v>210</v>
      </c>
      <c r="G791" s="27" t="s">
        <v>188</v>
      </c>
      <c r="H791" s="28">
        <v>56.221843003412971</v>
      </c>
      <c r="I791" s="28">
        <v>0</v>
      </c>
      <c r="J791" s="28">
        <v>0</v>
      </c>
      <c r="K791" s="28">
        <v>5.8358728063176317E-2</v>
      </c>
      <c r="L791" s="29">
        <v>8666</v>
      </c>
      <c r="M791" s="29">
        <v>2783</v>
      </c>
      <c r="N791" s="29">
        <v>0</v>
      </c>
      <c r="O791" s="29">
        <v>893</v>
      </c>
      <c r="P791" s="30">
        <f t="shared" si="12"/>
        <v>11449</v>
      </c>
      <c r="Q791" s="34" t="s">
        <v>329</v>
      </c>
      <c r="R791" s="20"/>
    </row>
    <row r="792" spans="1:18" ht="12.75">
      <c r="A792" s="26">
        <v>497117223</v>
      </c>
      <c r="B792" s="26">
        <v>497</v>
      </c>
      <c r="C792" s="27" t="s">
        <v>290</v>
      </c>
      <c r="D792" s="26">
        <v>117</v>
      </c>
      <c r="E792" s="27" t="s">
        <v>35</v>
      </c>
      <c r="F792" s="26">
        <v>223</v>
      </c>
      <c r="G792" s="27" t="s">
        <v>294</v>
      </c>
      <c r="H792" s="28">
        <v>2</v>
      </c>
      <c r="I792" s="28">
        <v>0</v>
      </c>
      <c r="J792" s="28">
        <v>0</v>
      </c>
      <c r="K792" s="28">
        <v>2.4267866453707462E-3</v>
      </c>
      <c r="L792" s="29">
        <v>7875</v>
      </c>
      <c r="M792" s="29">
        <v>1031</v>
      </c>
      <c r="N792" s="29">
        <v>0</v>
      </c>
      <c r="O792" s="29">
        <v>893</v>
      </c>
      <c r="P792" s="30">
        <f t="shared" si="12"/>
        <v>8906</v>
      </c>
      <c r="Q792" s="34" t="s">
        <v>329</v>
      </c>
      <c r="R792" s="20"/>
    </row>
    <row r="793" spans="1:18" ht="12.75">
      <c r="A793" s="26">
        <v>497117230</v>
      </c>
      <c r="B793" s="26">
        <v>497</v>
      </c>
      <c r="C793" s="27" t="s">
        <v>290</v>
      </c>
      <c r="D793" s="26">
        <v>117</v>
      </c>
      <c r="E793" s="27" t="s">
        <v>35</v>
      </c>
      <c r="F793" s="26">
        <v>230</v>
      </c>
      <c r="G793" s="27" t="s">
        <v>347</v>
      </c>
      <c r="H793" s="28">
        <v>2.9965870307167233</v>
      </c>
      <c r="I793" s="28">
        <v>0</v>
      </c>
      <c r="J793" s="28">
        <v>0</v>
      </c>
      <c r="K793" s="28">
        <v>3.8807537343209519E-2</v>
      </c>
      <c r="L793" s="29">
        <v>9786.7568918918914</v>
      </c>
      <c r="M793" s="29">
        <v>11797</v>
      </c>
      <c r="N793" s="29">
        <v>0</v>
      </c>
      <c r="O793" s="29">
        <v>893</v>
      </c>
      <c r="P793" s="30">
        <f t="shared" si="12"/>
        <v>21583.756891891891</v>
      </c>
      <c r="Q793" s="34" t="s">
        <v>327</v>
      </c>
      <c r="R793" s="20"/>
    </row>
    <row r="794" spans="1:18" ht="12.75">
      <c r="A794" s="26">
        <v>497117272</v>
      </c>
      <c r="B794" s="26">
        <v>497</v>
      </c>
      <c r="C794" s="27" t="s">
        <v>290</v>
      </c>
      <c r="D794" s="26">
        <v>117</v>
      </c>
      <c r="E794" s="27" t="s">
        <v>35</v>
      </c>
      <c r="F794" s="26">
        <v>272</v>
      </c>
      <c r="G794" s="27" t="s">
        <v>295</v>
      </c>
      <c r="H794" s="28">
        <v>1</v>
      </c>
      <c r="I794" s="28">
        <v>0</v>
      </c>
      <c r="J794" s="28">
        <v>0</v>
      </c>
      <c r="K794" s="28">
        <v>8.4631426945596961E-3</v>
      </c>
      <c r="L794" s="29">
        <v>9449.7000000000007</v>
      </c>
      <c r="M794" s="29">
        <v>10549</v>
      </c>
      <c r="N794" s="29">
        <v>0</v>
      </c>
      <c r="O794" s="29">
        <v>893</v>
      </c>
      <c r="P794" s="30">
        <f t="shared" si="12"/>
        <v>19998.7</v>
      </c>
      <c r="Q794" s="34" t="s">
        <v>327</v>
      </c>
      <c r="R794" s="20"/>
    </row>
    <row r="795" spans="1:18" ht="12.75">
      <c r="A795" s="26">
        <v>497117278</v>
      </c>
      <c r="B795" s="26">
        <v>497</v>
      </c>
      <c r="C795" s="27" t="s">
        <v>290</v>
      </c>
      <c r="D795" s="26">
        <v>117</v>
      </c>
      <c r="E795" s="27" t="s">
        <v>35</v>
      </c>
      <c r="F795" s="26">
        <v>278</v>
      </c>
      <c r="G795" s="27" t="s">
        <v>190</v>
      </c>
      <c r="H795" s="28">
        <v>38.494880546075088</v>
      </c>
      <c r="I795" s="28">
        <v>0</v>
      </c>
      <c r="J795" s="28">
        <v>0</v>
      </c>
      <c r="K795" s="28">
        <v>4.3349488169131971E-2</v>
      </c>
      <c r="L795" s="29">
        <v>8519</v>
      </c>
      <c r="M795" s="29">
        <v>2746</v>
      </c>
      <c r="N795" s="29">
        <v>0</v>
      </c>
      <c r="O795" s="29">
        <v>893</v>
      </c>
      <c r="P795" s="30">
        <f t="shared" si="12"/>
        <v>11265</v>
      </c>
      <c r="Q795" s="34" t="s">
        <v>329</v>
      </c>
      <c r="R795" s="20"/>
    </row>
    <row r="796" spans="1:18" ht="12.75">
      <c r="A796" s="26">
        <v>497117281</v>
      </c>
      <c r="B796" s="26">
        <v>497</v>
      </c>
      <c r="C796" s="27" t="s">
        <v>290</v>
      </c>
      <c r="D796" s="26">
        <v>117</v>
      </c>
      <c r="E796" s="27" t="s">
        <v>35</v>
      </c>
      <c r="F796" s="26">
        <v>281</v>
      </c>
      <c r="G796" s="27" t="s">
        <v>146</v>
      </c>
      <c r="H796" s="28">
        <v>43.44027303754266</v>
      </c>
      <c r="I796" s="28">
        <v>0</v>
      </c>
      <c r="J796" s="28">
        <v>0</v>
      </c>
      <c r="K796" s="28">
        <v>0.10673928911016882</v>
      </c>
      <c r="L796" s="29">
        <v>11396</v>
      </c>
      <c r="M796" s="29">
        <v>0</v>
      </c>
      <c r="N796" s="29">
        <v>0</v>
      </c>
      <c r="O796" s="29">
        <v>893</v>
      </c>
      <c r="P796" s="30">
        <f t="shared" si="12"/>
        <v>11396</v>
      </c>
      <c r="Q796" s="34" t="s">
        <v>329</v>
      </c>
      <c r="R796" s="20"/>
    </row>
    <row r="797" spans="1:18" ht="12.75">
      <c r="A797" s="26">
        <v>497117325</v>
      </c>
      <c r="B797" s="26">
        <v>497</v>
      </c>
      <c r="C797" s="27" t="s">
        <v>290</v>
      </c>
      <c r="D797" s="26">
        <v>117</v>
      </c>
      <c r="E797" s="27" t="s">
        <v>35</v>
      </c>
      <c r="F797" s="26">
        <v>325</v>
      </c>
      <c r="G797" s="27" t="s">
        <v>198</v>
      </c>
      <c r="H797" s="28">
        <v>6.4914675767918082</v>
      </c>
      <c r="I797" s="28">
        <v>0</v>
      </c>
      <c r="J797" s="28">
        <v>0</v>
      </c>
      <c r="K797" s="28">
        <v>2.4651611657778099E-3</v>
      </c>
      <c r="L797" s="29">
        <v>8128</v>
      </c>
      <c r="M797" s="29">
        <v>1182</v>
      </c>
      <c r="N797" s="29">
        <v>0</v>
      </c>
      <c r="O797" s="29">
        <v>893</v>
      </c>
      <c r="P797" s="30">
        <f t="shared" si="12"/>
        <v>9310</v>
      </c>
      <c r="Q797" s="34" t="s">
        <v>329</v>
      </c>
      <c r="R797" s="20"/>
    </row>
    <row r="798" spans="1:18" ht="12.75">
      <c r="A798" s="26">
        <v>497117327</v>
      </c>
      <c r="B798" s="26">
        <v>497</v>
      </c>
      <c r="C798" s="27" t="s">
        <v>290</v>
      </c>
      <c r="D798" s="26">
        <v>117</v>
      </c>
      <c r="E798" s="27" t="s">
        <v>35</v>
      </c>
      <c r="F798" s="26">
        <v>327</v>
      </c>
      <c r="G798" s="27" t="s">
        <v>191</v>
      </c>
      <c r="H798" s="28">
        <v>2.4982935153583616</v>
      </c>
      <c r="I798" s="28">
        <v>0</v>
      </c>
      <c r="J798" s="28">
        <v>0</v>
      </c>
      <c r="K798" s="28">
        <v>3.8346820389105599E-2</v>
      </c>
      <c r="L798" s="29">
        <v>8240</v>
      </c>
      <c r="M798" s="29">
        <v>5545</v>
      </c>
      <c r="N798" s="29">
        <v>0</v>
      </c>
      <c r="O798" s="29">
        <v>893</v>
      </c>
      <c r="P798" s="30">
        <f t="shared" si="12"/>
        <v>13785</v>
      </c>
      <c r="Q798" s="34" t="s">
        <v>329</v>
      </c>
      <c r="R798" s="20"/>
    </row>
    <row r="799" spans="1:18" ht="12.75">
      <c r="A799" s="26">
        <v>497117332</v>
      </c>
      <c r="B799" s="26">
        <v>497</v>
      </c>
      <c r="C799" s="27" t="s">
        <v>290</v>
      </c>
      <c r="D799" s="26">
        <v>117</v>
      </c>
      <c r="E799" s="27" t="s">
        <v>35</v>
      </c>
      <c r="F799" s="26">
        <v>332</v>
      </c>
      <c r="G799" s="27" t="s">
        <v>199</v>
      </c>
      <c r="H799" s="28">
        <v>2</v>
      </c>
      <c r="I799" s="28">
        <v>0</v>
      </c>
      <c r="J799" s="28">
        <v>0</v>
      </c>
      <c r="K799" s="28">
        <v>1.3737396857106249E-2</v>
      </c>
      <c r="L799" s="29">
        <v>8065</v>
      </c>
      <c r="M799" s="29">
        <v>793</v>
      </c>
      <c r="N799" s="29">
        <v>0</v>
      </c>
      <c r="O799" s="29">
        <v>893</v>
      </c>
      <c r="P799" s="30">
        <f t="shared" si="12"/>
        <v>8858</v>
      </c>
      <c r="Q799" s="34" t="s">
        <v>329</v>
      </c>
      <c r="R799" s="20"/>
    </row>
    <row r="800" spans="1:18" ht="12.75">
      <c r="A800" s="26">
        <v>497117340</v>
      </c>
      <c r="B800" s="26">
        <v>497</v>
      </c>
      <c r="C800" s="27" t="s">
        <v>290</v>
      </c>
      <c r="D800" s="26">
        <v>117</v>
      </c>
      <c r="E800" s="27" t="s">
        <v>35</v>
      </c>
      <c r="F800" s="26">
        <v>340</v>
      </c>
      <c r="G800" s="27" t="s">
        <v>192</v>
      </c>
      <c r="H800" s="28">
        <v>3</v>
      </c>
      <c r="I800" s="28">
        <v>0</v>
      </c>
      <c r="J800" s="28">
        <v>0</v>
      </c>
      <c r="K800" s="28">
        <v>8.2710610853280506E-2</v>
      </c>
      <c r="L800" s="29">
        <v>8211</v>
      </c>
      <c r="M800" s="29">
        <v>5616</v>
      </c>
      <c r="N800" s="29">
        <v>0</v>
      </c>
      <c r="O800" s="29">
        <v>893</v>
      </c>
      <c r="P800" s="30">
        <f t="shared" si="12"/>
        <v>13827</v>
      </c>
      <c r="Q800" s="34" t="s">
        <v>329</v>
      </c>
      <c r="R800" s="20"/>
    </row>
    <row r="801" spans="1:18" ht="12.75">
      <c r="A801" s="26">
        <v>497117605</v>
      </c>
      <c r="B801" s="26">
        <v>497</v>
      </c>
      <c r="C801" s="27" t="s">
        <v>290</v>
      </c>
      <c r="D801" s="26">
        <v>117</v>
      </c>
      <c r="E801" s="27" t="s">
        <v>35</v>
      </c>
      <c r="F801" s="26">
        <v>605</v>
      </c>
      <c r="G801" s="27" t="s">
        <v>193</v>
      </c>
      <c r="H801" s="28">
        <v>39.498293515358363</v>
      </c>
      <c r="I801" s="28">
        <v>0</v>
      </c>
      <c r="J801" s="28">
        <v>0</v>
      </c>
      <c r="K801" s="28">
        <v>5.4830011357387944E-2</v>
      </c>
      <c r="L801" s="29">
        <v>9508</v>
      </c>
      <c r="M801" s="29">
        <v>7330</v>
      </c>
      <c r="N801" s="29">
        <v>0</v>
      </c>
      <c r="O801" s="29">
        <v>893</v>
      </c>
      <c r="P801" s="30">
        <f t="shared" si="12"/>
        <v>16838</v>
      </c>
      <c r="Q801" s="34" t="s">
        <v>329</v>
      </c>
      <c r="R801" s="20"/>
    </row>
    <row r="802" spans="1:18" ht="12.75">
      <c r="A802" s="26">
        <v>497117670</v>
      </c>
      <c r="B802" s="26">
        <v>497</v>
      </c>
      <c r="C802" s="27" t="s">
        <v>290</v>
      </c>
      <c r="D802" s="26">
        <v>117</v>
      </c>
      <c r="E802" s="27" t="s">
        <v>35</v>
      </c>
      <c r="F802" s="26">
        <v>670</v>
      </c>
      <c r="G802" s="27" t="s">
        <v>37</v>
      </c>
      <c r="H802" s="28">
        <v>5</v>
      </c>
      <c r="I802" s="28">
        <v>0</v>
      </c>
      <c r="J802" s="28">
        <v>0</v>
      </c>
      <c r="K802" s="28">
        <v>6.3975225584856146E-2</v>
      </c>
      <c r="L802" s="29">
        <v>11772</v>
      </c>
      <c r="M802" s="29">
        <v>8970</v>
      </c>
      <c r="N802" s="29">
        <v>0</v>
      </c>
      <c r="O802" s="29">
        <v>893</v>
      </c>
      <c r="P802" s="30">
        <f t="shared" si="12"/>
        <v>20742</v>
      </c>
      <c r="Q802" s="34" t="s">
        <v>329</v>
      </c>
      <c r="R802" s="20"/>
    </row>
    <row r="803" spans="1:18" ht="12.75">
      <c r="A803" s="26">
        <v>497117674</v>
      </c>
      <c r="B803" s="26">
        <v>497</v>
      </c>
      <c r="C803" s="27" t="s">
        <v>290</v>
      </c>
      <c r="D803" s="26">
        <v>117</v>
      </c>
      <c r="E803" s="27" t="s">
        <v>35</v>
      </c>
      <c r="F803" s="26">
        <v>674</v>
      </c>
      <c r="G803" s="27" t="s">
        <v>38</v>
      </c>
      <c r="H803" s="28">
        <v>20.467576791808877</v>
      </c>
      <c r="I803" s="28">
        <v>0</v>
      </c>
      <c r="J803" s="28">
        <v>0</v>
      </c>
      <c r="K803" s="28">
        <v>5.6643268292869156E-2</v>
      </c>
      <c r="L803" s="29">
        <v>8485</v>
      </c>
      <c r="M803" s="29">
        <v>3627</v>
      </c>
      <c r="N803" s="29">
        <v>0</v>
      </c>
      <c r="O803" s="29">
        <v>893</v>
      </c>
      <c r="P803" s="30">
        <f t="shared" si="12"/>
        <v>12112</v>
      </c>
      <c r="Q803" s="34" t="s">
        <v>329</v>
      </c>
      <c r="R803" s="20"/>
    </row>
    <row r="804" spans="1:18" ht="12.75">
      <c r="A804" s="26">
        <v>497117683</v>
      </c>
      <c r="B804" s="26">
        <v>497</v>
      </c>
      <c r="C804" s="27" t="s">
        <v>290</v>
      </c>
      <c r="D804" s="26">
        <v>117</v>
      </c>
      <c r="E804" s="27" t="s">
        <v>35</v>
      </c>
      <c r="F804" s="26">
        <v>683</v>
      </c>
      <c r="G804" s="27" t="s">
        <v>39</v>
      </c>
      <c r="H804" s="28">
        <v>0.9965870307167235</v>
      </c>
      <c r="I804" s="28">
        <v>0</v>
      </c>
      <c r="J804" s="28">
        <v>0</v>
      </c>
      <c r="K804" s="28">
        <v>2.3670657705498161E-2</v>
      </c>
      <c r="L804" s="29">
        <v>9981.7892265193368</v>
      </c>
      <c r="M804" s="29">
        <v>6031</v>
      </c>
      <c r="N804" s="29">
        <v>0</v>
      </c>
      <c r="O804" s="29">
        <v>893</v>
      </c>
      <c r="P804" s="30">
        <f t="shared" si="12"/>
        <v>16012.789226519337</v>
      </c>
      <c r="Q804" s="34" t="s">
        <v>327</v>
      </c>
      <c r="R804" s="20"/>
    </row>
    <row r="805" spans="1:18" ht="12.75">
      <c r="A805" s="26">
        <v>497117717</v>
      </c>
      <c r="B805" s="26">
        <v>497</v>
      </c>
      <c r="C805" s="27" t="s">
        <v>290</v>
      </c>
      <c r="D805" s="26">
        <v>117</v>
      </c>
      <c r="E805" s="27" t="s">
        <v>35</v>
      </c>
      <c r="F805" s="26">
        <v>717</v>
      </c>
      <c r="G805" s="27" t="s">
        <v>40</v>
      </c>
      <c r="H805" s="28">
        <v>0.49829351535836175</v>
      </c>
      <c r="I805" s="28">
        <v>0</v>
      </c>
      <c r="J805" s="28">
        <v>0</v>
      </c>
      <c r="K805" s="28">
        <v>5.0333454878800997E-2</v>
      </c>
      <c r="L805" s="29">
        <v>10437.21302105263</v>
      </c>
      <c r="M805" s="29">
        <v>5631</v>
      </c>
      <c r="N805" s="29">
        <v>0</v>
      </c>
      <c r="O805" s="29">
        <v>893</v>
      </c>
      <c r="P805" s="30">
        <f t="shared" si="12"/>
        <v>16068.21302105263</v>
      </c>
      <c r="Q805" s="34" t="s">
        <v>327</v>
      </c>
      <c r="R805" s="20"/>
    </row>
    <row r="806" spans="1:18" ht="12.75">
      <c r="A806" s="26">
        <v>497117755</v>
      </c>
      <c r="B806" s="26">
        <v>497</v>
      </c>
      <c r="C806" s="27" t="s">
        <v>290</v>
      </c>
      <c r="D806" s="26">
        <v>117</v>
      </c>
      <c r="E806" s="27" t="s">
        <v>35</v>
      </c>
      <c r="F806" s="26">
        <v>755</v>
      </c>
      <c r="G806" s="27" t="s">
        <v>42</v>
      </c>
      <c r="H806" s="28">
        <v>1</v>
      </c>
      <c r="I806" s="28">
        <v>0</v>
      </c>
      <c r="J806" s="28">
        <v>0</v>
      </c>
      <c r="K806" s="28">
        <v>1.7591547688510414E-2</v>
      </c>
      <c r="L806" s="29">
        <v>11270.786874051595</v>
      </c>
      <c r="M806" s="29">
        <v>4323</v>
      </c>
      <c r="N806" s="29">
        <v>0</v>
      </c>
      <c r="O806" s="29">
        <v>893</v>
      </c>
      <c r="P806" s="30">
        <f t="shared" si="12"/>
        <v>15593.786874051595</v>
      </c>
      <c r="Q806" s="34" t="s">
        <v>327</v>
      </c>
      <c r="R806" s="20"/>
    </row>
    <row r="807" spans="1:18" ht="12.75">
      <c r="A807" s="26">
        <v>497117766</v>
      </c>
      <c r="B807" s="26">
        <v>497</v>
      </c>
      <c r="C807" s="27" t="s">
        <v>290</v>
      </c>
      <c r="D807" s="26">
        <v>117</v>
      </c>
      <c r="E807" s="27" t="s">
        <v>35</v>
      </c>
      <c r="F807" s="26">
        <v>766</v>
      </c>
      <c r="G807" s="27" t="s">
        <v>240</v>
      </c>
      <c r="H807" s="28">
        <v>0.9965870307167235</v>
      </c>
      <c r="I807" s="28">
        <v>0</v>
      </c>
      <c r="J807" s="28">
        <v>0</v>
      </c>
      <c r="K807" s="28">
        <v>3.2733822464492434E-3</v>
      </c>
      <c r="L807" s="29">
        <v>10250.502868020301</v>
      </c>
      <c r="M807" s="29">
        <v>3141</v>
      </c>
      <c r="N807" s="29">
        <v>0</v>
      </c>
      <c r="O807" s="29">
        <v>893</v>
      </c>
      <c r="P807" s="30">
        <f t="shared" si="12"/>
        <v>13391.502868020301</v>
      </c>
      <c r="Q807" s="34" t="s">
        <v>327</v>
      </c>
      <c r="R807" s="20"/>
    </row>
    <row r="808" spans="1:18" ht="12.75">
      <c r="A808" s="26">
        <v>498281061</v>
      </c>
      <c r="B808" s="26">
        <v>498</v>
      </c>
      <c r="C808" s="27" t="s">
        <v>296</v>
      </c>
      <c r="D808" s="26">
        <v>281</v>
      </c>
      <c r="E808" s="27" t="s">
        <v>146</v>
      </c>
      <c r="F808" s="26">
        <v>61</v>
      </c>
      <c r="G808" s="27" t="s">
        <v>148</v>
      </c>
      <c r="H808" s="28">
        <v>0.79605263157894735</v>
      </c>
      <c r="I808" s="28">
        <v>0</v>
      </c>
      <c r="J808" s="28">
        <v>0</v>
      </c>
      <c r="K808" s="28">
        <v>2.7245319422031421E-2</v>
      </c>
      <c r="L808" s="29">
        <v>8254</v>
      </c>
      <c r="M808" s="29">
        <v>393</v>
      </c>
      <c r="N808" s="29">
        <v>0</v>
      </c>
      <c r="O808" s="29">
        <v>893</v>
      </c>
      <c r="P808" s="30">
        <f t="shared" si="12"/>
        <v>8647</v>
      </c>
      <c r="Q808" s="34" t="s">
        <v>329</v>
      </c>
      <c r="R808" s="20"/>
    </row>
    <row r="809" spans="1:18" ht="12.75">
      <c r="A809" s="26">
        <v>498281281</v>
      </c>
      <c r="B809" s="26">
        <v>498</v>
      </c>
      <c r="C809" s="27" t="s">
        <v>296</v>
      </c>
      <c r="D809" s="26">
        <v>281</v>
      </c>
      <c r="E809" s="27" t="s">
        <v>146</v>
      </c>
      <c r="F809" s="26">
        <v>281</v>
      </c>
      <c r="G809" s="27" t="s">
        <v>146</v>
      </c>
      <c r="H809" s="28">
        <v>310.13815789473682</v>
      </c>
      <c r="I809" s="28">
        <v>0</v>
      </c>
      <c r="J809" s="28">
        <v>0</v>
      </c>
      <c r="K809" s="28">
        <v>0.10673928911016882</v>
      </c>
      <c r="L809" s="29">
        <v>11338</v>
      </c>
      <c r="M809" s="29">
        <v>0</v>
      </c>
      <c r="N809" s="29">
        <v>0</v>
      </c>
      <c r="O809" s="29">
        <v>893</v>
      </c>
      <c r="P809" s="30">
        <f t="shared" si="12"/>
        <v>11338</v>
      </c>
      <c r="Q809" s="34" t="s">
        <v>329</v>
      </c>
      <c r="R809" s="20"/>
    </row>
    <row r="810" spans="1:18" ht="12.75">
      <c r="A810" s="26">
        <v>499061061</v>
      </c>
      <c r="B810" s="26">
        <v>499</v>
      </c>
      <c r="C810" s="27" t="s">
        <v>297</v>
      </c>
      <c r="D810" s="26">
        <v>61</v>
      </c>
      <c r="E810" s="27" t="s">
        <v>148</v>
      </c>
      <c r="F810" s="26">
        <v>61</v>
      </c>
      <c r="G810" s="27" t="s">
        <v>148</v>
      </c>
      <c r="H810" s="28">
        <v>107.08219178082193</v>
      </c>
      <c r="I810" s="28">
        <v>0</v>
      </c>
      <c r="J810" s="28">
        <v>0</v>
      </c>
      <c r="K810" s="28">
        <v>2.7245319422031421E-2</v>
      </c>
      <c r="L810" s="29">
        <v>10344</v>
      </c>
      <c r="M810" s="29">
        <v>492</v>
      </c>
      <c r="N810" s="29">
        <v>0</v>
      </c>
      <c r="O810" s="29">
        <v>893</v>
      </c>
      <c r="P810" s="30">
        <f t="shared" si="12"/>
        <v>10836</v>
      </c>
      <c r="Q810" s="34" t="s">
        <v>329</v>
      </c>
      <c r="R810" s="20"/>
    </row>
    <row r="811" spans="1:18" ht="12.75">
      <c r="A811" s="26">
        <v>499061137</v>
      </c>
      <c r="B811" s="26">
        <v>499</v>
      </c>
      <c r="C811" s="27" t="s">
        <v>297</v>
      </c>
      <c r="D811" s="26">
        <v>61</v>
      </c>
      <c r="E811" s="27" t="s">
        <v>148</v>
      </c>
      <c r="F811" s="26">
        <v>137</v>
      </c>
      <c r="G811" s="27" t="s">
        <v>196</v>
      </c>
      <c r="H811" s="28">
        <v>1.4965753424657535</v>
      </c>
      <c r="I811" s="28">
        <v>0</v>
      </c>
      <c r="J811" s="28">
        <v>0</v>
      </c>
      <c r="K811" s="28">
        <v>0.13277893899795287</v>
      </c>
      <c r="L811" s="29">
        <v>12400.73709986109</v>
      </c>
      <c r="M811" s="29">
        <v>228</v>
      </c>
      <c r="N811" s="29">
        <v>0</v>
      </c>
      <c r="O811" s="29">
        <v>893</v>
      </c>
      <c r="P811" s="30">
        <f t="shared" si="12"/>
        <v>12628.73709986109</v>
      </c>
      <c r="Q811" s="34" t="s">
        <v>327</v>
      </c>
      <c r="R811" s="20"/>
    </row>
    <row r="812" spans="1:18" ht="12.75">
      <c r="A812" s="26">
        <v>499061161</v>
      </c>
      <c r="B812" s="26">
        <v>499</v>
      </c>
      <c r="C812" s="27" t="s">
        <v>297</v>
      </c>
      <c r="D812" s="26">
        <v>61</v>
      </c>
      <c r="E812" s="27" t="s">
        <v>148</v>
      </c>
      <c r="F812" s="26">
        <v>161</v>
      </c>
      <c r="G812" s="27" t="s">
        <v>151</v>
      </c>
      <c r="H812" s="28">
        <v>14.136986301369863</v>
      </c>
      <c r="I812" s="28">
        <v>0</v>
      </c>
      <c r="J812" s="28">
        <v>0</v>
      </c>
      <c r="K812" s="28">
        <v>9.1881198268489277E-3</v>
      </c>
      <c r="L812" s="29">
        <v>12994</v>
      </c>
      <c r="M812" s="29">
        <v>4888</v>
      </c>
      <c r="N812" s="29">
        <v>0</v>
      </c>
      <c r="O812" s="29">
        <v>893</v>
      </c>
      <c r="P812" s="30">
        <f t="shared" si="12"/>
        <v>17882</v>
      </c>
      <c r="Q812" s="34" t="s">
        <v>329</v>
      </c>
      <c r="R812" s="20"/>
    </row>
    <row r="813" spans="1:18" ht="12.75">
      <c r="A813" s="26">
        <v>499061281</v>
      </c>
      <c r="B813" s="26">
        <v>499</v>
      </c>
      <c r="C813" s="27" t="s">
        <v>297</v>
      </c>
      <c r="D813" s="26">
        <v>61</v>
      </c>
      <c r="E813" s="27" t="s">
        <v>148</v>
      </c>
      <c r="F813" s="26">
        <v>281</v>
      </c>
      <c r="G813" s="27" t="s">
        <v>146</v>
      </c>
      <c r="H813" s="28">
        <v>296.84589041095887</v>
      </c>
      <c r="I813" s="28">
        <v>0</v>
      </c>
      <c r="J813" s="28">
        <v>0</v>
      </c>
      <c r="K813" s="28">
        <v>0.10673928911016882</v>
      </c>
      <c r="L813" s="29">
        <v>10746</v>
      </c>
      <c r="M813" s="29">
        <v>0</v>
      </c>
      <c r="N813" s="29">
        <v>0</v>
      </c>
      <c r="O813" s="29">
        <v>893</v>
      </c>
      <c r="P813" s="30">
        <f t="shared" si="12"/>
        <v>10746</v>
      </c>
      <c r="Q813" s="34" t="s">
        <v>329</v>
      </c>
      <c r="R813" s="20"/>
    </row>
    <row r="814" spans="1:18" ht="12.75">
      <c r="A814" s="26">
        <v>499061332</v>
      </c>
      <c r="B814" s="26">
        <v>499</v>
      </c>
      <c r="C814" s="27" t="s">
        <v>297</v>
      </c>
      <c r="D814" s="26">
        <v>61</v>
      </c>
      <c r="E814" s="27" t="s">
        <v>148</v>
      </c>
      <c r="F814" s="26">
        <v>332</v>
      </c>
      <c r="G814" s="27" t="s">
        <v>199</v>
      </c>
      <c r="H814" s="28">
        <v>33.945205479452056</v>
      </c>
      <c r="I814" s="28">
        <v>0</v>
      </c>
      <c r="J814" s="28">
        <v>0</v>
      </c>
      <c r="K814" s="28">
        <v>1.3737396857106249E-2</v>
      </c>
      <c r="L814" s="29">
        <v>11655</v>
      </c>
      <c r="M814" s="29">
        <v>1146</v>
      </c>
      <c r="N814" s="29">
        <v>0</v>
      </c>
      <c r="O814" s="29">
        <v>893</v>
      </c>
      <c r="P814" s="30">
        <f t="shared" si="12"/>
        <v>12801</v>
      </c>
      <c r="Q814" s="34" t="s">
        <v>329</v>
      </c>
      <c r="R814" s="20"/>
    </row>
    <row r="815" spans="1:18" ht="12.75">
      <c r="A815" s="26">
        <v>3501137061</v>
      </c>
      <c r="B815" s="26">
        <v>3501</v>
      </c>
      <c r="C815" s="27" t="s">
        <v>298</v>
      </c>
      <c r="D815" s="26">
        <v>137</v>
      </c>
      <c r="E815" s="27" t="s">
        <v>196</v>
      </c>
      <c r="F815" s="26">
        <v>61</v>
      </c>
      <c r="G815" s="27" t="s">
        <v>148</v>
      </c>
      <c r="H815" s="28">
        <v>19.827586206896552</v>
      </c>
      <c r="I815" s="28">
        <v>0</v>
      </c>
      <c r="J815" s="28">
        <v>0</v>
      </c>
      <c r="K815" s="28">
        <v>2.7245319422031421E-2</v>
      </c>
      <c r="L815" s="29">
        <v>11582</v>
      </c>
      <c r="M815" s="29">
        <v>551</v>
      </c>
      <c r="N815" s="29">
        <v>0</v>
      </c>
      <c r="O815" s="29">
        <v>893</v>
      </c>
      <c r="P815" s="30">
        <f t="shared" si="12"/>
        <v>12133</v>
      </c>
      <c r="Q815" s="34" t="s">
        <v>329</v>
      </c>
      <c r="R815" s="20"/>
    </row>
    <row r="816" spans="1:18" ht="12.75">
      <c r="A816" s="26">
        <v>3501137086</v>
      </c>
      <c r="B816" s="26">
        <v>3501</v>
      </c>
      <c r="C816" s="27" t="s">
        <v>298</v>
      </c>
      <c r="D816" s="26">
        <v>137</v>
      </c>
      <c r="E816" s="27" t="s">
        <v>196</v>
      </c>
      <c r="F816" s="26">
        <v>86</v>
      </c>
      <c r="G816" s="27" t="s">
        <v>185</v>
      </c>
      <c r="H816" s="28">
        <v>1</v>
      </c>
      <c r="I816" s="28">
        <v>0</v>
      </c>
      <c r="J816" s="28">
        <v>0</v>
      </c>
      <c r="K816" s="28">
        <v>4.9053199432531655E-2</v>
      </c>
      <c r="L816" s="29">
        <v>9585</v>
      </c>
      <c r="M816" s="29">
        <v>1373</v>
      </c>
      <c r="N816" s="29">
        <v>0</v>
      </c>
      <c r="O816" s="29">
        <v>893</v>
      </c>
      <c r="P816" s="30">
        <f t="shared" si="12"/>
        <v>10958</v>
      </c>
      <c r="Q816" s="34" t="s">
        <v>329</v>
      </c>
      <c r="R816" s="20"/>
    </row>
    <row r="817" spans="1:18" ht="12.75">
      <c r="A817" s="26">
        <v>3501137127</v>
      </c>
      <c r="B817" s="26">
        <v>3501</v>
      </c>
      <c r="C817" s="27" t="s">
        <v>298</v>
      </c>
      <c r="D817" s="26">
        <v>137</v>
      </c>
      <c r="E817" s="27" t="s">
        <v>196</v>
      </c>
      <c r="F817" s="26">
        <v>127</v>
      </c>
      <c r="G817" s="27" t="s">
        <v>187</v>
      </c>
      <c r="H817" s="28">
        <v>1</v>
      </c>
      <c r="I817" s="28">
        <v>0</v>
      </c>
      <c r="J817" s="28">
        <v>0</v>
      </c>
      <c r="K817" s="28">
        <v>2.2249224086992543E-2</v>
      </c>
      <c r="L817" s="29">
        <v>9585</v>
      </c>
      <c r="M817" s="29">
        <v>4615</v>
      </c>
      <c r="N817" s="29">
        <v>0</v>
      </c>
      <c r="O817" s="29">
        <v>893</v>
      </c>
      <c r="P817" s="30">
        <f t="shared" si="12"/>
        <v>14200</v>
      </c>
      <c r="Q817" s="34" t="s">
        <v>329</v>
      </c>
      <c r="R817" s="20"/>
    </row>
    <row r="818" spans="1:18" ht="12.75">
      <c r="A818" s="26">
        <v>3501137137</v>
      </c>
      <c r="B818" s="26">
        <v>3501</v>
      </c>
      <c r="C818" s="27" t="s">
        <v>298</v>
      </c>
      <c r="D818" s="26">
        <v>137</v>
      </c>
      <c r="E818" s="27" t="s">
        <v>196</v>
      </c>
      <c r="F818" s="26">
        <v>137</v>
      </c>
      <c r="G818" s="27" t="s">
        <v>196</v>
      </c>
      <c r="H818" s="28">
        <v>241.09310344827585</v>
      </c>
      <c r="I818" s="28">
        <v>0</v>
      </c>
      <c r="J818" s="28">
        <v>240.09310344827585</v>
      </c>
      <c r="K818" s="28">
        <v>0.13277893899795287</v>
      </c>
      <c r="L818" s="29">
        <v>12519</v>
      </c>
      <c r="M818" s="29">
        <v>230</v>
      </c>
      <c r="N818" s="29">
        <v>1453.8698742795029</v>
      </c>
      <c r="O818" s="29">
        <v>893</v>
      </c>
      <c r="P818" s="30">
        <f t="shared" si="12"/>
        <v>14202.869874279502</v>
      </c>
      <c r="Q818" s="34" t="s">
        <v>329</v>
      </c>
      <c r="R818" s="20"/>
    </row>
    <row r="819" spans="1:18" ht="12.75">
      <c r="A819" s="26">
        <v>3501137210</v>
      </c>
      <c r="B819" s="26">
        <v>3501</v>
      </c>
      <c r="C819" s="27" t="s">
        <v>298</v>
      </c>
      <c r="D819" s="26">
        <v>137</v>
      </c>
      <c r="E819" s="27" t="s">
        <v>196</v>
      </c>
      <c r="F819" s="26">
        <v>210</v>
      </c>
      <c r="G819" s="27" t="s">
        <v>188</v>
      </c>
      <c r="H819" s="28">
        <v>4</v>
      </c>
      <c r="I819" s="28">
        <v>0</v>
      </c>
      <c r="J819" s="28">
        <v>0</v>
      </c>
      <c r="K819" s="28">
        <v>5.8358728063176317E-2</v>
      </c>
      <c r="L819" s="29">
        <v>10937</v>
      </c>
      <c r="M819" s="29">
        <v>3512</v>
      </c>
      <c r="N819" s="29">
        <v>0</v>
      </c>
      <c r="O819" s="29">
        <v>893</v>
      </c>
      <c r="P819" s="30">
        <f t="shared" si="12"/>
        <v>14449</v>
      </c>
      <c r="Q819" s="34" t="s">
        <v>329</v>
      </c>
      <c r="R819" s="20"/>
    </row>
    <row r="820" spans="1:18" ht="12.75">
      <c r="A820" s="26">
        <v>3501137278</v>
      </c>
      <c r="B820" s="26">
        <v>3501</v>
      </c>
      <c r="C820" s="27" t="s">
        <v>298</v>
      </c>
      <c r="D820" s="26">
        <v>137</v>
      </c>
      <c r="E820" s="27" t="s">
        <v>196</v>
      </c>
      <c r="F820" s="26">
        <v>278</v>
      </c>
      <c r="G820" s="27" t="s">
        <v>190</v>
      </c>
      <c r="H820" s="28">
        <v>1</v>
      </c>
      <c r="I820" s="28">
        <v>0</v>
      </c>
      <c r="J820" s="28">
        <v>0</v>
      </c>
      <c r="K820" s="28">
        <v>4.3349488169131971E-2</v>
      </c>
      <c r="L820" s="29">
        <v>9585</v>
      </c>
      <c r="M820" s="29">
        <v>3089</v>
      </c>
      <c r="N820" s="29">
        <v>0</v>
      </c>
      <c r="O820" s="29">
        <v>893</v>
      </c>
      <c r="P820" s="30">
        <f t="shared" si="12"/>
        <v>12674</v>
      </c>
      <c r="Q820" s="34" t="s">
        <v>329</v>
      </c>
      <c r="R820" s="20"/>
    </row>
    <row r="821" spans="1:18" ht="12.75">
      <c r="A821" s="26">
        <v>3501137281</v>
      </c>
      <c r="B821" s="26">
        <v>3501</v>
      </c>
      <c r="C821" s="27" t="s">
        <v>298</v>
      </c>
      <c r="D821" s="26">
        <v>137</v>
      </c>
      <c r="E821" s="27" t="s">
        <v>196</v>
      </c>
      <c r="F821" s="26">
        <v>281</v>
      </c>
      <c r="G821" s="27" t="s">
        <v>146</v>
      </c>
      <c r="H821" s="28">
        <v>60.744827586206895</v>
      </c>
      <c r="I821" s="28">
        <v>0</v>
      </c>
      <c r="J821" s="28">
        <v>0</v>
      </c>
      <c r="K821" s="28">
        <v>0.10673928911016882</v>
      </c>
      <c r="L821" s="29">
        <v>12736</v>
      </c>
      <c r="M821" s="29">
        <v>0</v>
      </c>
      <c r="N821" s="29">
        <v>0</v>
      </c>
      <c r="O821" s="29">
        <v>893</v>
      </c>
      <c r="P821" s="30">
        <f t="shared" si="12"/>
        <v>12736</v>
      </c>
      <c r="Q821" s="34" t="s">
        <v>329</v>
      </c>
      <c r="R821" s="20"/>
    </row>
    <row r="822" spans="1:18" ht="12.75">
      <c r="A822" s="26">
        <v>3501137325</v>
      </c>
      <c r="B822" s="26">
        <v>3501</v>
      </c>
      <c r="C822" s="27" t="s">
        <v>298</v>
      </c>
      <c r="D822" s="26">
        <v>137</v>
      </c>
      <c r="E822" s="27" t="s">
        <v>196</v>
      </c>
      <c r="F822" s="26">
        <v>325</v>
      </c>
      <c r="G822" s="27" t="s">
        <v>198</v>
      </c>
      <c r="H822" s="28">
        <v>2</v>
      </c>
      <c r="I822" s="28">
        <v>0</v>
      </c>
      <c r="J822" s="28">
        <v>0</v>
      </c>
      <c r="K822" s="28">
        <v>2.4651611657778099E-3</v>
      </c>
      <c r="L822" s="29">
        <v>13720</v>
      </c>
      <c r="M822" s="29">
        <v>1996</v>
      </c>
      <c r="N822" s="29">
        <v>0</v>
      </c>
      <c r="O822" s="29">
        <v>893</v>
      </c>
      <c r="P822" s="30">
        <f t="shared" si="12"/>
        <v>15716</v>
      </c>
      <c r="Q822" s="34" t="s">
        <v>329</v>
      </c>
      <c r="R822" s="20"/>
    </row>
    <row r="823" spans="1:18" ht="12.75">
      <c r="A823" s="26">
        <v>3501137332</v>
      </c>
      <c r="B823" s="26">
        <v>3501</v>
      </c>
      <c r="C823" s="27" t="s">
        <v>298</v>
      </c>
      <c r="D823" s="26">
        <v>137</v>
      </c>
      <c r="E823" s="27" t="s">
        <v>196</v>
      </c>
      <c r="F823" s="26">
        <v>332</v>
      </c>
      <c r="G823" s="27" t="s">
        <v>199</v>
      </c>
      <c r="H823" s="28">
        <v>2.6793103448275861</v>
      </c>
      <c r="I823" s="28">
        <v>0</v>
      </c>
      <c r="J823" s="28">
        <v>0</v>
      </c>
      <c r="K823" s="28">
        <v>1.3737396857106249E-2</v>
      </c>
      <c r="L823" s="29">
        <v>9585</v>
      </c>
      <c r="M823" s="29">
        <v>942</v>
      </c>
      <c r="N823" s="29">
        <v>0</v>
      </c>
      <c r="O823" s="29">
        <v>893</v>
      </c>
      <c r="P823" s="30">
        <f t="shared" si="12"/>
        <v>10527</v>
      </c>
      <c r="Q823" s="34" t="s">
        <v>329</v>
      </c>
      <c r="R823" s="20"/>
    </row>
    <row r="824" spans="1:18" ht="12.75">
      <c r="A824" s="26">
        <v>3501137672</v>
      </c>
      <c r="B824" s="26">
        <v>3501</v>
      </c>
      <c r="C824" s="27" t="s">
        <v>298</v>
      </c>
      <c r="D824" s="26">
        <v>137</v>
      </c>
      <c r="E824" s="27" t="s">
        <v>196</v>
      </c>
      <c r="F824" s="26">
        <v>672</v>
      </c>
      <c r="G824" s="27" t="s">
        <v>53</v>
      </c>
      <c r="H824" s="28">
        <v>0.53793103448275859</v>
      </c>
      <c r="I824" s="28">
        <v>0</v>
      </c>
      <c r="J824" s="28">
        <v>0</v>
      </c>
      <c r="K824" s="28">
        <v>5.2987740518977587E-3</v>
      </c>
      <c r="L824" s="29">
        <v>10247.504568868981</v>
      </c>
      <c r="M824" s="29">
        <v>3740</v>
      </c>
      <c r="N824" s="29">
        <v>0</v>
      </c>
      <c r="O824" s="29">
        <v>893</v>
      </c>
      <c r="P824" s="30">
        <f t="shared" si="12"/>
        <v>13987.504568868981</v>
      </c>
      <c r="Q824" s="34" t="s">
        <v>327</v>
      </c>
      <c r="R824" s="20"/>
    </row>
    <row r="825" spans="1:18" ht="12.75">
      <c r="A825" s="26">
        <v>3502281061</v>
      </c>
      <c r="B825" s="26">
        <v>3502</v>
      </c>
      <c r="C825" s="27" t="s">
        <v>299</v>
      </c>
      <c r="D825" s="26">
        <v>281</v>
      </c>
      <c r="E825" s="27" t="s">
        <v>146</v>
      </c>
      <c r="F825" s="26">
        <v>61</v>
      </c>
      <c r="G825" s="27" t="s">
        <v>148</v>
      </c>
      <c r="H825" s="28">
        <v>1</v>
      </c>
      <c r="I825" s="28">
        <v>0</v>
      </c>
      <c r="J825" s="28">
        <v>0</v>
      </c>
      <c r="K825" s="28">
        <v>2.7245319422031421E-2</v>
      </c>
      <c r="L825" s="29">
        <v>11597.038367426201</v>
      </c>
      <c r="M825" s="29">
        <v>551</v>
      </c>
      <c r="N825" s="29">
        <v>0</v>
      </c>
      <c r="O825" s="29">
        <v>893</v>
      </c>
      <c r="P825" s="30">
        <f t="shared" si="12"/>
        <v>12148.038367426201</v>
      </c>
      <c r="Q825" s="34" t="s">
        <v>327</v>
      </c>
      <c r="R825" s="20"/>
    </row>
    <row r="826" spans="1:18" ht="12.75">
      <c r="A826" s="26">
        <v>3502281137</v>
      </c>
      <c r="B826" s="26">
        <v>3502</v>
      </c>
      <c r="C826" s="27" t="s">
        <v>299</v>
      </c>
      <c r="D826" s="26">
        <v>281</v>
      </c>
      <c r="E826" s="27" t="s">
        <v>146</v>
      </c>
      <c r="F826" s="26">
        <v>137</v>
      </c>
      <c r="G826" s="27" t="s">
        <v>196</v>
      </c>
      <c r="H826" s="28">
        <v>1</v>
      </c>
      <c r="I826" s="28">
        <v>0</v>
      </c>
      <c r="J826" s="28">
        <v>0</v>
      </c>
      <c r="K826" s="28">
        <v>0.13277893899795287</v>
      </c>
      <c r="L826" s="29">
        <v>13188</v>
      </c>
      <c r="M826" s="29">
        <v>243</v>
      </c>
      <c r="N826" s="29">
        <v>0</v>
      </c>
      <c r="O826" s="29">
        <v>893</v>
      </c>
      <c r="P826" s="30">
        <f t="shared" si="12"/>
        <v>13431</v>
      </c>
      <c r="Q826" s="34" t="s">
        <v>329</v>
      </c>
      <c r="R826" s="20"/>
    </row>
    <row r="827" spans="1:18" ht="12.75">
      <c r="A827" s="26">
        <v>3502281281</v>
      </c>
      <c r="B827" s="26">
        <v>3502</v>
      </c>
      <c r="C827" s="27" t="s">
        <v>299</v>
      </c>
      <c r="D827" s="26">
        <v>281</v>
      </c>
      <c r="E827" s="27" t="s">
        <v>146</v>
      </c>
      <c r="F827" s="26">
        <v>281</v>
      </c>
      <c r="G827" s="27" t="s">
        <v>146</v>
      </c>
      <c r="H827" s="28">
        <v>384.41237113402059</v>
      </c>
      <c r="I827" s="28">
        <v>0</v>
      </c>
      <c r="J827" s="28">
        <v>0</v>
      </c>
      <c r="K827" s="28">
        <v>0.10673928911016882</v>
      </c>
      <c r="L827" s="29">
        <v>11431</v>
      </c>
      <c r="M827" s="29">
        <v>0</v>
      </c>
      <c r="N827" s="29">
        <v>0</v>
      </c>
      <c r="O827" s="29">
        <v>893</v>
      </c>
      <c r="P827" s="30">
        <f t="shared" si="12"/>
        <v>11431</v>
      </c>
      <c r="Q827" s="34" t="s">
        <v>329</v>
      </c>
      <c r="R827" s="20"/>
    </row>
    <row r="828" spans="1:18" ht="12.75">
      <c r="A828" s="26">
        <v>3503160031</v>
      </c>
      <c r="B828" s="26">
        <v>3503</v>
      </c>
      <c r="C828" s="27" t="s">
        <v>377</v>
      </c>
      <c r="D828" s="26">
        <v>160</v>
      </c>
      <c r="E828" s="27" t="s">
        <v>134</v>
      </c>
      <c r="F828" s="26">
        <v>31</v>
      </c>
      <c r="G828" s="27" t="s">
        <v>76</v>
      </c>
      <c r="H828" s="28">
        <v>8</v>
      </c>
      <c r="I828" s="28">
        <v>0</v>
      </c>
      <c r="J828" s="28">
        <v>0</v>
      </c>
      <c r="K828" s="28">
        <v>3.058450037044002E-2</v>
      </c>
      <c r="L828" s="29">
        <v>11006</v>
      </c>
      <c r="M828" s="29">
        <v>4517</v>
      </c>
      <c r="N828" s="29">
        <v>0</v>
      </c>
      <c r="O828" s="29">
        <v>893</v>
      </c>
      <c r="P828" s="30">
        <f t="shared" si="12"/>
        <v>15523</v>
      </c>
      <c r="Q828" s="34" t="s">
        <v>329</v>
      </c>
      <c r="R828" s="20"/>
    </row>
    <row r="829" spans="1:18" ht="12.75">
      <c r="A829" s="26">
        <v>3503160044</v>
      </c>
      <c r="B829" s="26">
        <v>3503</v>
      </c>
      <c r="C829" s="27" t="s">
        <v>377</v>
      </c>
      <c r="D829" s="26">
        <v>160</v>
      </c>
      <c r="E829" s="27" t="s">
        <v>134</v>
      </c>
      <c r="F829" s="26">
        <v>44</v>
      </c>
      <c r="G829" s="27" t="s">
        <v>12</v>
      </c>
      <c r="H829" s="28">
        <v>1</v>
      </c>
      <c r="I829" s="28">
        <v>0</v>
      </c>
      <c r="J829" s="28">
        <v>0</v>
      </c>
      <c r="K829" s="28">
        <v>3.508299626124857E-2</v>
      </c>
      <c r="L829" s="29">
        <v>11482.020734977934</v>
      </c>
      <c r="M829" s="29">
        <v>756</v>
      </c>
      <c r="N829" s="29">
        <v>0</v>
      </c>
      <c r="O829" s="29">
        <v>893</v>
      </c>
      <c r="P829" s="30">
        <f t="shared" si="12"/>
        <v>12238.020734977934</v>
      </c>
      <c r="Q829" s="34" t="s">
        <v>327</v>
      </c>
      <c r="R829" s="20"/>
    </row>
    <row r="830" spans="1:18" ht="12.75">
      <c r="A830" s="26">
        <v>3503160048</v>
      </c>
      <c r="B830" s="26">
        <v>3503</v>
      </c>
      <c r="C830" s="27" t="s">
        <v>377</v>
      </c>
      <c r="D830" s="26">
        <v>160</v>
      </c>
      <c r="E830" s="27" t="s">
        <v>134</v>
      </c>
      <c r="F830" s="26">
        <v>48</v>
      </c>
      <c r="G830" s="27" t="s">
        <v>217</v>
      </c>
      <c r="H830" s="28">
        <v>1</v>
      </c>
      <c r="I830" s="28">
        <v>0</v>
      </c>
      <c r="J830" s="28">
        <v>0</v>
      </c>
      <c r="K830" s="28">
        <v>1.0097983491179916E-3</v>
      </c>
      <c r="L830" s="29">
        <v>8211</v>
      </c>
      <c r="M830" s="29">
        <v>6468</v>
      </c>
      <c r="N830" s="29">
        <v>0</v>
      </c>
      <c r="O830" s="29">
        <v>893</v>
      </c>
      <c r="P830" s="30">
        <f t="shared" si="12"/>
        <v>14679</v>
      </c>
      <c r="Q830" s="34" t="s">
        <v>329</v>
      </c>
      <c r="R830" s="20"/>
    </row>
    <row r="831" spans="1:18" ht="12.75">
      <c r="A831" s="26">
        <v>3503160056</v>
      </c>
      <c r="B831" s="26">
        <v>3503</v>
      </c>
      <c r="C831" s="27" t="s">
        <v>377</v>
      </c>
      <c r="D831" s="26">
        <v>160</v>
      </c>
      <c r="E831" s="27" t="s">
        <v>134</v>
      </c>
      <c r="F831" s="26">
        <v>56</v>
      </c>
      <c r="G831" s="27" t="s">
        <v>133</v>
      </c>
      <c r="H831" s="28">
        <v>1.6949152542372881</v>
      </c>
      <c r="I831" s="28">
        <v>0</v>
      </c>
      <c r="J831" s="28">
        <v>0</v>
      </c>
      <c r="K831" s="28">
        <v>2.0366472228406148E-2</v>
      </c>
      <c r="L831" s="29">
        <v>8233</v>
      </c>
      <c r="M831" s="29">
        <v>2879</v>
      </c>
      <c r="N831" s="29">
        <v>0</v>
      </c>
      <c r="O831" s="29">
        <v>893</v>
      </c>
      <c r="P831" s="30">
        <f t="shared" si="12"/>
        <v>11112</v>
      </c>
      <c r="Q831" s="34" t="s">
        <v>329</v>
      </c>
      <c r="R831" s="20"/>
    </row>
    <row r="832" spans="1:18" ht="12.75">
      <c r="A832" s="26">
        <v>3503160079</v>
      </c>
      <c r="B832" s="26">
        <v>3503</v>
      </c>
      <c r="C832" s="27" t="s">
        <v>377</v>
      </c>
      <c r="D832" s="26">
        <v>160</v>
      </c>
      <c r="E832" s="27" t="s">
        <v>134</v>
      </c>
      <c r="F832" s="26">
        <v>79</v>
      </c>
      <c r="G832" s="27" t="s">
        <v>86</v>
      </c>
      <c r="H832" s="28">
        <v>38.34576271186441</v>
      </c>
      <c r="I832" s="28">
        <v>0</v>
      </c>
      <c r="J832" s="28">
        <v>0</v>
      </c>
      <c r="K832" s="28">
        <v>5.2377769695073087E-2</v>
      </c>
      <c r="L832" s="29">
        <v>8705</v>
      </c>
      <c r="M832" s="29">
        <v>559</v>
      </c>
      <c r="N832" s="29">
        <v>0</v>
      </c>
      <c r="O832" s="29">
        <v>893</v>
      </c>
      <c r="P832" s="30">
        <f t="shared" si="12"/>
        <v>9264</v>
      </c>
      <c r="Q832" s="34" t="s">
        <v>329</v>
      </c>
      <c r="R832" s="20"/>
    </row>
    <row r="833" spans="1:18" ht="12.75">
      <c r="A833" s="26">
        <v>3503160128</v>
      </c>
      <c r="B833" s="26">
        <v>3503</v>
      </c>
      <c r="C833" s="27" t="s">
        <v>377</v>
      </c>
      <c r="D833" s="26">
        <v>160</v>
      </c>
      <c r="E833" s="27" t="s">
        <v>134</v>
      </c>
      <c r="F833" s="26">
        <v>128</v>
      </c>
      <c r="G833" s="27" t="s">
        <v>122</v>
      </c>
      <c r="H833" s="28">
        <v>0.55932203389830504</v>
      </c>
      <c r="I833" s="28">
        <v>0</v>
      </c>
      <c r="J833" s="28">
        <v>0</v>
      </c>
      <c r="K833" s="28">
        <v>3.277662878186572E-2</v>
      </c>
      <c r="L833" s="29">
        <v>10708.356587804878</v>
      </c>
      <c r="M833" s="29">
        <v>460</v>
      </c>
      <c r="N833" s="29">
        <v>0</v>
      </c>
      <c r="O833" s="29">
        <v>893</v>
      </c>
      <c r="P833" s="30">
        <f t="shared" si="12"/>
        <v>11168.356587804878</v>
      </c>
      <c r="Q833" s="34" t="s">
        <v>327</v>
      </c>
      <c r="R833" s="20"/>
    </row>
    <row r="834" spans="1:18" ht="12.75">
      <c r="A834" s="26">
        <v>3503160149</v>
      </c>
      <c r="B834" s="26">
        <v>3503</v>
      </c>
      <c r="C834" s="27" t="s">
        <v>377</v>
      </c>
      <c r="D834" s="26">
        <v>160</v>
      </c>
      <c r="E834" s="27" t="s">
        <v>134</v>
      </c>
      <c r="F834" s="26">
        <v>149</v>
      </c>
      <c r="G834" s="27" t="s">
        <v>77</v>
      </c>
      <c r="H834" s="28">
        <v>1</v>
      </c>
      <c r="I834" s="28">
        <v>0</v>
      </c>
      <c r="J834" s="28">
        <v>0</v>
      </c>
      <c r="K834" s="28">
        <v>0.100663867998236</v>
      </c>
      <c r="L834" s="29">
        <v>12313.63213812301</v>
      </c>
      <c r="M834" s="29">
        <v>71</v>
      </c>
      <c r="N834" s="29">
        <v>0</v>
      </c>
      <c r="O834" s="29">
        <v>893</v>
      </c>
      <c r="P834" s="30">
        <f t="shared" si="12"/>
        <v>12384.63213812301</v>
      </c>
      <c r="Q834" s="34" t="s">
        <v>327</v>
      </c>
      <c r="R834" s="20"/>
    </row>
    <row r="835" spans="1:18" ht="12.75">
      <c r="A835" s="26">
        <v>3503160160</v>
      </c>
      <c r="B835" s="26">
        <v>3503</v>
      </c>
      <c r="C835" s="27" t="s">
        <v>377</v>
      </c>
      <c r="D835" s="26">
        <v>160</v>
      </c>
      <c r="E835" s="27" t="s">
        <v>134</v>
      </c>
      <c r="F835" s="26">
        <v>160</v>
      </c>
      <c r="G835" s="27" t="s">
        <v>134</v>
      </c>
      <c r="H835" s="28">
        <v>579.75084745762717</v>
      </c>
      <c r="I835" s="28">
        <v>0</v>
      </c>
      <c r="J835" s="28">
        <v>0</v>
      </c>
      <c r="K835" s="28">
        <v>9.6515544138842724E-2</v>
      </c>
      <c r="L835" s="29">
        <v>10550</v>
      </c>
      <c r="M835" s="29">
        <v>425</v>
      </c>
      <c r="N835" s="29">
        <v>0</v>
      </c>
      <c r="O835" s="29">
        <v>893</v>
      </c>
      <c r="P835" s="30">
        <f t="shared" si="12"/>
        <v>10975</v>
      </c>
      <c r="Q835" s="34" t="s">
        <v>329</v>
      </c>
      <c r="R835" s="20"/>
    </row>
    <row r="836" spans="1:18" ht="12.75">
      <c r="A836" s="26">
        <v>3503160274</v>
      </c>
      <c r="B836" s="26">
        <v>3503</v>
      </c>
      <c r="C836" s="27" t="s">
        <v>377</v>
      </c>
      <c r="D836" s="26">
        <v>160</v>
      </c>
      <c r="E836" s="27" t="s">
        <v>134</v>
      </c>
      <c r="F836" s="26">
        <v>274</v>
      </c>
      <c r="G836" s="27" t="s">
        <v>60</v>
      </c>
      <c r="H836" s="28">
        <v>0.74237288135593216</v>
      </c>
      <c r="I836" s="28">
        <v>0</v>
      </c>
      <c r="J836" s="28">
        <v>0</v>
      </c>
      <c r="K836" s="28">
        <v>8.3406488290508909E-2</v>
      </c>
      <c r="L836" s="29">
        <v>11651.945614866594</v>
      </c>
      <c r="M836" s="29">
        <v>5358</v>
      </c>
      <c r="N836" s="29">
        <v>0</v>
      </c>
      <c r="O836" s="29">
        <v>893</v>
      </c>
      <c r="P836" s="30">
        <f t="shared" si="12"/>
        <v>17009.945614866592</v>
      </c>
      <c r="Q836" s="34" t="s">
        <v>327</v>
      </c>
      <c r="R836" s="20"/>
    </row>
    <row r="837" spans="1:18" ht="12.75">
      <c r="A837" s="26">
        <v>3503160295</v>
      </c>
      <c r="B837" s="26">
        <v>3503</v>
      </c>
      <c r="C837" s="27" t="s">
        <v>377</v>
      </c>
      <c r="D837" s="26">
        <v>160</v>
      </c>
      <c r="E837" s="27" t="s">
        <v>134</v>
      </c>
      <c r="F837" s="26">
        <v>295</v>
      </c>
      <c r="G837" s="27" t="s">
        <v>135</v>
      </c>
      <c r="H837" s="28">
        <v>4.4372881355932208</v>
      </c>
      <c r="I837" s="28">
        <v>0</v>
      </c>
      <c r="J837" s="28">
        <v>0</v>
      </c>
      <c r="K837" s="28">
        <v>2.2105795566318018E-2</v>
      </c>
      <c r="L837" s="29">
        <v>8254</v>
      </c>
      <c r="M837" s="29">
        <v>3857</v>
      </c>
      <c r="N837" s="29">
        <v>0</v>
      </c>
      <c r="O837" s="29">
        <v>893</v>
      </c>
      <c r="P837" s="30">
        <f t="shared" si="12"/>
        <v>12111</v>
      </c>
      <c r="Q837" s="34" t="s">
        <v>329</v>
      </c>
      <c r="R837" s="20"/>
    </row>
    <row r="838" spans="1:18" ht="12.75">
      <c r="A838" s="26">
        <v>3503160301</v>
      </c>
      <c r="B838" s="26">
        <v>3503</v>
      </c>
      <c r="C838" s="27" t="s">
        <v>377</v>
      </c>
      <c r="D838" s="26">
        <v>160</v>
      </c>
      <c r="E838" s="27" t="s">
        <v>134</v>
      </c>
      <c r="F838" s="26">
        <v>301</v>
      </c>
      <c r="G838" s="27" t="s">
        <v>132</v>
      </c>
      <c r="H838" s="28">
        <v>1</v>
      </c>
      <c r="I838" s="28">
        <v>0</v>
      </c>
      <c r="J838" s="28">
        <v>0</v>
      </c>
      <c r="K838" s="28">
        <v>5.2872352709173578E-2</v>
      </c>
      <c r="L838" s="29">
        <v>12389</v>
      </c>
      <c r="M838" s="29">
        <v>4325</v>
      </c>
      <c r="N838" s="29">
        <v>0</v>
      </c>
      <c r="O838" s="29">
        <v>893</v>
      </c>
      <c r="P838" s="30">
        <f t="shared" si="12"/>
        <v>16714</v>
      </c>
      <c r="Q838" s="34" t="s">
        <v>329</v>
      </c>
      <c r="R838" s="20"/>
    </row>
    <row r="839" spans="1:18" ht="12.75">
      <c r="A839" s="26">
        <v>3503160673</v>
      </c>
      <c r="B839" s="26">
        <v>3503</v>
      </c>
      <c r="C839" s="27" t="s">
        <v>377</v>
      </c>
      <c r="D839" s="26">
        <v>160</v>
      </c>
      <c r="E839" s="27" t="s">
        <v>134</v>
      </c>
      <c r="F839" s="26">
        <v>673</v>
      </c>
      <c r="G839" s="27" t="s">
        <v>137</v>
      </c>
      <c r="H839" s="28">
        <v>0.42372881355932202</v>
      </c>
      <c r="I839" s="28">
        <v>0</v>
      </c>
      <c r="J839" s="28">
        <v>0</v>
      </c>
      <c r="K839" s="28">
        <v>1.7669205442609883E-2</v>
      </c>
      <c r="L839" s="29">
        <v>9205.3556302520992</v>
      </c>
      <c r="M839" s="29">
        <v>4351</v>
      </c>
      <c r="N839" s="29">
        <v>0</v>
      </c>
      <c r="O839" s="29">
        <v>893</v>
      </c>
      <c r="P839" s="30">
        <f t="shared" si="12"/>
        <v>13556.355630252099</v>
      </c>
      <c r="Q839" s="34" t="s">
        <v>327</v>
      </c>
      <c r="R839" s="20"/>
    </row>
    <row r="840" spans="1:18" ht="12.75">
      <c r="A840" s="26">
        <v>3503160735</v>
      </c>
      <c r="B840" s="26">
        <v>3503</v>
      </c>
      <c r="C840" s="27" t="s">
        <v>377</v>
      </c>
      <c r="D840" s="26">
        <v>160</v>
      </c>
      <c r="E840" s="27" t="s">
        <v>134</v>
      </c>
      <c r="F840" s="26">
        <v>735</v>
      </c>
      <c r="G840" s="27" t="s">
        <v>119</v>
      </c>
      <c r="H840" s="28">
        <v>2.4237288135593218</v>
      </c>
      <c r="I840" s="28">
        <v>0</v>
      </c>
      <c r="J840" s="28">
        <v>0</v>
      </c>
      <c r="K840" s="28">
        <v>2.2167229675611758E-2</v>
      </c>
      <c r="L840" s="29">
        <v>12389</v>
      </c>
      <c r="M840" s="29">
        <v>4363</v>
      </c>
      <c r="N840" s="29">
        <v>0</v>
      </c>
      <c r="O840" s="29">
        <v>893</v>
      </c>
      <c r="P840" s="30">
        <f t="shared" si="12"/>
        <v>16752</v>
      </c>
      <c r="Q840" s="34" t="s">
        <v>329</v>
      </c>
      <c r="R840" s="20"/>
    </row>
    <row r="841" spans="1:18" ht="12.75">
      <c r="A841" s="26">
        <v>3504035016</v>
      </c>
      <c r="B841" s="26">
        <v>3504</v>
      </c>
      <c r="C841" s="27" t="s">
        <v>301</v>
      </c>
      <c r="D841" s="26">
        <v>35</v>
      </c>
      <c r="E841" s="27" t="s">
        <v>11</v>
      </c>
      <c r="F841" s="26">
        <v>16</v>
      </c>
      <c r="G841" s="27" t="s">
        <v>162</v>
      </c>
      <c r="H841" s="28">
        <v>1</v>
      </c>
      <c r="I841" s="28">
        <v>0</v>
      </c>
      <c r="J841" s="28">
        <v>0</v>
      </c>
      <c r="K841" s="28">
        <v>4.1149798490991304E-2</v>
      </c>
      <c r="L841" s="29">
        <v>10207</v>
      </c>
      <c r="M841" s="29">
        <v>393</v>
      </c>
      <c r="N841" s="29">
        <v>0</v>
      </c>
      <c r="O841" s="29">
        <v>893</v>
      </c>
      <c r="P841" s="30">
        <f t="shared" si="12"/>
        <v>10600</v>
      </c>
      <c r="Q841" s="34" t="s">
        <v>329</v>
      </c>
      <c r="R841" s="20"/>
    </row>
    <row r="842" spans="1:18" ht="12.75">
      <c r="A842" s="26">
        <v>3504035035</v>
      </c>
      <c r="B842" s="26">
        <v>3504</v>
      </c>
      <c r="C842" s="27" t="s">
        <v>301</v>
      </c>
      <c r="D842" s="26">
        <v>35</v>
      </c>
      <c r="E842" s="27" t="s">
        <v>11</v>
      </c>
      <c r="F842" s="26">
        <v>35</v>
      </c>
      <c r="G842" s="27" t="s">
        <v>11</v>
      </c>
      <c r="H842" s="28">
        <v>266.21262458471756</v>
      </c>
      <c r="I842" s="28">
        <v>0</v>
      </c>
      <c r="J842" s="28">
        <v>177.4518272425249</v>
      </c>
      <c r="K842" s="28">
        <v>0.1368268691122993</v>
      </c>
      <c r="L842" s="29">
        <v>13052</v>
      </c>
      <c r="M842" s="29">
        <v>3857</v>
      </c>
      <c r="N842" s="29">
        <v>358.53295894171976</v>
      </c>
      <c r="O842" s="29">
        <v>893</v>
      </c>
      <c r="P842" s="30">
        <f t="shared" si="12"/>
        <v>17267.53295894172</v>
      </c>
      <c r="Q842" s="34" t="s">
        <v>329</v>
      </c>
      <c r="R842" s="20"/>
    </row>
    <row r="843" spans="1:18" ht="12.75">
      <c r="A843" s="26">
        <v>3504035044</v>
      </c>
      <c r="B843" s="26">
        <v>3504</v>
      </c>
      <c r="C843" s="27" t="s">
        <v>301</v>
      </c>
      <c r="D843" s="26">
        <v>35</v>
      </c>
      <c r="E843" s="27" t="s">
        <v>11</v>
      </c>
      <c r="F843" s="26">
        <v>44</v>
      </c>
      <c r="G843" s="27" t="s">
        <v>12</v>
      </c>
      <c r="H843" s="28">
        <v>2</v>
      </c>
      <c r="I843" s="28">
        <v>0</v>
      </c>
      <c r="J843" s="28">
        <v>0</v>
      </c>
      <c r="K843" s="28">
        <v>3.508299626124857E-2</v>
      </c>
      <c r="L843" s="29">
        <v>14635</v>
      </c>
      <c r="M843" s="29">
        <v>964</v>
      </c>
      <c r="N843" s="29">
        <v>0</v>
      </c>
      <c r="O843" s="29">
        <v>893</v>
      </c>
      <c r="P843" s="30">
        <f t="shared" ref="P843:P889" si="13">SUM(L843:N843)</f>
        <v>15599</v>
      </c>
      <c r="Q843" s="34" t="s">
        <v>329</v>
      </c>
      <c r="R843" s="20"/>
    </row>
    <row r="844" spans="1:18" ht="12.75">
      <c r="A844" s="26">
        <v>3504035057</v>
      </c>
      <c r="B844" s="26">
        <v>3504</v>
      </c>
      <c r="C844" s="27" t="s">
        <v>301</v>
      </c>
      <c r="D844" s="26">
        <v>35</v>
      </c>
      <c r="E844" s="27" t="s">
        <v>11</v>
      </c>
      <c r="F844" s="26">
        <v>57</v>
      </c>
      <c r="G844" s="27" t="s">
        <v>13</v>
      </c>
      <c r="H844" s="28">
        <v>1</v>
      </c>
      <c r="I844" s="28">
        <v>0</v>
      </c>
      <c r="J844" s="28">
        <v>0</v>
      </c>
      <c r="K844" s="28">
        <v>0.11302470517786611</v>
      </c>
      <c r="L844" s="29">
        <v>13204</v>
      </c>
      <c r="M844" s="29">
        <v>696</v>
      </c>
      <c r="N844" s="29">
        <v>0</v>
      </c>
      <c r="O844" s="29">
        <v>893</v>
      </c>
      <c r="P844" s="30">
        <f t="shared" si="13"/>
        <v>13900</v>
      </c>
      <c r="Q844" s="34" t="s">
        <v>331</v>
      </c>
      <c r="R844" s="20"/>
    </row>
    <row r="845" spans="1:18" ht="12.75">
      <c r="A845" s="26">
        <v>3504035160</v>
      </c>
      <c r="B845" s="26">
        <v>3504</v>
      </c>
      <c r="C845" s="27" t="s">
        <v>301</v>
      </c>
      <c r="D845" s="26">
        <v>35</v>
      </c>
      <c r="E845" s="27" t="s">
        <v>11</v>
      </c>
      <c r="F845" s="26">
        <v>160</v>
      </c>
      <c r="G845" s="27" t="s">
        <v>134</v>
      </c>
      <c r="H845" s="28">
        <v>1</v>
      </c>
      <c r="I845" s="28">
        <v>0</v>
      </c>
      <c r="J845" s="28">
        <v>0</v>
      </c>
      <c r="K845" s="28">
        <v>9.6515544138842724E-2</v>
      </c>
      <c r="L845" s="29">
        <v>11734.013937628073</v>
      </c>
      <c r="M845" s="29">
        <v>473</v>
      </c>
      <c r="N845" s="29">
        <v>0</v>
      </c>
      <c r="O845" s="29">
        <v>893</v>
      </c>
      <c r="P845" s="30">
        <f t="shared" si="13"/>
        <v>12207.013937628073</v>
      </c>
      <c r="Q845" s="34" t="s">
        <v>327</v>
      </c>
      <c r="R845" s="20"/>
    </row>
    <row r="846" spans="1:18" ht="12.75">
      <c r="A846" s="26">
        <v>3504035220</v>
      </c>
      <c r="B846" s="26">
        <v>3504</v>
      </c>
      <c r="C846" s="27" t="s">
        <v>301</v>
      </c>
      <c r="D846" s="26">
        <v>35</v>
      </c>
      <c r="E846" s="27" t="s">
        <v>11</v>
      </c>
      <c r="F846" s="26">
        <v>220</v>
      </c>
      <c r="G846" s="27" t="s">
        <v>26</v>
      </c>
      <c r="H846" s="28">
        <v>2</v>
      </c>
      <c r="I846" s="28">
        <v>0</v>
      </c>
      <c r="J846" s="28">
        <v>0</v>
      </c>
      <c r="K846" s="28">
        <v>9.6584491615976133E-3</v>
      </c>
      <c r="L846" s="29">
        <v>10399.736906559077</v>
      </c>
      <c r="M846" s="29">
        <v>3702</v>
      </c>
      <c r="N846" s="29">
        <v>0</v>
      </c>
      <c r="O846" s="29">
        <v>893</v>
      </c>
      <c r="P846" s="30">
        <f t="shared" si="13"/>
        <v>14101.736906559077</v>
      </c>
      <c r="Q846" s="34" t="s">
        <v>327</v>
      </c>
      <c r="R846" s="20"/>
    </row>
    <row r="847" spans="1:18" ht="12.75">
      <c r="A847" s="26">
        <v>3504035244</v>
      </c>
      <c r="B847" s="26">
        <v>3504</v>
      </c>
      <c r="C847" s="27" t="s">
        <v>301</v>
      </c>
      <c r="D847" s="26">
        <v>35</v>
      </c>
      <c r="E847" s="27" t="s">
        <v>11</v>
      </c>
      <c r="F847" s="26">
        <v>244</v>
      </c>
      <c r="G847" s="27" t="s">
        <v>27</v>
      </c>
      <c r="H847" s="28">
        <v>1.106312292358804</v>
      </c>
      <c r="I847" s="28">
        <v>0</v>
      </c>
      <c r="J847" s="28">
        <v>0</v>
      </c>
      <c r="K847" s="28">
        <v>8.3212977578071862E-2</v>
      </c>
      <c r="L847" s="29">
        <v>13204</v>
      </c>
      <c r="M847" s="29">
        <v>4509</v>
      </c>
      <c r="N847" s="29">
        <v>0</v>
      </c>
      <c r="O847" s="29">
        <v>893</v>
      </c>
      <c r="P847" s="30">
        <f t="shared" si="13"/>
        <v>17713</v>
      </c>
      <c r="Q847" s="34" t="s">
        <v>331</v>
      </c>
      <c r="R847" s="20"/>
    </row>
    <row r="848" spans="1:18" ht="12.75">
      <c r="A848" s="26">
        <v>3506262030</v>
      </c>
      <c r="B848" s="26">
        <v>3506</v>
      </c>
      <c r="C848" s="27" t="s">
        <v>302</v>
      </c>
      <c r="D848" s="26">
        <v>262</v>
      </c>
      <c r="E848" s="27" t="s">
        <v>19</v>
      </c>
      <c r="F848" s="26">
        <v>30</v>
      </c>
      <c r="G848" s="27" t="s">
        <v>94</v>
      </c>
      <c r="H848" s="28">
        <v>1</v>
      </c>
      <c r="I848" s="28">
        <v>0</v>
      </c>
      <c r="J848" s="28">
        <v>0</v>
      </c>
      <c r="K848" s="28">
        <v>2.3419263238441388E-3</v>
      </c>
      <c r="L848" s="29">
        <v>7875</v>
      </c>
      <c r="M848" s="29">
        <v>1795</v>
      </c>
      <c r="N848" s="29">
        <v>0</v>
      </c>
      <c r="O848" s="29">
        <v>893</v>
      </c>
      <c r="P848" s="30">
        <f t="shared" si="13"/>
        <v>9670</v>
      </c>
      <c r="Q848" s="34" t="s">
        <v>329</v>
      </c>
      <c r="R848" s="20"/>
    </row>
    <row r="849" spans="1:18" ht="12.75">
      <c r="A849" s="26">
        <v>3506262035</v>
      </c>
      <c r="B849" s="26">
        <v>3506</v>
      </c>
      <c r="C849" s="27" t="s">
        <v>302</v>
      </c>
      <c r="D849" s="26">
        <v>262</v>
      </c>
      <c r="E849" s="27" t="s">
        <v>19</v>
      </c>
      <c r="F849" s="26">
        <v>35</v>
      </c>
      <c r="G849" s="27" t="s">
        <v>11</v>
      </c>
      <c r="H849" s="28">
        <v>2</v>
      </c>
      <c r="I849" s="28">
        <v>0</v>
      </c>
      <c r="J849" s="28">
        <v>0</v>
      </c>
      <c r="K849" s="28">
        <v>0.1368268691122993</v>
      </c>
      <c r="L849" s="29">
        <v>13720</v>
      </c>
      <c r="M849" s="29">
        <v>4054</v>
      </c>
      <c r="N849" s="29">
        <v>0</v>
      </c>
      <c r="O849" s="29">
        <v>893</v>
      </c>
      <c r="P849" s="30">
        <f t="shared" si="13"/>
        <v>17774</v>
      </c>
      <c r="Q849" s="34" t="s">
        <v>329</v>
      </c>
      <c r="R849" s="20"/>
    </row>
    <row r="850" spans="1:18" ht="12.75">
      <c r="A850" s="26">
        <v>3506262049</v>
      </c>
      <c r="B850" s="26">
        <v>3506</v>
      </c>
      <c r="C850" s="27" t="s">
        <v>302</v>
      </c>
      <c r="D850" s="26">
        <v>262</v>
      </c>
      <c r="E850" s="27" t="s">
        <v>19</v>
      </c>
      <c r="F850" s="26">
        <v>49</v>
      </c>
      <c r="G850" s="27" t="s">
        <v>73</v>
      </c>
      <c r="H850" s="28">
        <v>1</v>
      </c>
      <c r="I850" s="28">
        <v>0</v>
      </c>
      <c r="J850" s="28">
        <v>0</v>
      </c>
      <c r="K850" s="28">
        <v>6.5217762946508218E-2</v>
      </c>
      <c r="L850" s="29">
        <v>14366</v>
      </c>
      <c r="M850" s="29">
        <v>17772</v>
      </c>
      <c r="N850" s="29">
        <v>0</v>
      </c>
      <c r="O850" s="29">
        <v>893</v>
      </c>
      <c r="P850" s="30">
        <f t="shared" si="13"/>
        <v>32138</v>
      </c>
      <c r="Q850" s="34" t="s">
        <v>330</v>
      </c>
      <c r="R850" s="20"/>
    </row>
    <row r="851" spans="1:18" ht="12.75">
      <c r="A851" s="26">
        <v>3506262057</v>
      </c>
      <c r="B851" s="26">
        <v>3506</v>
      </c>
      <c r="C851" s="27" t="s">
        <v>302</v>
      </c>
      <c r="D851" s="26">
        <v>262</v>
      </c>
      <c r="E851" s="27" t="s">
        <v>19</v>
      </c>
      <c r="F851" s="26">
        <v>57</v>
      </c>
      <c r="G851" s="27" t="s">
        <v>13</v>
      </c>
      <c r="H851" s="28">
        <v>2</v>
      </c>
      <c r="I851" s="28">
        <v>0</v>
      </c>
      <c r="J851" s="28">
        <v>0</v>
      </c>
      <c r="K851" s="28">
        <v>0.11302470517786611</v>
      </c>
      <c r="L851" s="29">
        <v>11653</v>
      </c>
      <c r="M851" s="29">
        <v>614</v>
      </c>
      <c r="N851" s="29">
        <v>0</v>
      </c>
      <c r="O851" s="29">
        <v>893</v>
      </c>
      <c r="P851" s="30">
        <f t="shared" si="13"/>
        <v>12267</v>
      </c>
      <c r="Q851" s="34" t="s">
        <v>330</v>
      </c>
      <c r="R851" s="20"/>
    </row>
    <row r="852" spans="1:18" ht="12.75">
      <c r="A852" s="26">
        <v>3506262071</v>
      </c>
      <c r="B852" s="26">
        <v>3506</v>
      </c>
      <c r="C852" s="27" t="s">
        <v>302</v>
      </c>
      <c r="D852" s="26">
        <v>262</v>
      </c>
      <c r="E852" s="27" t="s">
        <v>19</v>
      </c>
      <c r="F852" s="26">
        <v>71</v>
      </c>
      <c r="G852" s="27" t="s">
        <v>218</v>
      </c>
      <c r="H852" s="28">
        <v>2</v>
      </c>
      <c r="I852" s="28">
        <v>0</v>
      </c>
      <c r="J852" s="28">
        <v>0</v>
      </c>
      <c r="K852" s="28">
        <v>1.6519592808908986E-3</v>
      </c>
      <c r="L852" s="29">
        <v>13720</v>
      </c>
      <c r="M852" s="29">
        <v>5447</v>
      </c>
      <c r="N852" s="29">
        <v>0</v>
      </c>
      <c r="O852" s="29">
        <v>893</v>
      </c>
      <c r="P852" s="30">
        <f t="shared" si="13"/>
        <v>19167</v>
      </c>
      <c r="Q852" s="34" t="s">
        <v>329</v>
      </c>
      <c r="R852" s="20"/>
    </row>
    <row r="853" spans="1:18" ht="12.75">
      <c r="A853" s="26">
        <v>3506262093</v>
      </c>
      <c r="B853" s="26">
        <v>3506</v>
      </c>
      <c r="C853" s="27" t="s">
        <v>302</v>
      </c>
      <c r="D853" s="26">
        <v>262</v>
      </c>
      <c r="E853" s="27" t="s">
        <v>19</v>
      </c>
      <c r="F853" s="26">
        <v>93</v>
      </c>
      <c r="G853" s="27" t="s">
        <v>14</v>
      </c>
      <c r="H853" s="28">
        <v>9.8766233766233782</v>
      </c>
      <c r="I853" s="28">
        <v>0</v>
      </c>
      <c r="J853" s="28">
        <v>0</v>
      </c>
      <c r="K853" s="28">
        <v>8.8853568064575922E-2</v>
      </c>
      <c r="L853" s="29">
        <v>11751</v>
      </c>
      <c r="M853" s="29">
        <v>354</v>
      </c>
      <c r="N853" s="29">
        <v>0</v>
      </c>
      <c r="O853" s="29">
        <v>893</v>
      </c>
      <c r="P853" s="30">
        <f t="shared" si="13"/>
        <v>12105</v>
      </c>
      <c r="Q853" s="34" t="s">
        <v>331</v>
      </c>
      <c r="R853" s="20"/>
    </row>
    <row r="854" spans="1:18" ht="12.75">
      <c r="A854" s="26">
        <v>3506262149</v>
      </c>
      <c r="B854" s="26">
        <v>3506</v>
      </c>
      <c r="C854" s="27" t="s">
        <v>302</v>
      </c>
      <c r="D854" s="26">
        <v>262</v>
      </c>
      <c r="E854" s="27" t="s">
        <v>19</v>
      </c>
      <c r="F854" s="26">
        <v>149</v>
      </c>
      <c r="G854" s="27" t="s">
        <v>77</v>
      </c>
      <c r="H854" s="28">
        <v>3</v>
      </c>
      <c r="I854" s="28">
        <v>0</v>
      </c>
      <c r="J854" s="28">
        <v>0</v>
      </c>
      <c r="K854" s="28">
        <v>0.100663867998236</v>
      </c>
      <c r="L854" s="29">
        <v>12010</v>
      </c>
      <c r="M854" s="29">
        <v>69</v>
      </c>
      <c r="N854" s="29">
        <v>0</v>
      </c>
      <c r="O854" s="29">
        <v>893</v>
      </c>
      <c r="P854" s="30">
        <f t="shared" si="13"/>
        <v>12079</v>
      </c>
      <c r="Q854" s="34" t="s">
        <v>329</v>
      </c>
      <c r="R854" s="20"/>
    </row>
    <row r="855" spans="1:18" ht="12.75">
      <c r="A855" s="26">
        <v>3506262163</v>
      </c>
      <c r="B855" s="26">
        <v>3506</v>
      </c>
      <c r="C855" s="27" t="s">
        <v>302</v>
      </c>
      <c r="D855" s="26">
        <v>262</v>
      </c>
      <c r="E855" s="27" t="s">
        <v>19</v>
      </c>
      <c r="F855" s="26">
        <v>163</v>
      </c>
      <c r="G855" s="27" t="s">
        <v>16</v>
      </c>
      <c r="H855" s="28">
        <v>133.49025974025969</v>
      </c>
      <c r="I855" s="28">
        <v>0</v>
      </c>
      <c r="J855" s="28">
        <v>0</v>
      </c>
      <c r="K855" s="28">
        <v>8.2937092743960869E-2</v>
      </c>
      <c r="L855" s="29">
        <v>11178</v>
      </c>
      <c r="M855" s="29">
        <v>218</v>
      </c>
      <c r="N855" s="29">
        <v>0</v>
      </c>
      <c r="O855" s="29">
        <v>893</v>
      </c>
      <c r="P855" s="30">
        <f t="shared" si="13"/>
        <v>11396</v>
      </c>
      <c r="Q855" s="34" t="s">
        <v>331</v>
      </c>
      <c r="R855" s="20"/>
    </row>
    <row r="856" spans="1:18" ht="12.75">
      <c r="A856" s="26">
        <v>3506262165</v>
      </c>
      <c r="B856" s="26">
        <v>3506</v>
      </c>
      <c r="C856" s="27" t="s">
        <v>302</v>
      </c>
      <c r="D856" s="26">
        <v>262</v>
      </c>
      <c r="E856" s="27" t="s">
        <v>19</v>
      </c>
      <c r="F856" s="26">
        <v>165</v>
      </c>
      <c r="G856" s="27" t="s">
        <v>17</v>
      </c>
      <c r="H856" s="28">
        <v>49.061688311688307</v>
      </c>
      <c r="I856" s="28">
        <v>0</v>
      </c>
      <c r="J856" s="28">
        <v>0</v>
      </c>
      <c r="K856" s="28">
        <v>0.110669012758344</v>
      </c>
      <c r="L856" s="29">
        <v>10409</v>
      </c>
      <c r="M856" s="29">
        <v>576</v>
      </c>
      <c r="N856" s="29">
        <v>0</v>
      </c>
      <c r="O856" s="29">
        <v>893</v>
      </c>
      <c r="P856" s="30">
        <f t="shared" si="13"/>
        <v>10985</v>
      </c>
      <c r="Q856" s="34" t="s">
        <v>329</v>
      </c>
      <c r="R856" s="20"/>
    </row>
    <row r="857" spans="1:18" ht="12.75">
      <c r="A857" s="26">
        <v>3506262175</v>
      </c>
      <c r="B857" s="26">
        <v>3506</v>
      </c>
      <c r="C857" s="27" t="s">
        <v>302</v>
      </c>
      <c r="D857" s="26">
        <v>262</v>
      </c>
      <c r="E857" s="27" t="s">
        <v>19</v>
      </c>
      <c r="F857" s="26">
        <v>175</v>
      </c>
      <c r="G857" s="27" t="s">
        <v>165</v>
      </c>
      <c r="H857" s="28">
        <v>1</v>
      </c>
      <c r="I857" s="28">
        <v>0</v>
      </c>
      <c r="J857" s="28">
        <v>0</v>
      </c>
      <c r="K857" s="28">
        <v>7.8726396170760067E-4</v>
      </c>
      <c r="L857" s="29">
        <v>9320.151186308618</v>
      </c>
      <c r="M857" s="29">
        <v>4394</v>
      </c>
      <c r="N857" s="29">
        <v>0</v>
      </c>
      <c r="O857" s="29">
        <v>893</v>
      </c>
      <c r="P857" s="30">
        <f t="shared" si="13"/>
        <v>13714.151186308618</v>
      </c>
      <c r="Q857" s="34" t="s">
        <v>327</v>
      </c>
      <c r="R857" s="20"/>
    </row>
    <row r="858" spans="1:18" ht="12.75">
      <c r="A858" s="26">
        <v>3506262176</v>
      </c>
      <c r="B858" s="26">
        <v>3506</v>
      </c>
      <c r="C858" s="27" t="s">
        <v>302</v>
      </c>
      <c r="D858" s="26">
        <v>262</v>
      </c>
      <c r="E858" s="27" t="s">
        <v>19</v>
      </c>
      <c r="F858" s="26">
        <v>176</v>
      </c>
      <c r="G858" s="27" t="s">
        <v>78</v>
      </c>
      <c r="H858" s="28">
        <v>9.8474025974025974</v>
      </c>
      <c r="I858" s="28">
        <v>0</v>
      </c>
      <c r="J858" s="28">
        <v>0</v>
      </c>
      <c r="K858" s="28">
        <v>6.1214575721167293E-2</v>
      </c>
      <c r="L858" s="29">
        <v>8945</v>
      </c>
      <c r="M858" s="29">
        <v>2913</v>
      </c>
      <c r="N858" s="29">
        <v>0</v>
      </c>
      <c r="O858" s="29">
        <v>893</v>
      </c>
      <c r="P858" s="30">
        <f t="shared" si="13"/>
        <v>11858</v>
      </c>
      <c r="Q858" s="34" t="s">
        <v>329</v>
      </c>
      <c r="R858" s="20"/>
    </row>
    <row r="859" spans="1:18" ht="12.75">
      <c r="A859" s="26">
        <v>3506262178</v>
      </c>
      <c r="B859" s="26">
        <v>3506</v>
      </c>
      <c r="C859" s="27" t="s">
        <v>302</v>
      </c>
      <c r="D859" s="26">
        <v>262</v>
      </c>
      <c r="E859" s="27" t="s">
        <v>19</v>
      </c>
      <c r="F859" s="26">
        <v>178</v>
      </c>
      <c r="G859" s="27" t="s">
        <v>219</v>
      </c>
      <c r="H859" s="28">
        <v>4</v>
      </c>
      <c r="I859" s="28">
        <v>0</v>
      </c>
      <c r="J859" s="28">
        <v>0</v>
      </c>
      <c r="K859" s="28">
        <v>6.2660273133683289E-2</v>
      </c>
      <c r="L859" s="29">
        <v>10539</v>
      </c>
      <c r="M859" s="29">
        <v>1021</v>
      </c>
      <c r="N859" s="29">
        <v>0</v>
      </c>
      <c r="O859" s="29">
        <v>893</v>
      </c>
      <c r="P859" s="30">
        <f t="shared" si="13"/>
        <v>11560</v>
      </c>
      <c r="Q859" s="34" t="s">
        <v>329</v>
      </c>
      <c r="R859" s="20"/>
    </row>
    <row r="860" spans="1:18" ht="12.75">
      <c r="A860" s="26">
        <v>3506262229</v>
      </c>
      <c r="B860" s="26">
        <v>3506</v>
      </c>
      <c r="C860" s="27" t="s">
        <v>302</v>
      </c>
      <c r="D860" s="26">
        <v>262</v>
      </c>
      <c r="E860" s="27" t="s">
        <v>19</v>
      </c>
      <c r="F860" s="26">
        <v>229</v>
      </c>
      <c r="G860" s="27" t="s">
        <v>97</v>
      </c>
      <c r="H860" s="28">
        <v>14.074675324675324</v>
      </c>
      <c r="I860" s="28">
        <v>0</v>
      </c>
      <c r="J860" s="28">
        <v>0</v>
      </c>
      <c r="K860" s="28">
        <v>8.3791409623121711E-3</v>
      </c>
      <c r="L860" s="29">
        <v>8867</v>
      </c>
      <c r="M860" s="29">
        <v>839</v>
      </c>
      <c r="N860" s="29">
        <v>0</v>
      </c>
      <c r="O860" s="29">
        <v>893</v>
      </c>
      <c r="P860" s="30">
        <f t="shared" si="13"/>
        <v>9706</v>
      </c>
      <c r="Q860" s="34" t="s">
        <v>329</v>
      </c>
      <c r="R860" s="20"/>
    </row>
    <row r="861" spans="1:18" ht="12.75">
      <c r="A861" s="26">
        <v>3506262248</v>
      </c>
      <c r="B861" s="26">
        <v>3506</v>
      </c>
      <c r="C861" s="27" t="s">
        <v>302</v>
      </c>
      <c r="D861" s="26">
        <v>262</v>
      </c>
      <c r="E861" s="27" t="s">
        <v>19</v>
      </c>
      <c r="F861" s="26">
        <v>248</v>
      </c>
      <c r="G861" s="27" t="s">
        <v>18</v>
      </c>
      <c r="H861" s="28">
        <v>7.5714285714285712</v>
      </c>
      <c r="I861" s="28">
        <v>0</v>
      </c>
      <c r="J861" s="28">
        <v>0</v>
      </c>
      <c r="K861" s="28">
        <v>3.3291913917540467E-2</v>
      </c>
      <c r="L861" s="29">
        <v>11574</v>
      </c>
      <c r="M861" s="29">
        <v>1256</v>
      </c>
      <c r="N861" s="29">
        <v>0</v>
      </c>
      <c r="O861" s="29">
        <v>893</v>
      </c>
      <c r="P861" s="30">
        <f t="shared" si="13"/>
        <v>12830</v>
      </c>
      <c r="Q861" s="34" t="s">
        <v>331</v>
      </c>
      <c r="R861" s="20"/>
    </row>
    <row r="862" spans="1:18" ht="12.75">
      <c r="A862" s="26">
        <v>3506262258</v>
      </c>
      <c r="B862" s="26">
        <v>3506</v>
      </c>
      <c r="C862" s="27" t="s">
        <v>302</v>
      </c>
      <c r="D862" s="26">
        <v>262</v>
      </c>
      <c r="E862" s="27" t="s">
        <v>19</v>
      </c>
      <c r="F862" s="26">
        <v>258</v>
      </c>
      <c r="G862" s="27" t="s">
        <v>98</v>
      </c>
      <c r="H862" s="28">
        <v>7.4512987012987013</v>
      </c>
      <c r="I862" s="28">
        <v>0</v>
      </c>
      <c r="J862" s="28">
        <v>0</v>
      </c>
      <c r="K862" s="28">
        <v>8.1242126894535818E-2</v>
      </c>
      <c r="L862" s="29">
        <v>9984</v>
      </c>
      <c r="M862" s="29">
        <v>3907</v>
      </c>
      <c r="N862" s="29">
        <v>0</v>
      </c>
      <c r="O862" s="29">
        <v>893</v>
      </c>
      <c r="P862" s="30">
        <f t="shared" si="13"/>
        <v>13891</v>
      </c>
      <c r="Q862" s="34" t="s">
        <v>329</v>
      </c>
      <c r="R862" s="20"/>
    </row>
    <row r="863" spans="1:18" ht="12.75">
      <c r="A863" s="26">
        <v>3506262262</v>
      </c>
      <c r="B863" s="26">
        <v>3506</v>
      </c>
      <c r="C863" s="27" t="s">
        <v>302</v>
      </c>
      <c r="D863" s="26">
        <v>262</v>
      </c>
      <c r="E863" s="27" t="s">
        <v>19</v>
      </c>
      <c r="F863" s="26">
        <v>262</v>
      </c>
      <c r="G863" s="27" t="s">
        <v>19</v>
      </c>
      <c r="H863" s="28">
        <v>59.350649350649348</v>
      </c>
      <c r="I863" s="28">
        <v>0</v>
      </c>
      <c r="J863" s="28">
        <v>0</v>
      </c>
      <c r="K863" s="28">
        <v>5.0483730637333184E-2</v>
      </c>
      <c r="L863" s="29">
        <v>9400</v>
      </c>
      <c r="M863" s="29">
        <v>3501</v>
      </c>
      <c r="N863" s="29">
        <v>0</v>
      </c>
      <c r="O863" s="29">
        <v>893</v>
      </c>
      <c r="P863" s="30">
        <f t="shared" si="13"/>
        <v>12901</v>
      </c>
      <c r="Q863" s="34" t="s">
        <v>329</v>
      </c>
      <c r="R863" s="20"/>
    </row>
    <row r="864" spans="1:18" ht="12.75">
      <c r="A864" s="26">
        <v>3506262274</v>
      </c>
      <c r="B864" s="26">
        <v>3506</v>
      </c>
      <c r="C864" s="27" t="s">
        <v>302</v>
      </c>
      <c r="D864" s="26">
        <v>262</v>
      </c>
      <c r="E864" s="27" t="s">
        <v>19</v>
      </c>
      <c r="F864" s="26">
        <v>274</v>
      </c>
      <c r="G864" s="27" t="s">
        <v>60</v>
      </c>
      <c r="H864" s="28">
        <v>1</v>
      </c>
      <c r="I864" s="28">
        <v>0</v>
      </c>
      <c r="J864" s="28">
        <v>0</v>
      </c>
      <c r="K864" s="28">
        <v>8.3406488290508909E-2</v>
      </c>
      <c r="L864" s="29">
        <v>9800</v>
      </c>
      <c r="M864" s="29">
        <v>4506</v>
      </c>
      <c r="N864" s="29">
        <v>0</v>
      </c>
      <c r="O864" s="29">
        <v>893</v>
      </c>
      <c r="P864" s="30">
        <f t="shared" si="13"/>
        <v>14306</v>
      </c>
      <c r="Q864" s="34" t="s">
        <v>329</v>
      </c>
      <c r="R864" s="20"/>
    </row>
    <row r="865" spans="1:18" ht="12.75">
      <c r="A865" s="26">
        <v>3506262284</v>
      </c>
      <c r="B865" s="26">
        <v>3506</v>
      </c>
      <c r="C865" s="27" t="s">
        <v>302</v>
      </c>
      <c r="D865" s="26">
        <v>262</v>
      </c>
      <c r="E865" s="27" t="s">
        <v>19</v>
      </c>
      <c r="F865" s="26">
        <v>284</v>
      </c>
      <c r="G865" s="27" t="s">
        <v>140</v>
      </c>
      <c r="H865" s="28">
        <v>2</v>
      </c>
      <c r="I865" s="28">
        <v>0</v>
      </c>
      <c r="J865" s="28">
        <v>0</v>
      </c>
      <c r="K865" s="28">
        <v>2.6135655929529555E-2</v>
      </c>
      <c r="L865" s="29">
        <v>11341</v>
      </c>
      <c r="M865" s="29">
        <v>3664</v>
      </c>
      <c r="N865" s="29">
        <v>0</v>
      </c>
      <c r="O865" s="29">
        <v>893</v>
      </c>
      <c r="P865" s="30">
        <f t="shared" si="13"/>
        <v>15005</v>
      </c>
      <c r="Q865" s="34" t="s">
        <v>331</v>
      </c>
      <c r="R865" s="20"/>
    </row>
    <row r="866" spans="1:18" ht="12.75">
      <c r="A866" s="26">
        <v>3506262295</v>
      </c>
      <c r="B866" s="26">
        <v>3506</v>
      </c>
      <c r="C866" s="27" t="s">
        <v>302</v>
      </c>
      <c r="D866" s="26">
        <v>262</v>
      </c>
      <c r="E866" s="27" t="s">
        <v>19</v>
      </c>
      <c r="F866" s="26">
        <v>295</v>
      </c>
      <c r="G866" s="27" t="s">
        <v>135</v>
      </c>
      <c r="H866" s="28">
        <v>1</v>
      </c>
      <c r="I866" s="28">
        <v>0</v>
      </c>
      <c r="J866" s="28">
        <v>0</v>
      </c>
      <c r="K866" s="28">
        <v>2.2105795566318018E-2</v>
      </c>
      <c r="L866" s="29">
        <v>9522.8590470053932</v>
      </c>
      <c r="M866" s="29">
        <v>4450</v>
      </c>
      <c r="N866" s="29">
        <v>0</v>
      </c>
      <c r="O866" s="29">
        <v>893</v>
      </c>
      <c r="P866" s="30">
        <f t="shared" si="13"/>
        <v>13972.859047005393</v>
      </c>
      <c r="Q866" s="34" t="s">
        <v>327</v>
      </c>
      <c r="R866" s="20"/>
    </row>
    <row r="867" spans="1:18" ht="12.75">
      <c r="A867" s="26">
        <v>3506262305</v>
      </c>
      <c r="B867" s="26">
        <v>3506</v>
      </c>
      <c r="C867" s="27" t="s">
        <v>302</v>
      </c>
      <c r="D867" s="26">
        <v>262</v>
      </c>
      <c r="E867" s="27" t="s">
        <v>19</v>
      </c>
      <c r="F867" s="26">
        <v>305</v>
      </c>
      <c r="G867" s="27" t="s">
        <v>221</v>
      </c>
      <c r="H867" s="28">
        <v>2</v>
      </c>
      <c r="I867" s="28">
        <v>0</v>
      </c>
      <c r="J867" s="28">
        <v>0</v>
      </c>
      <c r="K867" s="28">
        <v>1.4074390886270138E-2</v>
      </c>
      <c r="L867" s="29">
        <v>8445</v>
      </c>
      <c r="M867" s="29">
        <v>2741</v>
      </c>
      <c r="N867" s="29">
        <v>0</v>
      </c>
      <c r="O867" s="29">
        <v>893</v>
      </c>
      <c r="P867" s="30">
        <f t="shared" si="13"/>
        <v>11186</v>
      </c>
      <c r="Q867" s="34" t="s">
        <v>329</v>
      </c>
      <c r="R867" s="20"/>
    </row>
    <row r="868" spans="1:18" ht="12.75">
      <c r="A868" s="26">
        <v>3506262346</v>
      </c>
      <c r="B868" s="26">
        <v>3506</v>
      </c>
      <c r="C868" s="27" t="s">
        <v>302</v>
      </c>
      <c r="D868" s="26">
        <v>262</v>
      </c>
      <c r="E868" s="27" t="s">
        <v>19</v>
      </c>
      <c r="F868" s="26">
        <v>346</v>
      </c>
      <c r="G868" s="27" t="s">
        <v>21</v>
      </c>
      <c r="H868" s="28">
        <v>3</v>
      </c>
      <c r="I868" s="28">
        <v>0</v>
      </c>
      <c r="J868" s="28">
        <v>0</v>
      </c>
      <c r="K868" s="28">
        <v>8.4293713987069908E-3</v>
      </c>
      <c r="L868" s="29">
        <v>14151</v>
      </c>
      <c r="M868" s="29">
        <v>2757</v>
      </c>
      <c r="N868" s="29">
        <v>0</v>
      </c>
      <c r="O868" s="29">
        <v>893</v>
      </c>
      <c r="P868" s="30">
        <f t="shared" si="13"/>
        <v>16908</v>
      </c>
      <c r="Q868" s="34" t="s">
        <v>329</v>
      </c>
      <c r="R868" s="20"/>
    </row>
    <row r="869" spans="1:18" ht="12.75">
      <c r="A869" s="26">
        <v>3506262347</v>
      </c>
      <c r="B869" s="26">
        <v>3506</v>
      </c>
      <c r="C869" s="27" t="s">
        <v>302</v>
      </c>
      <c r="D869" s="26">
        <v>262</v>
      </c>
      <c r="E869" s="27" t="s">
        <v>19</v>
      </c>
      <c r="F869" s="26">
        <v>347</v>
      </c>
      <c r="G869" s="27" t="s">
        <v>82</v>
      </c>
      <c r="H869" s="28">
        <v>3</v>
      </c>
      <c r="I869" s="28">
        <v>0</v>
      </c>
      <c r="J869" s="28">
        <v>0</v>
      </c>
      <c r="K869" s="28">
        <v>3.8642286996571707E-3</v>
      </c>
      <c r="L869" s="29">
        <v>7875</v>
      </c>
      <c r="M869" s="29">
        <v>3217</v>
      </c>
      <c r="N869" s="29">
        <v>0</v>
      </c>
      <c r="O869" s="29">
        <v>893</v>
      </c>
      <c r="P869" s="30">
        <f t="shared" si="13"/>
        <v>11092</v>
      </c>
      <c r="Q869" s="34" t="s">
        <v>329</v>
      </c>
      <c r="R869" s="20"/>
    </row>
    <row r="870" spans="1:18" ht="12.75">
      <c r="A870" s="26">
        <v>3507201003</v>
      </c>
      <c r="B870" s="26">
        <v>3507</v>
      </c>
      <c r="C870" s="27" t="s">
        <v>303</v>
      </c>
      <c r="D870" s="26">
        <v>201</v>
      </c>
      <c r="E870" s="27" t="s">
        <v>9</v>
      </c>
      <c r="F870" s="26">
        <v>3</v>
      </c>
      <c r="G870" s="27" t="s">
        <v>317</v>
      </c>
      <c r="H870" s="28">
        <v>0.39202657807308972</v>
      </c>
      <c r="I870" s="28">
        <v>0</v>
      </c>
      <c r="J870" s="28">
        <v>0</v>
      </c>
      <c r="K870" s="28">
        <v>3.084484201850885E-4</v>
      </c>
      <c r="L870" s="29">
        <v>9459.7036204146716</v>
      </c>
      <c r="M870" s="29">
        <v>1354</v>
      </c>
      <c r="N870" s="29">
        <v>0</v>
      </c>
      <c r="O870" s="29">
        <v>893</v>
      </c>
      <c r="P870" s="30">
        <f t="shared" si="13"/>
        <v>10813.703620414672</v>
      </c>
      <c r="Q870" s="34" t="s">
        <v>327</v>
      </c>
      <c r="R870" s="20"/>
    </row>
    <row r="871" spans="1:18" ht="12.75">
      <c r="A871" s="26">
        <v>3507201072</v>
      </c>
      <c r="B871" s="26">
        <v>3507</v>
      </c>
      <c r="C871" s="27" t="s">
        <v>303</v>
      </c>
      <c r="D871" s="26">
        <v>201</v>
      </c>
      <c r="E871" s="27" t="s">
        <v>9</v>
      </c>
      <c r="F871" s="26">
        <v>72</v>
      </c>
      <c r="G871" s="27" t="s">
        <v>280</v>
      </c>
      <c r="H871" s="28">
        <v>2</v>
      </c>
      <c r="I871" s="28">
        <v>0</v>
      </c>
      <c r="J871" s="28">
        <v>0</v>
      </c>
      <c r="K871" s="28">
        <v>3.2930660240273338E-3</v>
      </c>
      <c r="L871" s="29">
        <v>9585</v>
      </c>
      <c r="M871" s="29">
        <v>1950</v>
      </c>
      <c r="N871" s="29">
        <v>0</v>
      </c>
      <c r="O871" s="29">
        <v>893</v>
      </c>
      <c r="P871" s="30">
        <f t="shared" si="13"/>
        <v>11535</v>
      </c>
      <c r="Q871" s="34" t="s">
        <v>329</v>
      </c>
      <c r="R871" s="20"/>
    </row>
    <row r="872" spans="1:18" ht="12.75">
      <c r="A872" s="26">
        <v>3507201095</v>
      </c>
      <c r="B872" s="26">
        <v>3507</v>
      </c>
      <c r="C872" s="27" t="s">
        <v>303</v>
      </c>
      <c r="D872" s="26">
        <v>201</v>
      </c>
      <c r="E872" s="27" t="s">
        <v>9</v>
      </c>
      <c r="F872" s="26">
        <v>95</v>
      </c>
      <c r="G872" s="27" t="s">
        <v>279</v>
      </c>
      <c r="H872" s="28">
        <v>2.8504983388704317</v>
      </c>
      <c r="I872" s="28">
        <v>0</v>
      </c>
      <c r="J872" s="28">
        <v>0</v>
      </c>
      <c r="K872" s="28">
        <v>0.10360731242396257</v>
      </c>
      <c r="L872" s="29">
        <v>11651.009436336624</v>
      </c>
      <c r="M872" s="29">
        <v>145</v>
      </c>
      <c r="N872" s="29">
        <v>0</v>
      </c>
      <c r="O872" s="29">
        <v>893</v>
      </c>
      <c r="P872" s="30">
        <f t="shared" si="13"/>
        <v>11796.009436336624</v>
      </c>
      <c r="Q872" s="34" t="s">
        <v>327</v>
      </c>
      <c r="R872" s="20"/>
    </row>
    <row r="873" spans="1:18" ht="12.75">
      <c r="A873" s="26">
        <v>3507201201</v>
      </c>
      <c r="B873" s="26">
        <v>3507</v>
      </c>
      <c r="C873" s="27" t="s">
        <v>303</v>
      </c>
      <c r="D873" s="26">
        <v>201</v>
      </c>
      <c r="E873" s="27" t="s">
        <v>9</v>
      </c>
      <c r="F873" s="26">
        <v>201</v>
      </c>
      <c r="G873" s="27" t="s">
        <v>9</v>
      </c>
      <c r="H873" s="28">
        <v>170.14617940199338</v>
      </c>
      <c r="I873" s="28">
        <v>0</v>
      </c>
      <c r="J873" s="28">
        <v>75.199335548172755</v>
      </c>
      <c r="K873" s="28">
        <v>7.0588512130873998E-2</v>
      </c>
      <c r="L873" s="29">
        <v>12539</v>
      </c>
      <c r="M873" s="29">
        <v>177</v>
      </c>
      <c r="N873" s="29">
        <v>590.45698441832303</v>
      </c>
      <c r="O873" s="29">
        <v>893</v>
      </c>
      <c r="P873" s="30">
        <f t="shared" si="13"/>
        <v>13306.456984418322</v>
      </c>
      <c r="Q873" s="34" t="s">
        <v>329</v>
      </c>
      <c r="R873" s="20"/>
    </row>
    <row r="874" spans="1:18" ht="12.75">
      <c r="A874" s="26">
        <v>3507201740</v>
      </c>
      <c r="B874" s="26">
        <v>3507</v>
      </c>
      <c r="C874" s="27" t="s">
        <v>303</v>
      </c>
      <c r="D874" s="26">
        <v>201</v>
      </c>
      <c r="E874" s="27" t="s">
        <v>9</v>
      </c>
      <c r="F874" s="26">
        <v>740</v>
      </c>
      <c r="G874" s="27" t="s">
        <v>261</v>
      </c>
      <c r="H874" s="28">
        <v>1</v>
      </c>
      <c r="I874" s="28">
        <v>0</v>
      </c>
      <c r="J874" s="28">
        <v>0</v>
      </c>
      <c r="K874" s="28">
        <v>1.698481140569977E-3</v>
      </c>
      <c r="L874" s="29">
        <v>9585</v>
      </c>
      <c r="M874" s="29">
        <v>3813</v>
      </c>
      <c r="N874" s="29">
        <v>0</v>
      </c>
      <c r="O874" s="29">
        <v>893</v>
      </c>
      <c r="P874" s="30">
        <f t="shared" si="13"/>
        <v>13398</v>
      </c>
      <c r="Q874" s="34" t="s">
        <v>329</v>
      </c>
      <c r="R874" s="20"/>
    </row>
    <row r="875" spans="1:18" ht="12.75">
      <c r="A875" s="26">
        <v>3508281061</v>
      </c>
      <c r="B875" s="26">
        <v>3508</v>
      </c>
      <c r="C875" s="27" t="s">
        <v>304</v>
      </c>
      <c r="D875" s="26">
        <v>281</v>
      </c>
      <c r="E875" s="27" t="s">
        <v>146</v>
      </c>
      <c r="F875" s="26">
        <v>61</v>
      </c>
      <c r="G875" s="27" t="s">
        <v>148</v>
      </c>
      <c r="H875" s="28">
        <v>5.0327868852459012</v>
      </c>
      <c r="I875" s="28">
        <v>0</v>
      </c>
      <c r="J875" s="28">
        <v>0</v>
      </c>
      <c r="K875" s="28">
        <v>2.7245319422031421E-2</v>
      </c>
      <c r="L875" s="29">
        <v>11976</v>
      </c>
      <c r="M875" s="29">
        <v>569</v>
      </c>
      <c r="N875" s="29">
        <v>0</v>
      </c>
      <c r="O875" s="29">
        <v>893</v>
      </c>
      <c r="P875" s="30">
        <f t="shared" si="13"/>
        <v>12545</v>
      </c>
      <c r="Q875" s="34" t="s">
        <v>329</v>
      </c>
      <c r="R875" s="20"/>
    </row>
    <row r="876" spans="1:18" ht="12.75">
      <c r="A876" s="26">
        <v>3508281137</v>
      </c>
      <c r="B876" s="26">
        <v>3508</v>
      </c>
      <c r="C876" s="27" t="s">
        <v>304</v>
      </c>
      <c r="D876" s="26">
        <v>281</v>
      </c>
      <c r="E876" s="27" t="s">
        <v>146</v>
      </c>
      <c r="F876" s="26">
        <v>137</v>
      </c>
      <c r="G876" s="27" t="s">
        <v>196</v>
      </c>
      <c r="H876" s="28">
        <v>5.0229508196721309</v>
      </c>
      <c r="I876" s="28">
        <v>0</v>
      </c>
      <c r="J876" s="28">
        <v>0</v>
      </c>
      <c r="K876" s="28">
        <v>0.13277893899795287</v>
      </c>
      <c r="L876" s="29">
        <v>13720</v>
      </c>
      <c r="M876" s="29">
        <v>253</v>
      </c>
      <c r="N876" s="29">
        <v>0</v>
      </c>
      <c r="O876" s="29">
        <v>893</v>
      </c>
      <c r="P876" s="30">
        <f t="shared" si="13"/>
        <v>13973</v>
      </c>
      <c r="Q876" s="34" t="s">
        <v>329</v>
      </c>
      <c r="R876" s="20"/>
    </row>
    <row r="877" spans="1:18" ht="12.75">
      <c r="A877" s="26">
        <v>3508281281</v>
      </c>
      <c r="B877" s="26">
        <v>3508</v>
      </c>
      <c r="C877" s="27" t="s">
        <v>304</v>
      </c>
      <c r="D877" s="26">
        <v>281</v>
      </c>
      <c r="E877" s="27" t="s">
        <v>146</v>
      </c>
      <c r="F877" s="26">
        <v>281</v>
      </c>
      <c r="G877" s="27" t="s">
        <v>146</v>
      </c>
      <c r="H877" s="28">
        <v>177.97049180327858</v>
      </c>
      <c r="I877" s="28">
        <v>0</v>
      </c>
      <c r="J877" s="28">
        <v>0</v>
      </c>
      <c r="K877" s="28">
        <v>0.10673928911016882</v>
      </c>
      <c r="L877" s="29">
        <v>12762</v>
      </c>
      <c r="M877" s="29">
        <v>0</v>
      </c>
      <c r="N877" s="29">
        <v>0</v>
      </c>
      <c r="O877" s="29">
        <v>893</v>
      </c>
      <c r="P877" s="30">
        <f t="shared" si="13"/>
        <v>12762</v>
      </c>
      <c r="Q877" s="34" t="s">
        <v>329</v>
      </c>
      <c r="R877" s="20"/>
    </row>
    <row r="878" spans="1:18" ht="12.75">
      <c r="A878" s="26">
        <v>3508281332</v>
      </c>
      <c r="B878" s="26">
        <v>3508</v>
      </c>
      <c r="C878" s="27" t="s">
        <v>304</v>
      </c>
      <c r="D878" s="26">
        <v>281</v>
      </c>
      <c r="E878" s="27" t="s">
        <v>146</v>
      </c>
      <c r="F878" s="26">
        <v>332</v>
      </c>
      <c r="G878" s="27" t="s">
        <v>199</v>
      </c>
      <c r="H878" s="28">
        <v>1.7278688524590162</v>
      </c>
      <c r="I878" s="28">
        <v>0</v>
      </c>
      <c r="J878" s="28">
        <v>0</v>
      </c>
      <c r="K878" s="28">
        <v>1.3737396857106249E-2</v>
      </c>
      <c r="L878" s="29">
        <v>11129.413424623113</v>
      </c>
      <c r="M878" s="29">
        <v>1094</v>
      </c>
      <c r="N878" s="29">
        <v>0</v>
      </c>
      <c r="O878" s="29">
        <v>893</v>
      </c>
      <c r="P878" s="30">
        <f t="shared" si="13"/>
        <v>12223.413424623113</v>
      </c>
      <c r="Q878" s="34" t="s">
        <v>327</v>
      </c>
      <c r="R878" s="20"/>
    </row>
    <row r="879" spans="1:18" ht="12.75">
      <c r="A879" s="26">
        <v>3509095095</v>
      </c>
      <c r="B879" s="26">
        <v>3509</v>
      </c>
      <c r="C879" s="27" t="s">
        <v>305</v>
      </c>
      <c r="D879" s="26">
        <v>95</v>
      </c>
      <c r="E879" s="27" t="s">
        <v>279</v>
      </c>
      <c r="F879" s="26">
        <v>95</v>
      </c>
      <c r="G879" s="27" t="s">
        <v>279</v>
      </c>
      <c r="H879" s="28">
        <v>303.88778877887779</v>
      </c>
      <c r="I879" s="28">
        <v>0</v>
      </c>
      <c r="J879" s="28">
        <v>0</v>
      </c>
      <c r="K879" s="28">
        <v>0.10360731242396257</v>
      </c>
      <c r="L879" s="29">
        <v>10013</v>
      </c>
      <c r="M879" s="29">
        <v>124</v>
      </c>
      <c r="N879" s="29">
        <v>0</v>
      </c>
      <c r="O879" s="29">
        <v>893</v>
      </c>
      <c r="P879" s="30">
        <f t="shared" si="13"/>
        <v>10137</v>
      </c>
      <c r="Q879" s="34" t="s">
        <v>329</v>
      </c>
      <c r="R879" s="20"/>
    </row>
    <row r="880" spans="1:18" ht="12.75">
      <c r="A880" s="26">
        <v>3509095265</v>
      </c>
      <c r="B880" s="26">
        <v>3509</v>
      </c>
      <c r="C880" s="27" t="s">
        <v>305</v>
      </c>
      <c r="D880" s="26">
        <v>95</v>
      </c>
      <c r="E880" s="27" t="s">
        <v>279</v>
      </c>
      <c r="F880" s="26">
        <v>265</v>
      </c>
      <c r="G880" s="27" t="s">
        <v>313</v>
      </c>
      <c r="H880" s="28">
        <v>1</v>
      </c>
      <c r="I880" s="28">
        <v>0</v>
      </c>
      <c r="J880" s="28">
        <v>0</v>
      </c>
      <c r="K880" s="28">
        <v>4.120006565413497E-4</v>
      </c>
      <c r="L880" s="29">
        <v>7875</v>
      </c>
      <c r="M880" s="29">
        <v>3526</v>
      </c>
      <c r="N880" s="29">
        <v>0</v>
      </c>
      <c r="O880" s="29">
        <v>893</v>
      </c>
      <c r="P880" s="30">
        <f t="shared" si="13"/>
        <v>11401</v>
      </c>
      <c r="Q880" s="34" t="s">
        <v>329</v>
      </c>
      <c r="R880" s="20"/>
    </row>
    <row r="881" spans="1:18" ht="12.75">
      <c r="A881" s="26">
        <v>3509095331</v>
      </c>
      <c r="B881" s="26">
        <v>3509</v>
      </c>
      <c r="C881" s="27" t="s">
        <v>305</v>
      </c>
      <c r="D881" s="26">
        <v>95</v>
      </c>
      <c r="E881" s="27" t="s">
        <v>279</v>
      </c>
      <c r="F881" s="26">
        <v>331</v>
      </c>
      <c r="G881" s="27" t="s">
        <v>283</v>
      </c>
      <c r="H881" s="28">
        <v>1.4653465346534653</v>
      </c>
      <c r="I881" s="28">
        <v>0</v>
      </c>
      <c r="J881" s="28">
        <v>0</v>
      </c>
      <c r="K881" s="28">
        <v>1.0085884467959574E-2</v>
      </c>
      <c r="L881" s="29">
        <v>7875</v>
      </c>
      <c r="M881" s="29">
        <v>2362</v>
      </c>
      <c r="N881" s="29">
        <v>0</v>
      </c>
      <c r="O881" s="29">
        <v>893</v>
      </c>
      <c r="P881" s="30">
        <f t="shared" si="13"/>
        <v>10237</v>
      </c>
      <c r="Q881" s="34" t="s">
        <v>329</v>
      </c>
      <c r="R881" s="20"/>
    </row>
    <row r="882" spans="1:18" ht="12.75">
      <c r="A882" s="26">
        <v>3510281005</v>
      </c>
      <c r="B882" s="26">
        <v>3510</v>
      </c>
      <c r="C882" s="27" t="s">
        <v>306</v>
      </c>
      <c r="D882" s="26">
        <v>281</v>
      </c>
      <c r="E882" s="27" t="s">
        <v>146</v>
      </c>
      <c r="F882" s="26">
        <v>5</v>
      </c>
      <c r="G882" s="27" t="s">
        <v>147</v>
      </c>
      <c r="H882" s="28">
        <v>1</v>
      </c>
      <c r="I882" s="28">
        <v>1.4438676184295922E-2</v>
      </c>
      <c r="J882" s="28">
        <v>0</v>
      </c>
      <c r="K882" s="28">
        <v>3.2291364299978339E-3</v>
      </c>
      <c r="L882" s="29">
        <v>12346</v>
      </c>
      <c r="M882" s="29">
        <v>4829</v>
      </c>
      <c r="N882" s="29">
        <v>0</v>
      </c>
      <c r="O882" s="29">
        <v>893</v>
      </c>
      <c r="P882" s="30">
        <f t="shared" si="13"/>
        <v>17175</v>
      </c>
      <c r="Q882" s="34" t="s">
        <v>329</v>
      </c>
      <c r="R882" s="20"/>
    </row>
    <row r="883" spans="1:18" ht="12.75">
      <c r="A883" s="26">
        <v>3510281061</v>
      </c>
      <c r="B883" s="26">
        <v>3510</v>
      </c>
      <c r="C883" s="27" t="s">
        <v>306</v>
      </c>
      <c r="D883" s="26">
        <v>281</v>
      </c>
      <c r="E883" s="27" t="s">
        <v>146</v>
      </c>
      <c r="F883" s="26">
        <v>61</v>
      </c>
      <c r="G883" s="27" t="s">
        <v>148</v>
      </c>
      <c r="H883" s="28">
        <v>1</v>
      </c>
      <c r="I883" s="28">
        <v>1.4438676184295922E-2</v>
      </c>
      <c r="J883" s="28">
        <v>0</v>
      </c>
      <c r="K883" s="28">
        <v>2.7245319422031421E-2</v>
      </c>
      <c r="L883" s="29">
        <v>11597.038367426201</v>
      </c>
      <c r="M883" s="29">
        <v>551</v>
      </c>
      <c r="N883" s="29">
        <v>0</v>
      </c>
      <c r="O883" s="29">
        <v>893</v>
      </c>
      <c r="P883" s="30">
        <f t="shared" si="13"/>
        <v>12148.038367426201</v>
      </c>
      <c r="Q883" s="34" t="s">
        <v>327</v>
      </c>
      <c r="R883" s="20"/>
    </row>
    <row r="884" spans="1:18" ht="12.75">
      <c r="A884" s="26">
        <v>3510281281</v>
      </c>
      <c r="B884" s="26">
        <v>3510</v>
      </c>
      <c r="C884" s="27" t="s">
        <v>306</v>
      </c>
      <c r="D884" s="26">
        <v>281</v>
      </c>
      <c r="E884" s="27" t="s">
        <v>146</v>
      </c>
      <c r="F884" s="26">
        <v>281</v>
      </c>
      <c r="G884" s="27" t="s">
        <v>146</v>
      </c>
      <c r="H884" s="28">
        <v>160.37333333333333</v>
      </c>
      <c r="I884" s="28">
        <v>2.3155786285961444</v>
      </c>
      <c r="J884" s="28">
        <v>0</v>
      </c>
      <c r="K884" s="28">
        <v>0.10673928911016882</v>
      </c>
      <c r="L884" s="29">
        <v>11715</v>
      </c>
      <c r="M884" s="29">
        <v>0</v>
      </c>
      <c r="N884" s="29">
        <v>0</v>
      </c>
      <c r="O884" s="29">
        <v>893</v>
      </c>
      <c r="P884" s="30">
        <f t="shared" si="13"/>
        <v>11715</v>
      </c>
      <c r="Q884" s="34" t="s">
        <v>329</v>
      </c>
      <c r="R884" s="20"/>
    </row>
    <row r="885" spans="1:18" ht="12.75">
      <c r="A885" s="26">
        <v>3510281332</v>
      </c>
      <c r="B885" s="26">
        <v>3510</v>
      </c>
      <c r="C885" s="27" t="s">
        <v>306</v>
      </c>
      <c r="D885" s="26">
        <v>281</v>
      </c>
      <c r="E885" s="27" t="s">
        <v>146</v>
      </c>
      <c r="F885" s="26">
        <v>332</v>
      </c>
      <c r="G885" s="27" t="s">
        <v>199</v>
      </c>
      <c r="H885" s="28">
        <v>2</v>
      </c>
      <c r="I885" s="28">
        <v>2.8877352368591843E-2</v>
      </c>
      <c r="J885" s="28">
        <v>0</v>
      </c>
      <c r="K885" s="28">
        <v>1.3737396857106249E-2</v>
      </c>
      <c r="L885" s="29">
        <v>11129.413424623113</v>
      </c>
      <c r="M885" s="29">
        <v>1094</v>
      </c>
      <c r="N885" s="29">
        <v>0</v>
      </c>
      <c r="O885" s="29">
        <v>893</v>
      </c>
      <c r="P885" s="30">
        <f t="shared" si="13"/>
        <v>12223.413424623113</v>
      </c>
      <c r="Q885" s="34" t="s">
        <v>327</v>
      </c>
      <c r="R885" s="20"/>
    </row>
    <row r="886" spans="1:18" ht="12.75">
      <c r="A886" s="26">
        <v>3513044044</v>
      </c>
      <c r="B886" s="26">
        <v>3513</v>
      </c>
      <c r="C886" s="27" t="s">
        <v>307</v>
      </c>
      <c r="D886" s="26">
        <v>44</v>
      </c>
      <c r="E886" s="27" t="s">
        <v>12</v>
      </c>
      <c r="F886" s="26">
        <v>44</v>
      </c>
      <c r="G886" s="27" t="s">
        <v>12</v>
      </c>
      <c r="H886" s="28">
        <v>255.22525597269632</v>
      </c>
      <c r="I886" s="28">
        <v>0</v>
      </c>
      <c r="J886" s="28">
        <v>0</v>
      </c>
      <c r="K886" s="28">
        <v>3.508299626124857E-2</v>
      </c>
      <c r="L886" s="29">
        <v>11482.020734977934</v>
      </c>
      <c r="M886" s="29">
        <v>756</v>
      </c>
      <c r="N886" s="29">
        <v>0</v>
      </c>
      <c r="O886" s="29">
        <v>893</v>
      </c>
      <c r="P886" s="30">
        <f t="shared" si="13"/>
        <v>12238.020734977934</v>
      </c>
      <c r="Q886" s="34" t="s">
        <v>327</v>
      </c>
      <c r="R886" s="20"/>
    </row>
    <row r="887" spans="1:18" ht="12.75">
      <c r="A887" s="26">
        <v>3513044133</v>
      </c>
      <c r="B887" s="26">
        <v>3513</v>
      </c>
      <c r="C887" s="27" t="s">
        <v>307</v>
      </c>
      <c r="D887" s="26">
        <v>44</v>
      </c>
      <c r="E887" s="27" t="s">
        <v>12</v>
      </c>
      <c r="F887" s="26">
        <v>133</v>
      </c>
      <c r="G887" s="27" t="s">
        <v>59</v>
      </c>
      <c r="H887" s="28">
        <v>0.91467576791808869</v>
      </c>
      <c r="I887" s="28">
        <v>0</v>
      </c>
      <c r="J887" s="28">
        <v>0</v>
      </c>
      <c r="K887" s="28">
        <v>2.0069374734396603E-2</v>
      </c>
      <c r="L887" s="29">
        <v>10674.425299368062</v>
      </c>
      <c r="M887" s="29">
        <v>2841</v>
      </c>
      <c r="N887" s="29">
        <v>0</v>
      </c>
      <c r="O887" s="29">
        <v>893</v>
      </c>
      <c r="P887" s="30">
        <f t="shared" si="13"/>
        <v>13515.425299368062</v>
      </c>
      <c r="Q887" s="34" t="s">
        <v>327</v>
      </c>
      <c r="R887" s="20"/>
    </row>
    <row r="888" spans="1:18" ht="12.75">
      <c r="A888" s="26">
        <v>3513044244</v>
      </c>
      <c r="B888" s="26">
        <v>3513</v>
      </c>
      <c r="C888" s="27" t="s">
        <v>307</v>
      </c>
      <c r="D888" s="26">
        <v>44</v>
      </c>
      <c r="E888" s="27" t="s">
        <v>12</v>
      </c>
      <c r="F888" s="26">
        <v>244</v>
      </c>
      <c r="G888" s="27" t="s">
        <v>27</v>
      </c>
      <c r="H888" s="28">
        <v>41.808873720136518</v>
      </c>
      <c r="I888" s="28">
        <v>0</v>
      </c>
      <c r="J888" s="28">
        <v>0</v>
      </c>
      <c r="K888" s="28">
        <v>8.3212977578071862E-2</v>
      </c>
      <c r="L888" s="29">
        <v>11026.969922534478</v>
      </c>
      <c r="M888" s="29">
        <v>3766</v>
      </c>
      <c r="N888" s="29">
        <v>0</v>
      </c>
      <c r="O888" s="29">
        <v>893</v>
      </c>
      <c r="P888" s="30">
        <f t="shared" si="13"/>
        <v>14792.969922534478</v>
      </c>
      <c r="Q888" s="34" t="s">
        <v>327</v>
      </c>
      <c r="R888" s="20"/>
    </row>
    <row r="889" spans="1:18" ht="12.75">
      <c r="A889" s="26">
        <v>3513044293</v>
      </c>
      <c r="B889" s="26">
        <v>3513</v>
      </c>
      <c r="C889" s="27" t="s">
        <v>307</v>
      </c>
      <c r="D889" s="26">
        <v>44</v>
      </c>
      <c r="E889" s="27" t="s">
        <v>12</v>
      </c>
      <c r="F889" s="26">
        <v>293</v>
      </c>
      <c r="G889" s="27" t="s">
        <v>171</v>
      </c>
      <c r="H889" s="28">
        <v>6</v>
      </c>
      <c r="I889" s="28">
        <v>0</v>
      </c>
      <c r="J889" s="28">
        <v>0</v>
      </c>
      <c r="K889" s="28">
        <v>1.6252590924376159E-3</v>
      </c>
      <c r="L889" s="29">
        <v>11059.758094529214</v>
      </c>
      <c r="M889" s="29">
        <v>672</v>
      </c>
      <c r="N889" s="29">
        <v>0</v>
      </c>
      <c r="O889" s="29">
        <v>893</v>
      </c>
      <c r="P889" s="30">
        <f t="shared" si="13"/>
        <v>11731.758094529214</v>
      </c>
      <c r="Q889" s="34" t="s">
        <v>327</v>
      </c>
      <c r="R889" s="20"/>
    </row>
    <row r="890" spans="1:18" ht="12.75">
      <c r="A890" s="31" t="s">
        <v>308</v>
      </c>
      <c r="B890" s="31" t="s">
        <v>308</v>
      </c>
      <c r="C890" s="69" t="s">
        <v>376</v>
      </c>
      <c r="D890" s="69" t="s">
        <v>376</v>
      </c>
      <c r="E890" s="69" t="s">
        <v>376</v>
      </c>
      <c r="F890" s="69" t="s">
        <v>376</v>
      </c>
      <c r="G890" s="69" t="s">
        <v>376</v>
      </c>
      <c r="H890" s="33">
        <f>SUM(H10:H889)</f>
        <v>38626.762818980293</v>
      </c>
      <c r="I890" s="33">
        <f>SUM(I10:I889)</f>
        <v>92.969184994141287</v>
      </c>
      <c r="J890" s="33">
        <f>SUM(J10:J889)</f>
        <v>3504.3171264998768</v>
      </c>
      <c r="K890" s="31"/>
      <c r="L890" s="31"/>
      <c r="M890" s="31"/>
      <c r="N890" s="31"/>
      <c r="O890" s="31"/>
      <c r="P890" s="31" t="s">
        <v>308</v>
      </c>
      <c r="Q890" s="31" t="s">
        <v>308</v>
      </c>
    </row>
  </sheetData>
  <autoFilter ref="A9:AD803">
    <filterColumn colId="8"/>
    <filterColumn colId="9"/>
    <filterColumn colId="10"/>
  </autoFilter>
  <pageMargins left="0.2" right="0.2" top="0.32" bottom="0.37" header="0.17" footer="0.17"/>
  <pageSetup scale="99" fitToHeight="25" orientation="landscape" r:id="rId1"/>
  <headerFooter alignWithMargins="0">
    <oddFooter>&amp;L&amp;8&amp;D&amp;R&amp;8Page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FF99"/>
  </sheetPr>
  <dimension ref="A1:U818"/>
  <sheetViews>
    <sheetView showGridLines="0" zoomScale="80" zoomScaleNormal="80" workbookViewId="0">
      <pane ySplit="9" topLeftCell="A10" activePane="bottomLeft" state="frozen"/>
      <selection activeCell="A8" sqref="A8"/>
      <selection pane="bottomLeft" activeCell="A8" sqref="A8"/>
    </sheetView>
  </sheetViews>
  <sheetFormatPr defaultRowHeight="15"/>
  <cols>
    <col min="1" max="1" width="11.140625" customWidth="1"/>
    <col min="3" max="3" width="20.42578125" customWidth="1"/>
    <col min="5" max="5" width="10.85546875" customWidth="1"/>
    <col min="7" max="7" width="12" customWidth="1"/>
    <col min="8" max="8" width="9.140625" customWidth="1"/>
    <col min="12" max="12" width="10.42578125" customWidth="1"/>
    <col min="13" max="13" width="9.5703125" customWidth="1"/>
    <col min="17" max="18" width="8.7109375" style="84"/>
    <col min="19" max="19" width="10.140625" style="84" customWidth="1"/>
  </cols>
  <sheetData>
    <row r="1" spans="1:21" s="6" customFormat="1" ht="31.5">
      <c r="A1" s="4" t="s">
        <v>369</v>
      </c>
      <c r="B1" s="40"/>
      <c r="D1" s="7"/>
      <c r="E1" s="7"/>
      <c r="Q1" s="8"/>
      <c r="R1" s="8"/>
      <c r="S1" s="71"/>
      <c r="U1" s="8"/>
    </row>
    <row r="2" spans="1:21" s="6" customFormat="1" ht="21">
      <c r="A2" s="68" t="s">
        <v>371</v>
      </c>
      <c r="D2" s="7"/>
      <c r="E2" s="7"/>
      <c r="M2" s="9"/>
      <c r="Q2" s="8"/>
      <c r="R2" s="8"/>
      <c r="S2" s="71"/>
    </row>
    <row r="3" spans="1:21" s="10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2"/>
      <c r="R3" s="73"/>
      <c r="S3" s="74"/>
    </row>
    <row r="4" spans="1:21" s="10" customFormat="1">
      <c r="A4" s="1"/>
      <c r="D4" s="11"/>
      <c r="E4" s="11"/>
      <c r="M4" s="12"/>
      <c r="Q4" s="73"/>
      <c r="R4" s="73"/>
      <c r="S4" s="74"/>
    </row>
    <row r="5" spans="1:21" s="10" customFormat="1">
      <c r="A5" s="1"/>
      <c r="D5" s="11"/>
      <c r="E5" s="11"/>
      <c r="M5" s="12"/>
      <c r="Q5" s="73"/>
      <c r="R5" s="73"/>
      <c r="S5" s="74"/>
    </row>
    <row r="6" spans="1:21" s="10" customFormat="1" ht="12.75">
      <c r="D6" s="11"/>
      <c r="E6" s="11"/>
      <c r="M6" s="12"/>
      <c r="Q6" s="73"/>
      <c r="R6" s="73"/>
      <c r="S6" s="74"/>
    </row>
    <row r="7" spans="1:21" s="10" customFormat="1" ht="12.75">
      <c r="M7" s="12"/>
      <c r="N7" s="13"/>
      <c r="O7" s="13"/>
      <c r="P7" s="13"/>
      <c r="Q7" s="73"/>
      <c r="R7" s="73"/>
      <c r="S7" s="74"/>
    </row>
    <row r="8" spans="1:21" s="14" customFormat="1" ht="66" customHeight="1">
      <c r="A8" s="23" t="s">
        <v>319</v>
      </c>
      <c r="B8" s="23" t="s">
        <v>0</v>
      </c>
      <c r="C8" s="32" t="s">
        <v>323</v>
      </c>
      <c r="D8" s="24" t="s">
        <v>1</v>
      </c>
      <c r="E8" s="32" t="s">
        <v>321</v>
      </c>
      <c r="F8" s="24" t="s">
        <v>2</v>
      </c>
      <c r="G8" s="32" t="s">
        <v>322</v>
      </c>
      <c r="H8" s="23" t="s">
        <v>3</v>
      </c>
      <c r="I8" s="23" t="s">
        <v>324</v>
      </c>
      <c r="J8" s="23" t="s">
        <v>325</v>
      </c>
      <c r="K8" s="23" t="s">
        <v>342</v>
      </c>
      <c r="L8" s="23" t="s">
        <v>4</v>
      </c>
      <c r="M8" s="23" t="s">
        <v>5</v>
      </c>
      <c r="N8" s="23" t="s">
        <v>6</v>
      </c>
      <c r="O8" s="23" t="s">
        <v>7</v>
      </c>
      <c r="P8" s="23" t="s">
        <v>320</v>
      </c>
      <c r="Q8" s="75"/>
      <c r="R8" s="73"/>
      <c r="S8" s="70"/>
      <c r="T8" s="15"/>
    </row>
    <row r="9" spans="1:21" s="14" customFormat="1" ht="12.75">
      <c r="A9" s="16"/>
      <c r="B9" s="17"/>
      <c r="C9" s="18"/>
      <c r="D9" s="16"/>
      <c r="E9" s="16"/>
      <c r="F9" s="16"/>
      <c r="G9" s="18"/>
      <c r="H9" s="18"/>
      <c r="I9" s="18"/>
      <c r="J9" s="18"/>
      <c r="K9" s="18"/>
      <c r="L9" s="16"/>
      <c r="M9" s="16"/>
      <c r="N9" s="16"/>
      <c r="O9" s="16"/>
      <c r="P9" s="16"/>
      <c r="Q9" s="76"/>
      <c r="R9" s="77"/>
      <c r="S9" s="74"/>
    </row>
    <row r="10" spans="1:21" s="13" customFormat="1" ht="12.75">
      <c r="A10" s="26">
        <v>409201201</v>
      </c>
      <c r="B10" s="26">
        <v>409</v>
      </c>
      <c r="C10" s="27" t="s">
        <v>8</v>
      </c>
      <c r="D10" s="26">
        <v>201</v>
      </c>
      <c r="E10" s="27" t="s">
        <v>9</v>
      </c>
      <c r="F10" s="26">
        <v>201</v>
      </c>
      <c r="G10" s="27" t="s">
        <v>9</v>
      </c>
      <c r="H10" s="28">
        <v>432.66049382716045</v>
      </c>
      <c r="I10" s="28"/>
      <c r="J10" s="28"/>
      <c r="K10" s="28">
        <v>0</v>
      </c>
      <c r="L10" s="29">
        <v>11076</v>
      </c>
      <c r="M10" s="29">
        <v>178</v>
      </c>
      <c r="N10" s="29">
        <v>893</v>
      </c>
      <c r="O10" s="29">
        <v>0</v>
      </c>
      <c r="P10" s="30">
        <f t="shared" ref="P10:P73" si="0">SUM(L10:N10)</f>
        <v>12147</v>
      </c>
      <c r="Q10" s="78"/>
      <c r="R10" s="79"/>
      <c r="S10" s="80"/>
      <c r="T10" s="35"/>
    </row>
    <row r="11" spans="1:21" s="13" customFormat="1" ht="12.75">
      <c r="A11" s="26">
        <v>409201331</v>
      </c>
      <c r="B11" s="26">
        <v>409</v>
      </c>
      <c r="C11" s="27" t="s">
        <v>8</v>
      </c>
      <c r="D11" s="26">
        <v>201</v>
      </c>
      <c r="E11" s="27" t="s">
        <v>9</v>
      </c>
      <c r="F11" s="26">
        <v>331</v>
      </c>
      <c r="G11" s="27" t="s">
        <v>283</v>
      </c>
      <c r="H11" s="28">
        <v>1.3395061728395061</v>
      </c>
      <c r="I11" s="28"/>
      <c r="J11" s="28"/>
      <c r="K11" s="28">
        <v>0</v>
      </c>
      <c r="L11" s="29">
        <v>8414</v>
      </c>
      <c r="M11" s="29">
        <v>2448</v>
      </c>
      <c r="N11" s="29">
        <v>893</v>
      </c>
      <c r="O11" s="29">
        <v>0</v>
      </c>
      <c r="P11" s="30">
        <f t="shared" si="0"/>
        <v>11755</v>
      </c>
      <c r="Q11" s="78"/>
      <c r="R11" s="79"/>
      <c r="S11" s="80"/>
      <c r="T11" s="35"/>
    </row>
    <row r="12" spans="1:21" s="13" customFormat="1" ht="12.75">
      <c r="A12" s="26">
        <v>410035035</v>
      </c>
      <c r="B12" s="26">
        <v>410</v>
      </c>
      <c r="C12" s="27" t="s">
        <v>10</v>
      </c>
      <c r="D12" s="26">
        <v>35</v>
      </c>
      <c r="E12" s="27" t="s">
        <v>11</v>
      </c>
      <c r="F12" s="26">
        <v>35</v>
      </c>
      <c r="G12" s="27" t="s">
        <v>11</v>
      </c>
      <c r="H12" s="28">
        <v>459.68652037617557</v>
      </c>
      <c r="I12" s="28"/>
      <c r="J12" s="28"/>
      <c r="K12" s="28">
        <v>0</v>
      </c>
      <c r="L12" s="29">
        <v>11575</v>
      </c>
      <c r="M12" s="29">
        <v>3433</v>
      </c>
      <c r="N12" s="29">
        <v>893</v>
      </c>
      <c r="O12" s="29">
        <v>0</v>
      </c>
      <c r="P12" s="30">
        <f t="shared" si="0"/>
        <v>15901</v>
      </c>
      <c r="Q12" s="78"/>
      <c r="R12" s="79"/>
      <c r="S12" s="80"/>
      <c r="T12" s="35"/>
    </row>
    <row r="13" spans="1:21" s="13" customFormat="1" ht="12.75">
      <c r="A13" s="26">
        <v>410035057</v>
      </c>
      <c r="B13" s="26">
        <v>410</v>
      </c>
      <c r="C13" s="27" t="s">
        <v>10</v>
      </c>
      <c r="D13" s="26">
        <v>35</v>
      </c>
      <c r="E13" s="27" t="s">
        <v>11</v>
      </c>
      <c r="F13" s="26">
        <v>57</v>
      </c>
      <c r="G13" s="27" t="s">
        <v>13</v>
      </c>
      <c r="H13" s="28">
        <v>339.46081504702192</v>
      </c>
      <c r="I13" s="28"/>
      <c r="J13" s="28"/>
      <c r="K13" s="28">
        <v>0</v>
      </c>
      <c r="L13" s="29">
        <v>11870</v>
      </c>
      <c r="M13" s="29">
        <v>640</v>
      </c>
      <c r="N13" s="29">
        <v>893</v>
      </c>
      <c r="O13" s="29">
        <v>0</v>
      </c>
      <c r="P13" s="30">
        <f t="shared" si="0"/>
        <v>13403</v>
      </c>
      <c r="Q13" s="78"/>
      <c r="R13" s="79"/>
      <c r="S13" s="80"/>
      <c r="T13" s="35"/>
    </row>
    <row r="14" spans="1:21" s="13" customFormat="1" ht="12.75">
      <c r="A14" s="26">
        <v>410035093</v>
      </c>
      <c r="B14" s="26">
        <v>410</v>
      </c>
      <c r="C14" s="27" t="s">
        <v>10</v>
      </c>
      <c r="D14" s="26">
        <v>35</v>
      </c>
      <c r="E14" s="27" t="s">
        <v>11</v>
      </c>
      <c r="F14" s="26">
        <v>93</v>
      </c>
      <c r="G14" s="27" t="s">
        <v>14</v>
      </c>
      <c r="H14" s="28">
        <v>10.608150470219435</v>
      </c>
      <c r="I14" s="28"/>
      <c r="J14" s="28"/>
      <c r="K14" s="28">
        <v>131.83932341757406</v>
      </c>
      <c r="L14" s="29">
        <v>10929</v>
      </c>
      <c r="M14" s="29">
        <v>294</v>
      </c>
      <c r="N14" s="29">
        <v>893</v>
      </c>
      <c r="O14" s="29">
        <v>0</v>
      </c>
      <c r="P14" s="30">
        <f t="shared" si="0"/>
        <v>12116</v>
      </c>
      <c r="Q14" s="78"/>
      <c r="R14" s="79"/>
      <c r="S14" s="80"/>
      <c r="T14" s="35"/>
    </row>
    <row r="15" spans="1:21" s="13" customFormat="1" ht="12.75">
      <c r="A15" s="26">
        <v>410035155</v>
      </c>
      <c r="B15" s="26">
        <v>410</v>
      </c>
      <c r="C15" s="27" t="s">
        <v>10</v>
      </c>
      <c r="D15" s="26">
        <v>35</v>
      </c>
      <c r="E15" s="27" t="s">
        <v>11</v>
      </c>
      <c r="F15" s="26">
        <v>155</v>
      </c>
      <c r="G15" s="27" t="s">
        <v>15</v>
      </c>
      <c r="H15" s="28">
        <v>1.178683385579937</v>
      </c>
      <c r="I15" s="28"/>
      <c r="J15" s="28"/>
      <c r="K15" s="28">
        <v>0</v>
      </c>
      <c r="L15" s="29">
        <v>10403</v>
      </c>
      <c r="M15" s="29">
        <v>6275</v>
      </c>
      <c r="N15" s="29">
        <v>893</v>
      </c>
      <c r="O15" s="29">
        <v>0</v>
      </c>
      <c r="P15" s="30">
        <f t="shared" si="0"/>
        <v>17571</v>
      </c>
      <c r="Q15" s="78"/>
      <c r="R15" s="79"/>
      <c r="S15" s="80"/>
      <c r="T15" s="35"/>
    </row>
    <row r="16" spans="1:21" s="13" customFormat="1" ht="12.75">
      <c r="A16" s="26">
        <v>410035163</v>
      </c>
      <c r="B16" s="26">
        <v>410</v>
      </c>
      <c r="C16" s="27" t="s">
        <v>10</v>
      </c>
      <c r="D16" s="26">
        <v>35</v>
      </c>
      <c r="E16" s="27" t="s">
        <v>11</v>
      </c>
      <c r="F16" s="26">
        <v>163</v>
      </c>
      <c r="G16" s="27" t="s">
        <v>16</v>
      </c>
      <c r="H16" s="28">
        <v>14.144200626959245</v>
      </c>
      <c r="I16" s="28"/>
      <c r="J16" s="28"/>
      <c r="K16" s="28">
        <v>0</v>
      </c>
      <c r="L16" s="29">
        <v>10632</v>
      </c>
      <c r="M16" s="29">
        <v>171</v>
      </c>
      <c r="N16" s="29">
        <v>893</v>
      </c>
      <c r="O16" s="29">
        <v>0</v>
      </c>
      <c r="P16" s="30">
        <f t="shared" si="0"/>
        <v>11696</v>
      </c>
      <c r="Q16" s="78"/>
      <c r="R16" s="79"/>
      <c r="S16" s="80"/>
      <c r="T16" s="35"/>
    </row>
    <row r="17" spans="1:21" s="13" customFormat="1" ht="12.75">
      <c r="A17" s="26">
        <v>410035165</v>
      </c>
      <c r="B17" s="26">
        <v>410</v>
      </c>
      <c r="C17" s="27" t="s">
        <v>10</v>
      </c>
      <c r="D17" s="26">
        <v>35</v>
      </c>
      <c r="E17" s="27" t="s">
        <v>11</v>
      </c>
      <c r="F17" s="26">
        <v>165</v>
      </c>
      <c r="G17" s="27" t="s">
        <v>17</v>
      </c>
      <c r="H17" s="28">
        <v>2.357366771159874</v>
      </c>
      <c r="I17" s="28"/>
      <c r="J17" s="28"/>
      <c r="K17" s="28">
        <v>90.281988128832168</v>
      </c>
      <c r="L17" s="29">
        <v>9489</v>
      </c>
      <c r="M17" s="29">
        <v>516</v>
      </c>
      <c r="N17" s="29">
        <v>893</v>
      </c>
      <c r="O17" s="29">
        <v>0</v>
      </c>
      <c r="P17" s="30">
        <f t="shared" si="0"/>
        <v>10898</v>
      </c>
      <c r="Q17" s="78"/>
      <c r="R17" s="79"/>
      <c r="S17" s="80"/>
      <c r="T17" s="35"/>
      <c r="U17" s="36"/>
    </row>
    <row r="18" spans="1:21" s="13" customFormat="1" ht="12.75">
      <c r="A18" s="26">
        <v>410035248</v>
      </c>
      <c r="B18" s="26">
        <v>410</v>
      </c>
      <c r="C18" s="27" t="s">
        <v>10</v>
      </c>
      <c r="D18" s="26">
        <v>35</v>
      </c>
      <c r="E18" s="27" t="s">
        <v>11</v>
      </c>
      <c r="F18" s="26">
        <v>248</v>
      </c>
      <c r="G18" s="27" t="s">
        <v>18</v>
      </c>
      <c r="H18" s="28">
        <v>27.109717868338553</v>
      </c>
      <c r="I18" s="28"/>
      <c r="J18" s="28"/>
      <c r="K18" s="28">
        <v>0</v>
      </c>
      <c r="L18" s="29">
        <v>10591</v>
      </c>
      <c r="M18" s="29">
        <v>520</v>
      </c>
      <c r="N18" s="29">
        <v>893</v>
      </c>
      <c r="O18" s="29">
        <v>0</v>
      </c>
      <c r="P18" s="30">
        <f t="shared" si="0"/>
        <v>12004</v>
      </c>
      <c r="Q18" s="78"/>
      <c r="R18" s="79"/>
      <c r="S18" s="80"/>
      <c r="T18" s="35"/>
    </row>
    <row r="19" spans="1:21" s="13" customFormat="1" ht="12.75">
      <c r="A19" s="26">
        <v>410035258</v>
      </c>
      <c r="B19" s="26">
        <v>410</v>
      </c>
      <c r="C19" s="27" t="s">
        <v>10</v>
      </c>
      <c r="D19" s="26">
        <v>35</v>
      </c>
      <c r="E19" s="27" t="s">
        <v>11</v>
      </c>
      <c r="F19" s="26">
        <v>258</v>
      </c>
      <c r="G19" s="27" t="s">
        <v>98</v>
      </c>
      <c r="H19" s="28">
        <v>1.178683385579937</v>
      </c>
      <c r="I19" s="28"/>
      <c r="J19" s="28"/>
      <c r="K19" s="28">
        <v>0</v>
      </c>
      <c r="L19" s="29">
        <v>13061</v>
      </c>
      <c r="M19" s="29">
        <v>5124</v>
      </c>
      <c r="N19" s="29">
        <v>893</v>
      </c>
      <c r="O19" s="29">
        <v>0</v>
      </c>
      <c r="P19" s="30">
        <f t="shared" si="0"/>
        <v>19078</v>
      </c>
      <c r="Q19" s="78"/>
      <c r="R19" s="79"/>
      <c r="S19" s="80"/>
      <c r="T19" s="35"/>
    </row>
    <row r="20" spans="1:21" s="13" customFormat="1" ht="12.75">
      <c r="A20" s="26">
        <v>410035262</v>
      </c>
      <c r="B20" s="26">
        <v>410</v>
      </c>
      <c r="C20" s="27" t="s">
        <v>10</v>
      </c>
      <c r="D20" s="26">
        <v>35</v>
      </c>
      <c r="E20" s="27" t="s">
        <v>11</v>
      </c>
      <c r="F20" s="26">
        <v>262</v>
      </c>
      <c r="G20" s="27" t="s">
        <v>19</v>
      </c>
      <c r="H20" s="28">
        <v>2.357366771159874</v>
      </c>
      <c r="I20" s="28"/>
      <c r="J20" s="28"/>
      <c r="K20" s="28">
        <v>0</v>
      </c>
      <c r="L20" s="29">
        <v>9685</v>
      </c>
      <c r="M20" s="29">
        <v>4716</v>
      </c>
      <c r="N20" s="29">
        <v>893</v>
      </c>
      <c r="O20" s="29">
        <v>0</v>
      </c>
      <c r="P20" s="30">
        <f t="shared" si="0"/>
        <v>15294</v>
      </c>
      <c r="Q20" s="78"/>
      <c r="R20" s="79"/>
      <c r="S20" s="80"/>
      <c r="T20" s="35"/>
    </row>
    <row r="21" spans="1:21" s="13" customFormat="1" ht="12.75">
      <c r="A21" s="26">
        <v>410035308</v>
      </c>
      <c r="B21" s="26">
        <v>410</v>
      </c>
      <c r="C21" s="27" t="s">
        <v>10</v>
      </c>
      <c r="D21" s="26">
        <v>35</v>
      </c>
      <c r="E21" s="27" t="s">
        <v>11</v>
      </c>
      <c r="F21" s="26">
        <v>308</v>
      </c>
      <c r="G21" s="27" t="s">
        <v>20</v>
      </c>
      <c r="H21" s="28">
        <v>1.178683385579937</v>
      </c>
      <c r="I21" s="28"/>
      <c r="J21" s="28"/>
      <c r="K21" s="28">
        <v>0</v>
      </c>
      <c r="L21" s="29">
        <v>14888</v>
      </c>
      <c r="M21" s="29">
        <v>8789</v>
      </c>
      <c r="N21" s="29">
        <v>893</v>
      </c>
      <c r="O21" s="29">
        <v>0</v>
      </c>
      <c r="P21" s="30">
        <f t="shared" si="0"/>
        <v>24570</v>
      </c>
      <c r="Q21" s="78"/>
      <c r="R21" s="79"/>
      <c r="S21" s="80"/>
      <c r="T21" s="35"/>
    </row>
    <row r="22" spans="1:21" s="13" customFormat="1" ht="12.75">
      <c r="A22" s="26">
        <v>410035346</v>
      </c>
      <c r="B22" s="26">
        <v>410</v>
      </c>
      <c r="C22" s="27" t="s">
        <v>10</v>
      </c>
      <c r="D22" s="26">
        <v>35</v>
      </c>
      <c r="E22" s="27" t="s">
        <v>11</v>
      </c>
      <c r="F22" s="26">
        <v>346</v>
      </c>
      <c r="G22" s="27" t="s">
        <v>21</v>
      </c>
      <c r="H22" s="28">
        <v>7.0721003134796225</v>
      </c>
      <c r="I22" s="28"/>
      <c r="J22" s="28"/>
      <c r="K22" s="28">
        <v>0</v>
      </c>
      <c r="L22" s="29">
        <v>12479</v>
      </c>
      <c r="M22" s="29">
        <v>892</v>
      </c>
      <c r="N22" s="29">
        <v>893</v>
      </c>
      <c r="O22" s="29">
        <v>0</v>
      </c>
      <c r="P22" s="30">
        <f t="shared" si="0"/>
        <v>14264</v>
      </c>
      <c r="Q22" s="78"/>
      <c r="R22" s="79"/>
      <c r="S22" s="80"/>
      <c r="T22" s="35"/>
    </row>
    <row r="23" spans="1:21" s="13" customFormat="1" ht="12.75">
      <c r="A23" s="26">
        <v>410057035</v>
      </c>
      <c r="B23" s="26">
        <v>410</v>
      </c>
      <c r="C23" s="27" t="s">
        <v>10</v>
      </c>
      <c r="D23" s="26">
        <v>57</v>
      </c>
      <c r="E23" s="27" t="s">
        <v>13</v>
      </c>
      <c r="F23" s="26">
        <v>35</v>
      </c>
      <c r="G23" s="27" t="s">
        <v>11</v>
      </c>
      <c r="H23" s="28">
        <v>11.786833855799371</v>
      </c>
      <c r="I23" s="28"/>
      <c r="J23" s="28"/>
      <c r="K23" s="28">
        <v>0</v>
      </c>
      <c r="L23" s="29">
        <v>11847</v>
      </c>
      <c r="M23" s="29">
        <v>3514</v>
      </c>
      <c r="N23" s="29">
        <v>893</v>
      </c>
      <c r="O23" s="29">
        <v>0</v>
      </c>
      <c r="P23" s="30">
        <f t="shared" si="0"/>
        <v>16254</v>
      </c>
      <c r="Q23" s="78"/>
      <c r="R23" s="79"/>
      <c r="S23" s="80"/>
      <c r="T23" s="35"/>
    </row>
    <row r="24" spans="1:21" s="13" customFormat="1" ht="12.75">
      <c r="A24" s="26">
        <v>410057057</v>
      </c>
      <c r="B24" s="26">
        <v>410</v>
      </c>
      <c r="C24" s="27" t="s">
        <v>10</v>
      </c>
      <c r="D24" s="26">
        <v>57</v>
      </c>
      <c r="E24" s="27" t="s">
        <v>13</v>
      </c>
      <c r="F24" s="26">
        <v>57</v>
      </c>
      <c r="G24" s="27" t="s">
        <v>13</v>
      </c>
      <c r="H24" s="28">
        <v>229.84326018808778</v>
      </c>
      <c r="I24" s="28"/>
      <c r="J24" s="28"/>
      <c r="K24" s="28">
        <v>0</v>
      </c>
      <c r="L24" s="29">
        <v>11105</v>
      </c>
      <c r="M24" s="29">
        <v>598</v>
      </c>
      <c r="N24" s="29">
        <v>893</v>
      </c>
      <c r="O24" s="29">
        <v>0</v>
      </c>
      <c r="P24" s="30">
        <f t="shared" si="0"/>
        <v>12596</v>
      </c>
      <c r="Q24" s="78"/>
      <c r="R24" s="79"/>
      <c r="S24" s="80"/>
      <c r="T24" s="35"/>
    </row>
    <row r="25" spans="1:21" s="13" customFormat="1" ht="12.75">
      <c r="A25" s="26">
        <v>410057093</v>
      </c>
      <c r="B25" s="26">
        <v>410</v>
      </c>
      <c r="C25" s="27" t="s">
        <v>10</v>
      </c>
      <c r="D25" s="26">
        <v>57</v>
      </c>
      <c r="E25" s="27" t="s">
        <v>13</v>
      </c>
      <c r="F25" s="26">
        <v>93</v>
      </c>
      <c r="G25" s="27" t="s">
        <v>14</v>
      </c>
      <c r="H25" s="28">
        <v>4.7147335423197481</v>
      </c>
      <c r="I25" s="28"/>
      <c r="J25" s="28"/>
      <c r="K25" s="28">
        <v>146.36583400579926</v>
      </c>
      <c r="L25" s="29">
        <v>12133</v>
      </c>
      <c r="M25" s="29">
        <v>327</v>
      </c>
      <c r="N25" s="29">
        <v>893</v>
      </c>
      <c r="O25" s="29">
        <v>0</v>
      </c>
      <c r="P25" s="30">
        <f t="shared" si="0"/>
        <v>13353</v>
      </c>
      <c r="Q25" s="78"/>
      <c r="R25" s="79"/>
      <c r="S25" s="80"/>
      <c r="T25" s="35"/>
    </row>
    <row r="26" spans="1:21" s="13" customFormat="1" ht="12.75">
      <c r="A26" s="26">
        <v>410057163</v>
      </c>
      <c r="B26" s="26">
        <v>410</v>
      </c>
      <c r="C26" s="27" t="s">
        <v>10</v>
      </c>
      <c r="D26" s="26">
        <v>57</v>
      </c>
      <c r="E26" s="27" t="s">
        <v>13</v>
      </c>
      <c r="F26" s="26">
        <v>163</v>
      </c>
      <c r="G26" s="27" t="s">
        <v>16</v>
      </c>
      <c r="H26" s="28">
        <v>2.357366771159874</v>
      </c>
      <c r="I26" s="28"/>
      <c r="J26" s="28"/>
      <c r="K26" s="28">
        <v>0</v>
      </c>
      <c r="L26" s="29">
        <v>10449</v>
      </c>
      <c r="M26" s="29">
        <v>168</v>
      </c>
      <c r="N26" s="29">
        <v>893</v>
      </c>
      <c r="O26" s="29">
        <v>0</v>
      </c>
      <c r="P26" s="30">
        <f t="shared" si="0"/>
        <v>11510</v>
      </c>
      <c r="Q26" s="78"/>
      <c r="R26" s="79"/>
      <c r="S26" s="80"/>
      <c r="T26" s="35"/>
    </row>
    <row r="27" spans="1:21" s="13" customFormat="1" ht="12.75">
      <c r="A27" s="26">
        <v>410057248</v>
      </c>
      <c r="B27" s="26">
        <v>410</v>
      </c>
      <c r="C27" s="27" t="s">
        <v>10</v>
      </c>
      <c r="D27" s="26">
        <v>57</v>
      </c>
      <c r="E27" s="27" t="s">
        <v>13</v>
      </c>
      <c r="F27" s="26">
        <v>248</v>
      </c>
      <c r="G27" s="27" t="s">
        <v>18</v>
      </c>
      <c r="H27" s="28">
        <v>10.608150470219435</v>
      </c>
      <c r="I27" s="28"/>
      <c r="J27" s="28"/>
      <c r="K27" s="28">
        <v>0</v>
      </c>
      <c r="L27" s="29">
        <v>10274</v>
      </c>
      <c r="M27" s="29">
        <v>504</v>
      </c>
      <c r="N27" s="29">
        <v>893</v>
      </c>
      <c r="O27" s="29">
        <v>0</v>
      </c>
      <c r="P27" s="30">
        <f t="shared" si="0"/>
        <v>11671</v>
      </c>
      <c r="Q27" s="78"/>
      <c r="R27" s="79"/>
      <c r="S27" s="80"/>
      <c r="T27" s="35"/>
    </row>
    <row r="28" spans="1:21" s="13" customFormat="1" ht="12.75">
      <c r="A28" s="26">
        <v>410057262</v>
      </c>
      <c r="B28" s="26">
        <v>410</v>
      </c>
      <c r="C28" s="27" t="s">
        <v>10</v>
      </c>
      <c r="D28" s="26">
        <v>57</v>
      </c>
      <c r="E28" s="27" t="s">
        <v>13</v>
      </c>
      <c r="F28" s="26">
        <v>262</v>
      </c>
      <c r="G28" s="27" t="s">
        <v>19</v>
      </c>
      <c r="H28" s="28">
        <v>1.178683385579937</v>
      </c>
      <c r="I28" s="28"/>
      <c r="J28" s="28"/>
      <c r="K28" s="28">
        <v>0</v>
      </c>
      <c r="L28" s="29">
        <v>8667</v>
      </c>
      <c r="M28" s="29">
        <v>4220</v>
      </c>
      <c r="N28" s="29">
        <v>893</v>
      </c>
      <c r="O28" s="29">
        <v>0</v>
      </c>
      <c r="P28" s="30">
        <f t="shared" si="0"/>
        <v>13780</v>
      </c>
      <c r="Q28" s="78"/>
      <c r="R28" s="79"/>
      <c r="S28" s="80"/>
      <c r="T28" s="35"/>
    </row>
    <row r="29" spans="1:21" s="13" customFormat="1" ht="12.75">
      <c r="A29" s="26">
        <v>410057308</v>
      </c>
      <c r="B29" s="26">
        <v>410</v>
      </c>
      <c r="C29" s="27" t="s">
        <v>10</v>
      </c>
      <c r="D29" s="26">
        <v>57</v>
      </c>
      <c r="E29" s="27" t="s">
        <v>13</v>
      </c>
      <c r="F29" s="26">
        <v>308</v>
      </c>
      <c r="G29" s="27" t="s">
        <v>20</v>
      </c>
      <c r="H29" s="28">
        <v>1.178683385579937</v>
      </c>
      <c r="I29" s="28"/>
      <c r="J29" s="28"/>
      <c r="K29" s="28">
        <v>0</v>
      </c>
      <c r="L29" s="29">
        <v>12609</v>
      </c>
      <c r="M29" s="29">
        <v>7444</v>
      </c>
      <c r="N29" s="29">
        <v>893</v>
      </c>
      <c r="O29" s="29">
        <v>0</v>
      </c>
      <c r="P29" s="30">
        <f t="shared" si="0"/>
        <v>20946</v>
      </c>
      <c r="Q29" s="78"/>
      <c r="R29" s="79"/>
      <c r="S29" s="80"/>
      <c r="T29" s="35"/>
    </row>
    <row r="30" spans="1:21" s="13" customFormat="1" ht="12.75">
      <c r="A30" s="26">
        <v>412035035</v>
      </c>
      <c r="B30" s="26">
        <v>412</v>
      </c>
      <c r="C30" s="27" t="s">
        <v>22</v>
      </c>
      <c r="D30" s="26">
        <v>35</v>
      </c>
      <c r="E30" s="27" t="s">
        <v>11</v>
      </c>
      <c r="F30" s="26">
        <v>35</v>
      </c>
      <c r="G30" s="27" t="s">
        <v>11</v>
      </c>
      <c r="H30" s="28">
        <v>515.40796963946877</v>
      </c>
      <c r="I30" s="28"/>
      <c r="J30" s="28"/>
      <c r="K30" s="28">
        <v>0</v>
      </c>
      <c r="L30" s="29">
        <v>11491</v>
      </c>
      <c r="M30" s="29">
        <v>3408</v>
      </c>
      <c r="N30" s="29">
        <v>893</v>
      </c>
      <c r="O30" s="29">
        <v>0</v>
      </c>
      <c r="P30" s="30">
        <f t="shared" si="0"/>
        <v>15792</v>
      </c>
      <c r="Q30" s="78"/>
      <c r="R30" s="79"/>
      <c r="S30" s="80"/>
      <c r="T30" s="35"/>
    </row>
    <row r="31" spans="1:21" s="13" customFormat="1" ht="12.75">
      <c r="A31" s="26">
        <v>412035044</v>
      </c>
      <c r="B31" s="26">
        <v>412</v>
      </c>
      <c r="C31" s="27" t="s">
        <v>22</v>
      </c>
      <c r="D31" s="26">
        <v>35</v>
      </c>
      <c r="E31" s="27" t="s">
        <v>11</v>
      </c>
      <c r="F31" s="26">
        <v>44</v>
      </c>
      <c r="G31" s="27" t="s">
        <v>12</v>
      </c>
      <c r="H31" s="28">
        <v>2.0493358633776091</v>
      </c>
      <c r="I31" s="28"/>
      <c r="J31" s="28"/>
      <c r="K31" s="28">
        <v>0</v>
      </c>
      <c r="L31" s="29">
        <v>8576</v>
      </c>
      <c r="M31" s="29">
        <v>565</v>
      </c>
      <c r="N31" s="29">
        <v>893</v>
      </c>
      <c r="O31" s="29">
        <v>0</v>
      </c>
      <c r="P31" s="30">
        <f t="shared" si="0"/>
        <v>10034</v>
      </c>
      <c r="Q31" s="78"/>
      <c r="R31" s="79"/>
      <c r="S31" s="80"/>
      <c r="T31" s="35"/>
    </row>
    <row r="32" spans="1:21" s="13" customFormat="1" ht="12.75">
      <c r="A32" s="26">
        <v>412035189</v>
      </c>
      <c r="B32" s="26">
        <v>412</v>
      </c>
      <c r="C32" s="27" t="s">
        <v>22</v>
      </c>
      <c r="D32" s="26">
        <v>35</v>
      </c>
      <c r="E32" s="27" t="s">
        <v>11</v>
      </c>
      <c r="F32" s="26">
        <v>189</v>
      </c>
      <c r="G32" s="27" t="s">
        <v>24</v>
      </c>
      <c r="H32" s="28">
        <v>3.0740037950664134</v>
      </c>
      <c r="I32" s="28"/>
      <c r="J32" s="28"/>
      <c r="K32" s="28">
        <v>0</v>
      </c>
      <c r="L32" s="29">
        <v>9794</v>
      </c>
      <c r="M32" s="29">
        <v>3200</v>
      </c>
      <c r="N32" s="29">
        <v>893</v>
      </c>
      <c r="O32" s="29">
        <v>0</v>
      </c>
      <c r="P32" s="30">
        <f t="shared" si="0"/>
        <v>13887</v>
      </c>
      <c r="Q32" s="78"/>
      <c r="R32" s="79"/>
      <c r="S32" s="80"/>
      <c r="T32" s="35"/>
    </row>
    <row r="33" spans="1:20" s="13" customFormat="1" ht="12.75">
      <c r="A33" s="26">
        <v>412035207</v>
      </c>
      <c r="B33" s="26">
        <v>412</v>
      </c>
      <c r="C33" s="27" t="s">
        <v>22</v>
      </c>
      <c r="D33" s="26">
        <v>35</v>
      </c>
      <c r="E33" s="27" t="s">
        <v>11</v>
      </c>
      <c r="F33" s="26">
        <v>207</v>
      </c>
      <c r="G33" s="27" t="s">
        <v>25</v>
      </c>
      <c r="H33" s="28">
        <v>1.0246679316888045</v>
      </c>
      <c r="I33" s="28"/>
      <c r="J33" s="28"/>
      <c r="K33" s="28">
        <v>0</v>
      </c>
      <c r="L33" s="29">
        <v>14888</v>
      </c>
      <c r="M33" s="29">
        <v>9990</v>
      </c>
      <c r="N33" s="29">
        <v>893</v>
      </c>
      <c r="O33" s="29">
        <v>0</v>
      </c>
      <c r="P33" s="30">
        <f t="shared" si="0"/>
        <v>25771</v>
      </c>
      <c r="Q33" s="78"/>
      <c r="R33" s="79"/>
      <c r="S33" s="80"/>
      <c r="T33" s="35"/>
    </row>
    <row r="34" spans="1:20" s="13" customFormat="1" ht="12.75">
      <c r="A34" s="26">
        <v>412035220</v>
      </c>
      <c r="B34" s="26">
        <v>412</v>
      </c>
      <c r="C34" s="27" t="s">
        <v>22</v>
      </c>
      <c r="D34" s="26">
        <v>35</v>
      </c>
      <c r="E34" s="27" t="s">
        <v>11</v>
      </c>
      <c r="F34" s="26">
        <v>220</v>
      </c>
      <c r="G34" s="27" t="s">
        <v>26</v>
      </c>
      <c r="H34" s="28">
        <v>3.0740037950664134</v>
      </c>
      <c r="I34" s="28"/>
      <c r="J34" s="28"/>
      <c r="K34" s="28">
        <v>0</v>
      </c>
      <c r="L34" s="29">
        <v>11869</v>
      </c>
      <c r="M34" s="29">
        <v>4229</v>
      </c>
      <c r="N34" s="29">
        <v>893</v>
      </c>
      <c r="O34" s="29">
        <v>0</v>
      </c>
      <c r="P34" s="30">
        <f t="shared" si="0"/>
        <v>16991</v>
      </c>
      <c r="Q34" s="78"/>
      <c r="R34" s="79"/>
      <c r="S34" s="80"/>
      <c r="T34" s="35"/>
    </row>
    <row r="35" spans="1:20" s="13" customFormat="1" ht="12.75">
      <c r="A35" s="26">
        <v>412035244</v>
      </c>
      <c r="B35" s="26">
        <v>412</v>
      </c>
      <c r="C35" s="27" t="s">
        <v>22</v>
      </c>
      <c r="D35" s="26">
        <v>35</v>
      </c>
      <c r="E35" s="27" t="s">
        <v>11</v>
      </c>
      <c r="F35" s="26">
        <v>244</v>
      </c>
      <c r="G35" s="27" t="s">
        <v>27</v>
      </c>
      <c r="H35" s="28">
        <v>10.246679316888047</v>
      </c>
      <c r="I35" s="28"/>
      <c r="J35" s="28"/>
      <c r="K35" s="28">
        <v>0</v>
      </c>
      <c r="L35" s="29">
        <v>11585</v>
      </c>
      <c r="M35" s="29">
        <v>3213</v>
      </c>
      <c r="N35" s="29">
        <v>893</v>
      </c>
      <c r="O35" s="29">
        <v>0</v>
      </c>
      <c r="P35" s="30">
        <f t="shared" si="0"/>
        <v>15691</v>
      </c>
      <c r="Q35" s="78"/>
      <c r="R35" s="79"/>
      <c r="S35" s="80"/>
      <c r="T35" s="35"/>
    </row>
    <row r="36" spans="1:20" s="13" customFormat="1" ht="12.75">
      <c r="A36" s="26">
        <v>412035285</v>
      </c>
      <c r="B36" s="26">
        <v>412</v>
      </c>
      <c r="C36" s="27" t="s">
        <v>22</v>
      </c>
      <c r="D36" s="26">
        <v>35</v>
      </c>
      <c r="E36" s="27" t="s">
        <v>11</v>
      </c>
      <c r="F36" s="26">
        <v>285</v>
      </c>
      <c r="G36" s="27" t="s">
        <v>28</v>
      </c>
      <c r="H36" s="28">
        <v>4.0986717267552182</v>
      </c>
      <c r="I36" s="28"/>
      <c r="J36" s="28"/>
      <c r="K36" s="28">
        <v>0</v>
      </c>
      <c r="L36" s="29">
        <v>9587</v>
      </c>
      <c r="M36" s="29">
        <v>2857</v>
      </c>
      <c r="N36" s="29">
        <v>893</v>
      </c>
      <c r="O36" s="29">
        <v>0</v>
      </c>
      <c r="P36" s="30">
        <f t="shared" si="0"/>
        <v>13337</v>
      </c>
      <c r="Q36" s="78"/>
      <c r="R36" s="79"/>
      <c r="S36" s="80"/>
      <c r="T36" s="35"/>
    </row>
    <row r="37" spans="1:20" s="13" customFormat="1" ht="12.75">
      <c r="A37" s="26">
        <v>412035314</v>
      </c>
      <c r="B37" s="26">
        <v>412</v>
      </c>
      <c r="C37" s="27" t="s">
        <v>22</v>
      </c>
      <c r="D37" s="26">
        <v>35</v>
      </c>
      <c r="E37" s="27" t="s">
        <v>11</v>
      </c>
      <c r="F37" s="26">
        <v>314</v>
      </c>
      <c r="G37" s="27" t="s">
        <v>29</v>
      </c>
      <c r="H37" s="28">
        <v>1.0246679316888045</v>
      </c>
      <c r="I37" s="28"/>
      <c r="J37" s="28"/>
      <c r="K37" s="28">
        <v>0</v>
      </c>
      <c r="L37" s="29">
        <v>13061</v>
      </c>
      <c r="M37" s="29">
        <v>10335</v>
      </c>
      <c r="N37" s="29">
        <v>893</v>
      </c>
      <c r="O37" s="29">
        <v>0</v>
      </c>
      <c r="P37" s="30">
        <f t="shared" si="0"/>
        <v>24289</v>
      </c>
      <c r="Q37" s="78"/>
      <c r="R37" s="79"/>
      <c r="S37" s="80"/>
      <c r="T37" s="35"/>
    </row>
    <row r="38" spans="1:20" s="13" customFormat="1" ht="12.75">
      <c r="A38" s="26">
        <v>413114091</v>
      </c>
      <c r="B38" s="26">
        <v>413</v>
      </c>
      <c r="C38" s="27" t="s">
        <v>31</v>
      </c>
      <c r="D38" s="26">
        <v>114</v>
      </c>
      <c r="E38" s="27" t="s">
        <v>32</v>
      </c>
      <c r="F38" s="26">
        <v>91</v>
      </c>
      <c r="G38" s="27" t="s">
        <v>34</v>
      </c>
      <c r="H38" s="28">
        <v>7.9999999999999991</v>
      </c>
      <c r="I38" s="28"/>
      <c r="J38" s="28"/>
      <c r="K38" s="28">
        <v>0</v>
      </c>
      <c r="L38" s="29">
        <v>11311</v>
      </c>
      <c r="M38" s="29">
        <v>12112</v>
      </c>
      <c r="N38" s="29">
        <v>893</v>
      </c>
      <c r="O38" s="29">
        <v>0</v>
      </c>
      <c r="P38" s="30">
        <f t="shared" si="0"/>
        <v>24316</v>
      </c>
      <c r="Q38" s="78"/>
      <c r="R38" s="79"/>
      <c r="S38" s="80"/>
      <c r="T38" s="35"/>
    </row>
    <row r="39" spans="1:20" s="13" customFormat="1" ht="12.75">
      <c r="A39" s="26">
        <v>413114114</v>
      </c>
      <c r="B39" s="26">
        <v>413</v>
      </c>
      <c r="C39" s="27" t="s">
        <v>31</v>
      </c>
      <c r="D39" s="26">
        <v>114</v>
      </c>
      <c r="E39" s="27" t="s">
        <v>32</v>
      </c>
      <c r="F39" s="26">
        <v>114</v>
      </c>
      <c r="G39" s="27" t="s">
        <v>32</v>
      </c>
      <c r="H39" s="28">
        <v>62.000000000000007</v>
      </c>
      <c r="I39" s="28"/>
      <c r="J39" s="28"/>
      <c r="K39" s="28">
        <v>0</v>
      </c>
      <c r="L39" s="29">
        <v>10485</v>
      </c>
      <c r="M39" s="29">
        <v>2727</v>
      </c>
      <c r="N39" s="29">
        <v>893</v>
      </c>
      <c r="O39" s="29">
        <v>0</v>
      </c>
      <c r="P39" s="30">
        <f t="shared" si="0"/>
        <v>14105</v>
      </c>
      <c r="Q39" s="78"/>
      <c r="R39" s="79"/>
      <c r="S39" s="80"/>
      <c r="T39" s="35"/>
    </row>
    <row r="40" spans="1:20" s="13" customFormat="1" ht="12.75">
      <c r="A40" s="26">
        <v>413114117</v>
      </c>
      <c r="B40" s="26">
        <v>413</v>
      </c>
      <c r="C40" s="27" t="s">
        <v>31</v>
      </c>
      <c r="D40" s="26">
        <v>114</v>
      </c>
      <c r="E40" s="27" t="s">
        <v>32</v>
      </c>
      <c r="F40" s="26">
        <v>117</v>
      </c>
      <c r="G40" s="27" t="s">
        <v>35</v>
      </c>
      <c r="H40" s="28">
        <v>0.99999999999999989</v>
      </c>
      <c r="I40" s="28"/>
      <c r="J40" s="28"/>
      <c r="K40" s="28">
        <v>0</v>
      </c>
      <c r="L40" s="29">
        <v>13939</v>
      </c>
      <c r="M40" s="29">
        <v>5258</v>
      </c>
      <c r="N40" s="29">
        <v>893</v>
      </c>
      <c r="O40" s="29">
        <v>0</v>
      </c>
      <c r="P40" s="30">
        <f t="shared" si="0"/>
        <v>20090</v>
      </c>
      <c r="Q40" s="78"/>
      <c r="R40" s="79"/>
      <c r="S40" s="80"/>
      <c r="T40" s="35"/>
    </row>
    <row r="41" spans="1:20" s="13" customFormat="1" ht="12.75">
      <c r="A41" s="26">
        <v>413114210</v>
      </c>
      <c r="B41" s="26">
        <v>413</v>
      </c>
      <c r="C41" s="27" t="s">
        <v>31</v>
      </c>
      <c r="D41" s="26">
        <v>114</v>
      </c>
      <c r="E41" s="27" t="s">
        <v>32</v>
      </c>
      <c r="F41" s="26">
        <v>210</v>
      </c>
      <c r="G41" s="27" t="s">
        <v>188</v>
      </c>
      <c r="H41" s="28">
        <v>0.99999999999999989</v>
      </c>
      <c r="I41" s="28"/>
      <c r="J41" s="28"/>
      <c r="K41" s="28">
        <v>0</v>
      </c>
      <c r="L41" s="29">
        <v>9759</v>
      </c>
      <c r="M41" s="29">
        <v>3152</v>
      </c>
      <c r="N41" s="29">
        <v>893</v>
      </c>
      <c r="O41" s="29">
        <v>0</v>
      </c>
      <c r="P41" s="30">
        <f t="shared" si="0"/>
        <v>13804</v>
      </c>
      <c r="Q41" s="78"/>
      <c r="R41" s="79"/>
      <c r="S41" s="80"/>
      <c r="T41" s="35"/>
    </row>
    <row r="42" spans="1:20" s="13" customFormat="1" ht="12.75">
      <c r="A42" s="26">
        <v>413114253</v>
      </c>
      <c r="B42" s="26">
        <v>413</v>
      </c>
      <c r="C42" s="27" t="s">
        <v>31</v>
      </c>
      <c r="D42" s="26">
        <v>114</v>
      </c>
      <c r="E42" s="27" t="s">
        <v>32</v>
      </c>
      <c r="F42" s="26">
        <v>253</v>
      </c>
      <c r="G42" s="27" t="s">
        <v>36</v>
      </c>
      <c r="H42" s="28">
        <v>3</v>
      </c>
      <c r="I42" s="28"/>
      <c r="J42" s="28"/>
      <c r="K42" s="28">
        <v>0</v>
      </c>
      <c r="L42" s="29">
        <v>9986</v>
      </c>
      <c r="M42" s="29">
        <v>19163</v>
      </c>
      <c r="N42" s="29">
        <v>893</v>
      </c>
      <c r="O42" s="29">
        <v>0</v>
      </c>
      <c r="P42" s="30">
        <f t="shared" si="0"/>
        <v>30042</v>
      </c>
      <c r="Q42" s="78"/>
      <c r="R42" s="79"/>
      <c r="S42" s="80"/>
      <c r="T42" s="35"/>
    </row>
    <row r="43" spans="1:20" s="13" customFormat="1" ht="12.75">
      <c r="A43" s="26">
        <v>413114615</v>
      </c>
      <c r="B43" s="26">
        <v>413</v>
      </c>
      <c r="C43" s="27" t="s">
        <v>31</v>
      </c>
      <c r="D43" s="26">
        <v>114</v>
      </c>
      <c r="E43" s="27" t="s">
        <v>32</v>
      </c>
      <c r="F43" s="26">
        <v>615</v>
      </c>
      <c r="G43" s="27" t="s">
        <v>229</v>
      </c>
      <c r="H43" s="28">
        <v>0.99999999999999989</v>
      </c>
      <c r="I43" s="28"/>
      <c r="J43" s="28"/>
      <c r="K43" s="28">
        <v>0</v>
      </c>
      <c r="L43" s="29">
        <v>9759</v>
      </c>
      <c r="M43" s="29">
        <v>1665</v>
      </c>
      <c r="N43" s="29">
        <v>893</v>
      </c>
      <c r="O43" s="29">
        <v>0</v>
      </c>
      <c r="P43" s="30">
        <f t="shared" si="0"/>
        <v>12317</v>
      </c>
      <c r="Q43" s="78"/>
      <c r="R43" s="79"/>
      <c r="S43" s="80"/>
      <c r="T43" s="35"/>
    </row>
    <row r="44" spans="1:20" s="13" customFormat="1" ht="12.75">
      <c r="A44" s="26">
        <v>413114670</v>
      </c>
      <c r="B44" s="26">
        <v>413</v>
      </c>
      <c r="C44" s="27" t="s">
        <v>31</v>
      </c>
      <c r="D44" s="26">
        <v>114</v>
      </c>
      <c r="E44" s="27" t="s">
        <v>32</v>
      </c>
      <c r="F44" s="26">
        <v>670</v>
      </c>
      <c r="G44" s="27" t="s">
        <v>37</v>
      </c>
      <c r="H44" s="28">
        <v>22</v>
      </c>
      <c r="I44" s="28"/>
      <c r="J44" s="28"/>
      <c r="K44" s="28">
        <v>0</v>
      </c>
      <c r="L44" s="29">
        <v>9177</v>
      </c>
      <c r="M44" s="29">
        <v>7202</v>
      </c>
      <c r="N44" s="29">
        <v>893</v>
      </c>
      <c r="O44" s="29">
        <v>0</v>
      </c>
      <c r="P44" s="30">
        <f t="shared" si="0"/>
        <v>17272</v>
      </c>
      <c r="Q44" s="78"/>
      <c r="R44" s="79"/>
      <c r="S44" s="80"/>
      <c r="T44" s="35"/>
    </row>
    <row r="45" spans="1:20" s="13" customFormat="1" ht="12.75">
      <c r="A45" s="26">
        <v>413114674</v>
      </c>
      <c r="B45" s="26">
        <v>413</v>
      </c>
      <c r="C45" s="27" t="s">
        <v>31</v>
      </c>
      <c r="D45" s="26">
        <v>114</v>
      </c>
      <c r="E45" s="27" t="s">
        <v>32</v>
      </c>
      <c r="F45" s="26">
        <v>674</v>
      </c>
      <c r="G45" s="27" t="s">
        <v>38</v>
      </c>
      <c r="H45" s="28">
        <v>42</v>
      </c>
      <c r="I45" s="28"/>
      <c r="J45" s="28"/>
      <c r="K45" s="28">
        <v>0</v>
      </c>
      <c r="L45" s="29">
        <v>10912</v>
      </c>
      <c r="M45" s="29">
        <v>4848</v>
      </c>
      <c r="N45" s="29">
        <v>893</v>
      </c>
      <c r="O45" s="29">
        <v>0</v>
      </c>
      <c r="P45" s="30">
        <f t="shared" si="0"/>
        <v>16653</v>
      </c>
      <c r="Q45" s="78"/>
      <c r="R45" s="79"/>
      <c r="S45" s="80"/>
      <c r="T45" s="35"/>
    </row>
    <row r="46" spans="1:20" s="13" customFormat="1" ht="12.75">
      <c r="A46" s="26">
        <v>413114683</v>
      </c>
      <c r="B46" s="26">
        <v>413</v>
      </c>
      <c r="C46" s="27" t="s">
        <v>31</v>
      </c>
      <c r="D46" s="26">
        <v>114</v>
      </c>
      <c r="E46" s="27" t="s">
        <v>32</v>
      </c>
      <c r="F46" s="26">
        <v>683</v>
      </c>
      <c r="G46" s="27" t="s">
        <v>39</v>
      </c>
      <c r="H46" s="28">
        <v>3</v>
      </c>
      <c r="I46" s="28"/>
      <c r="J46" s="28"/>
      <c r="K46" s="28">
        <v>0</v>
      </c>
      <c r="L46" s="29">
        <v>9759</v>
      </c>
      <c r="M46" s="29">
        <v>5890</v>
      </c>
      <c r="N46" s="29">
        <v>893</v>
      </c>
      <c r="O46" s="29">
        <v>0</v>
      </c>
      <c r="P46" s="30">
        <f t="shared" si="0"/>
        <v>16542</v>
      </c>
      <c r="Q46" s="78"/>
      <c r="R46" s="79"/>
      <c r="S46" s="80"/>
      <c r="T46" s="35"/>
    </row>
    <row r="47" spans="1:20" s="13" customFormat="1" ht="12.75">
      <c r="A47" s="26">
        <v>413114717</v>
      </c>
      <c r="B47" s="26">
        <v>413</v>
      </c>
      <c r="C47" s="27" t="s">
        <v>31</v>
      </c>
      <c r="D47" s="26">
        <v>114</v>
      </c>
      <c r="E47" s="27" t="s">
        <v>32</v>
      </c>
      <c r="F47" s="26">
        <v>717</v>
      </c>
      <c r="G47" s="27" t="s">
        <v>40</v>
      </c>
      <c r="H47" s="28">
        <v>48</v>
      </c>
      <c r="I47" s="28"/>
      <c r="J47" s="28"/>
      <c r="K47" s="28">
        <v>0</v>
      </c>
      <c r="L47" s="29">
        <v>10399</v>
      </c>
      <c r="M47" s="29">
        <v>5562</v>
      </c>
      <c r="N47" s="29">
        <v>893</v>
      </c>
      <c r="O47" s="29">
        <v>0</v>
      </c>
      <c r="P47" s="30">
        <f t="shared" si="0"/>
        <v>16854</v>
      </c>
      <c r="Q47" s="78"/>
      <c r="R47" s="79"/>
      <c r="S47" s="80"/>
      <c r="T47" s="35"/>
    </row>
    <row r="48" spans="1:20" s="13" customFormat="1" ht="12.75">
      <c r="A48" s="26">
        <v>413114720</v>
      </c>
      <c r="B48" s="26">
        <v>413</v>
      </c>
      <c r="C48" s="27" t="s">
        <v>31</v>
      </c>
      <c r="D48" s="26">
        <v>114</v>
      </c>
      <c r="E48" s="27" t="s">
        <v>32</v>
      </c>
      <c r="F48" s="26">
        <v>720</v>
      </c>
      <c r="G48" s="27" t="s">
        <v>230</v>
      </c>
      <c r="H48" s="28">
        <v>0.99999999999999989</v>
      </c>
      <c r="I48" s="28"/>
      <c r="J48" s="28"/>
      <c r="K48" s="28">
        <v>0</v>
      </c>
      <c r="L48" s="29">
        <v>9759</v>
      </c>
      <c r="M48" s="29">
        <v>2082</v>
      </c>
      <c r="N48" s="29">
        <v>893</v>
      </c>
      <c r="O48" s="29">
        <v>0</v>
      </c>
      <c r="P48" s="30">
        <f t="shared" si="0"/>
        <v>12734</v>
      </c>
      <c r="Q48" s="78"/>
      <c r="R48" s="79"/>
      <c r="S48" s="80"/>
      <c r="T48" s="35"/>
    </row>
    <row r="49" spans="1:20" s="13" customFormat="1" ht="12.75">
      <c r="A49" s="26">
        <v>413114750</v>
      </c>
      <c r="B49" s="26">
        <v>413</v>
      </c>
      <c r="C49" s="27" t="s">
        <v>31</v>
      </c>
      <c r="D49" s="26">
        <v>114</v>
      </c>
      <c r="E49" s="27" t="s">
        <v>32</v>
      </c>
      <c r="F49" s="26">
        <v>750</v>
      </c>
      <c r="G49" s="27" t="s">
        <v>41</v>
      </c>
      <c r="H49" s="28">
        <v>18</v>
      </c>
      <c r="I49" s="28"/>
      <c r="J49" s="28"/>
      <c r="K49" s="28">
        <v>0</v>
      </c>
      <c r="L49" s="29">
        <v>10934</v>
      </c>
      <c r="M49" s="29">
        <v>5401</v>
      </c>
      <c r="N49" s="29">
        <v>893</v>
      </c>
      <c r="O49" s="29">
        <v>0</v>
      </c>
      <c r="P49" s="30">
        <f t="shared" si="0"/>
        <v>17228</v>
      </c>
      <c r="Q49" s="78"/>
      <c r="R49" s="79"/>
      <c r="S49" s="80"/>
      <c r="T49" s="35"/>
    </row>
    <row r="50" spans="1:20" s="13" customFormat="1" ht="12.75">
      <c r="A50" s="26">
        <v>413114755</v>
      </c>
      <c r="B50" s="26">
        <v>413</v>
      </c>
      <c r="C50" s="27" t="s">
        <v>31</v>
      </c>
      <c r="D50" s="26">
        <v>114</v>
      </c>
      <c r="E50" s="27" t="s">
        <v>32</v>
      </c>
      <c r="F50" s="26">
        <v>755</v>
      </c>
      <c r="G50" s="27" t="s">
        <v>42</v>
      </c>
      <c r="H50" s="28">
        <v>10</v>
      </c>
      <c r="I50" s="28"/>
      <c r="J50" s="28"/>
      <c r="K50" s="28">
        <v>0</v>
      </c>
      <c r="L50" s="29">
        <v>10305</v>
      </c>
      <c r="M50" s="29">
        <v>3942</v>
      </c>
      <c r="N50" s="29">
        <v>893</v>
      </c>
      <c r="O50" s="29">
        <v>0</v>
      </c>
      <c r="P50" s="30">
        <f t="shared" si="0"/>
        <v>15140</v>
      </c>
      <c r="Q50" s="78"/>
      <c r="R50" s="79"/>
      <c r="S50" s="80"/>
      <c r="T50" s="35"/>
    </row>
    <row r="51" spans="1:20" s="13" customFormat="1" ht="12.75">
      <c r="A51" s="26">
        <v>414603063</v>
      </c>
      <c r="B51" s="26">
        <v>414</v>
      </c>
      <c r="C51" s="27" t="s">
        <v>43</v>
      </c>
      <c r="D51" s="26">
        <v>603</v>
      </c>
      <c r="E51" s="27" t="s">
        <v>44</v>
      </c>
      <c r="F51" s="26">
        <v>63</v>
      </c>
      <c r="G51" s="27" t="s">
        <v>45</v>
      </c>
      <c r="H51" s="28">
        <v>2.0393258426966292</v>
      </c>
      <c r="I51" s="28"/>
      <c r="J51" s="28"/>
      <c r="K51" s="28">
        <v>0</v>
      </c>
      <c r="L51" s="29">
        <v>8904</v>
      </c>
      <c r="M51" s="29">
        <v>4197</v>
      </c>
      <c r="N51" s="29">
        <v>893</v>
      </c>
      <c r="O51" s="29">
        <v>0</v>
      </c>
      <c r="P51" s="30">
        <f t="shared" si="0"/>
        <v>13994</v>
      </c>
      <c r="Q51" s="78"/>
      <c r="R51" s="79"/>
      <c r="S51" s="80"/>
      <c r="T51" s="35"/>
    </row>
    <row r="52" spans="1:20" s="13" customFormat="1" ht="12.75">
      <c r="A52" s="26">
        <v>414603098</v>
      </c>
      <c r="B52" s="26">
        <v>414</v>
      </c>
      <c r="C52" s="27" t="s">
        <v>43</v>
      </c>
      <c r="D52" s="26">
        <v>603</v>
      </c>
      <c r="E52" s="27" t="s">
        <v>44</v>
      </c>
      <c r="F52" s="26">
        <v>98</v>
      </c>
      <c r="G52" s="27" t="s">
        <v>46</v>
      </c>
      <c r="H52" s="28">
        <v>5.0983146067415737</v>
      </c>
      <c r="I52" s="28"/>
      <c r="J52" s="28"/>
      <c r="K52" s="28">
        <v>0</v>
      </c>
      <c r="L52" s="29">
        <v>9529</v>
      </c>
      <c r="M52" s="29">
        <v>8182</v>
      </c>
      <c r="N52" s="29">
        <v>893</v>
      </c>
      <c r="O52" s="29">
        <v>0</v>
      </c>
      <c r="P52" s="30">
        <f t="shared" si="0"/>
        <v>18604</v>
      </c>
      <c r="Q52" s="78"/>
      <c r="R52" s="79"/>
      <c r="S52" s="80"/>
      <c r="T52" s="35"/>
    </row>
    <row r="53" spans="1:20" s="13" customFormat="1" ht="12.75">
      <c r="A53" s="26">
        <v>414603148</v>
      </c>
      <c r="B53" s="26">
        <v>414</v>
      </c>
      <c r="C53" s="27" t="s">
        <v>43</v>
      </c>
      <c r="D53" s="26">
        <v>603</v>
      </c>
      <c r="E53" s="27" t="s">
        <v>44</v>
      </c>
      <c r="F53" s="26">
        <v>148</v>
      </c>
      <c r="G53" s="27" t="s">
        <v>47</v>
      </c>
      <c r="H53" s="28">
        <v>2.0393258426966292</v>
      </c>
      <c r="I53" s="28"/>
      <c r="J53" s="28"/>
      <c r="K53" s="28">
        <v>0</v>
      </c>
      <c r="L53" s="29">
        <v>10140</v>
      </c>
      <c r="M53" s="29">
        <v>10860</v>
      </c>
      <c r="N53" s="29">
        <v>893</v>
      </c>
      <c r="O53" s="29">
        <v>0</v>
      </c>
      <c r="P53" s="30">
        <f t="shared" si="0"/>
        <v>21893</v>
      </c>
      <c r="Q53" s="78"/>
      <c r="R53" s="79"/>
      <c r="S53" s="80"/>
      <c r="T53" s="35"/>
    </row>
    <row r="54" spans="1:20" s="13" customFormat="1" ht="12.75">
      <c r="A54" s="26">
        <v>414603209</v>
      </c>
      <c r="B54" s="26">
        <v>414</v>
      </c>
      <c r="C54" s="27" t="s">
        <v>43</v>
      </c>
      <c r="D54" s="26">
        <v>603</v>
      </c>
      <c r="E54" s="27" t="s">
        <v>44</v>
      </c>
      <c r="F54" s="26">
        <v>209</v>
      </c>
      <c r="G54" s="27" t="s">
        <v>48</v>
      </c>
      <c r="H54" s="28">
        <v>56.081460674157313</v>
      </c>
      <c r="I54" s="28"/>
      <c r="J54" s="28"/>
      <c r="K54" s="28">
        <v>0</v>
      </c>
      <c r="L54" s="29">
        <v>11027</v>
      </c>
      <c r="M54" s="29">
        <v>2252</v>
      </c>
      <c r="N54" s="29">
        <v>893</v>
      </c>
      <c r="O54" s="29">
        <v>0</v>
      </c>
      <c r="P54" s="30">
        <f t="shared" si="0"/>
        <v>14172</v>
      </c>
      <c r="Q54" s="78"/>
      <c r="R54" s="79"/>
      <c r="S54" s="80"/>
      <c r="T54" s="35"/>
    </row>
    <row r="55" spans="1:20" s="13" customFormat="1" ht="12.75">
      <c r="A55" s="26">
        <v>414603236</v>
      </c>
      <c r="B55" s="26">
        <v>414</v>
      </c>
      <c r="C55" s="27" t="s">
        <v>43</v>
      </c>
      <c r="D55" s="26">
        <v>603</v>
      </c>
      <c r="E55" s="27" t="s">
        <v>44</v>
      </c>
      <c r="F55" s="26">
        <v>236</v>
      </c>
      <c r="G55" s="27" t="s">
        <v>49</v>
      </c>
      <c r="H55" s="28">
        <v>178.44101123595502</v>
      </c>
      <c r="I55" s="28"/>
      <c r="J55" s="28"/>
      <c r="K55" s="28">
        <v>0</v>
      </c>
      <c r="L55" s="29">
        <v>10629</v>
      </c>
      <c r="M55" s="29">
        <v>1970</v>
      </c>
      <c r="N55" s="29">
        <v>893</v>
      </c>
      <c r="O55" s="29">
        <v>0</v>
      </c>
      <c r="P55" s="30">
        <f t="shared" si="0"/>
        <v>13492</v>
      </c>
      <c r="Q55" s="78"/>
      <c r="R55" s="79"/>
      <c r="S55" s="80"/>
      <c r="T55" s="35"/>
    </row>
    <row r="56" spans="1:20" s="13" customFormat="1" ht="12.75">
      <c r="A56" s="26">
        <v>414603263</v>
      </c>
      <c r="B56" s="26">
        <v>414</v>
      </c>
      <c r="C56" s="27" t="s">
        <v>43</v>
      </c>
      <c r="D56" s="26">
        <v>603</v>
      </c>
      <c r="E56" s="27" t="s">
        <v>44</v>
      </c>
      <c r="F56" s="26">
        <v>263</v>
      </c>
      <c r="G56" s="27" t="s">
        <v>50</v>
      </c>
      <c r="H56" s="28">
        <v>5.0983146067415737</v>
      </c>
      <c r="I56" s="28"/>
      <c r="J56" s="28"/>
      <c r="K56" s="28">
        <v>0</v>
      </c>
      <c r="L56" s="29">
        <v>9529</v>
      </c>
      <c r="M56" s="29">
        <v>4856</v>
      </c>
      <c r="N56" s="29">
        <v>893</v>
      </c>
      <c r="O56" s="29">
        <v>0</v>
      </c>
      <c r="P56" s="30">
        <f t="shared" si="0"/>
        <v>15278</v>
      </c>
      <c r="Q56" s="78"/>
      <c r="R56" s="79"/>
      <c r="S56" s="80"/>
      <c r="T56" s="35"/>
    </row>
    <row r="57" spans="1:20" s="13" customFormat="1" ht="12.75">
      <c r="A57" s="26">
        <v>414603341</v>
      </c>
      <c r="B57" s="26">
        <v>414</v>
      </c>
      <c r="C57" s="27" t="s">
        <v>43</v>
      </c>
      <c r="D57" s="26">
        <v>603</v>
      </c>
      <c r="E57" s="27" t="s">
        <v>44</v>
      </c>
      <c r="F57" s="26">
        <v>341</v>
      </c>
      <c r="G57" s="27" t="s">
        <v>51</v>
      </c>
      <c r="H57" s="28">
        <v>1.0196629213483146</v>
      </c>
      <c r="I57" s="28"/>
      <c r="J57" s="28"/>
      <c r="K57" s="28">
        <v>0</v>
      </c>
      <c r="L57" s="29">
        <v>8049</v>
      </c>
      <c r="M57" s="29">
        <v>4607</v>
      </c>
      <c r="N57" s="29">
        <v>893</v>
      </c>
      <c r="O57" s="29">
        <v>0</v>
      </c>
      <c r="P57" s="30">
        <f t="shared" si="0"/>
        <v>13549</v>
      </c>
      <c r="Q57" s="78"/>
      <c r="R57" s="79"/>
      <c r="S57" s="80"/>
      <c r="T57" s="35"/>
    </row>
    <row r="58" spans="1:20" s="13" customFormat="1" ht="12.75">
      <c r="A58" s="26">
        <v>414603349</v>
      </c>
      <c r="B58" s="26">
        <v>414</v>
      </c>
      <c r="C58" s="27" t="s">
        <v>43</v>
      </c>
      <c r="D58" s="26">
        <v>603</v>
      </c>
      <c r="E58" s="27" t="s">
        <v>44</v>
      </c>
      <c r="F58" s="26">
        <v>349</v>
      </c>
      <c r="G58" s="27" t="s">
        <v>310</v>
      </c>
      <c r="H58" s="28">
        <v>1.0196629213483146</v>
      </c>
      <c r="I58" s="28"/>
      <c r="J58" s="28"/>
      <c r="K58" s="28">
        <v>0</v>
      </c>
      <c r="L58" s="29">
        <v>9759</v>
      </c>
      <c r="M58" s="29">
        <v>3040</v>
      </c>
      <c r="N58" s="29">
        <v>893</v>
      </c>
      <c r="O58" s="29">
        <v>0</v>
      </c>
      <c r="P58" s="30">
        <f t="shared" si="0"/>
        <v>13692</v>
      </c>
      <c r="Q58" s="78"/>
      <c r="R58" s="79"/>
      <c r="S58" s="80"/>
      <c r="T58" s="35"/>
    </row>
    <row r="59" spans="1:20" s="13" customFormat="1" ht="12.75">
      <c r="A59" s="26">
        <v>414603603</v>
      </c>
      <c r="B59" s="26">
        <v>414</v>
      </c>
      <c r="C59" s="27" t="s">
        <v>43</v>
      </c>
      <c r="D59" s="26">
        <v>603</v>
      </c>
      <c r="E59" s="27" t="s">
        <v>44</v>
      </c>
      <c r="F59" s="26">
        <v>603</v>
      </c>
      <c r="G59" s="27" t="s">
        <v>44</v>
      </c>
      <c r="H59" s="28">
        <v>77.494382022471925</v>
      </c>
      <c r="I59" s="28"/>
      <c r="J59" s="28"/>
      <c r="K59" s="28">
        <v>0</v>
      </c>
      <c r="L59" s="29">
        <v>10734</v>
      </c>
      <c r="M59" s="29">
        <v>1227</v>
      </c>
      <c r="N59" s="29">
        <v>893</v>
      </c>
      <c r="O59" s="29">
        <v>0</v>
      </c>
      <c r="P59" s="30">
        <f t="shared" si="0"/>
        <v>12854</v>
      </c>
      <c r="Q59" s="78"/>
      <c r="R59" s="79"/>
      <c r="S59" s="80"/>
      <c r="T59" s="35"/>
    </row>
    <row r="60" spans="1:20" s="13" customFormat="1" ht="12.75">
      <c r="A60" s="26">
        <v>414603635</v>
      </c>
      <c r="B60" s="26">
        <v>414</v>
      </c>
      <c r="C60" s="27" t="s">
        <v>43</v>
      </c>
      <c r="D60" s="26">
        <v>603</v>
      </c>
      <c r="E60" s="27" t="s">
        <v>44</v>
      </c>
      <c r="F60" s="26">
        <v>635</v>
      </c>
      <c r="G60" s="27" t="s">
        <v>52</v>
      </c>
      <c r="H60" s="28">
        <v>17.334269662921347</v>
      </c>
      <c r="I60" s="28"/>
      <c r="J60" s="28"/>
      <c r="K60" s="28">
        <v>0</v>
      </c>
      <c r="L60" s="29">
        <v>10013</v>
      </c>
      <c r="M60" s="29">
        <v>5174</v>
      </c>
      <c r="N60" s="29">
        <v>893</v>
      </c>
      <c r="O60" s="29">
        <v>0</v>
      </c>
      <c r="P60" s="30">
        <f t="shared" si="0"/>
        <v>16080</v>
      </c>
      <c r="Q60" s="78"/>
      <c r="R60" s="79"/>
      <c r="S60" s="80"/>
      <c r="T60" s="35"/>
    </row>
    <row r="61" spans="1:20" s="13" customFormat="1" ht="12.75">
      <c r="A61" s="26">
        <v>414603715</v>
      </c>
      <c r="B61" s="26">
        <v>414</v>
      </c>
      <c r="C61" s="27" t="s">
        <v>43</v>
      </c>
      <c r="D61" s="26">
        <v>603</v>
      </c>
      <c r="E61" s="27" t="s">
        <v>44</v>
      </c>
      <c r="F61" s="26">
        <v>715</v>
      </c>
      <c r="G61" s="27" t="s">
        <v>54</v>
      </c>
      <c r="H61" s="28">
        <v>17.334269662921351</v>
      </c>
      <c r="I61" s="28"/>
      <c r="J61" s="28"/>
      <c r="K61" s="28">
        <v>0</v>
      </c>
      <c r="L61" s="29">
        <v>10148</v>
      </c>
      <c r="M61" s="29">
        <v>8588</v>
      </c>
      <c r="N61" s="29">
        <v>893</v>
      </c>
      <c r="O61" s="29">
        <v>0</v>
      </c>
      <c r="P61" s="30">
        <f t="shared" si="0"/>
        <v>19629</v>
      </c>
      <c r="Q61" s="78"/>
      <c r="R61" s="79"/>
      <c r="S61" s="80"/>
      <c r="T61" s="35"/>
    </row>
    <row r="62" spans="1:20" s="13" customFormat="1" ht="12.75">
      <c r="A62" s="26">
        <v>416035035</v>
      </c>
      <c r="B62" s="26">
        <v>416</v>
      </c>
      <c r="C62" s="27" t="s">
        <v>55</v>
      </c>
      <c r="D62" s="26">
        <v>35</v>
      </c>
      <c r="E62" s="27" t="s">
        <v>11</v>
      </c>
      <c r="F62" s="26">
        <v>35</v>
      </c>
      <c r="G62" s="27" t="s">
        <v>11</v>
      </c>
      <c r="H62" s="28">
        <v>432.65060240963845</v>
      </c>
      <c r="I62" s="28"/>
      <c r="J62" s="28"/>
      <c r="K62" s="28">
        <v>0</v>
      </c>
      <c r="L62" s="29">
        <v>12027</v>
      </c>
      <c r="M62" s="29">
        <v>3567</v>
      </c>
      <c r="N62" s="29">
        <v>893</v>
      </c>
      <c r="O62" s="29">
        <v>0</v>
      </c>
      <c r="P62" s="30">
        <f t="shared" si="0"/>
        <v>16487</v>
      </c>
      <c r="Q62" s="78"/>
      <c r="R62" s="79"/>
      <c r="S62" s="80"/>
      <c r="T62" s="35"/>
    </row>
    <row r="63" spans="1:20" s="13" customFormat="1" ht="12.75">
      <c r="A63" s="26">
        <v>416035073</v>
      </c>
      <c r="B63" s="26">
        <v>416</v>
      </c>
      <c r="C63" s="27" t="s">
        <v>55</v>
      </c>
      <c r="D63" s="26">
        <v>35</v>
      </c>
      <c r="E63" s="27" t="s">
        <v>11</v>
      </c>
      <c r="F63" s="26">
        <v>73</v>
      </c>
      <c r="G63" s="27" t="s">
        <v>23</v>
      </c>
      <c r="H63" s="28">
        <v>2.1686746987951806</v>
      </c>
      <c r="I63" s="28"/>
      <c r="J63" s="28"/>
      <c r="K63" s="28">
        <v>0</v>
      </c>
      <c r="L63" s="29">
        <v>9489</v>
      </c>
      <c r="M63" s="29">
        <v>6583</v>
      </c>
      <c r="N63" s="29">
        <v>893</v>
      </c>
      <c r="O63" s="29">
        <v>0</v>
      </c>
      <c r="P63" s="30">
        <f t="shared" si="0"/>
        <v>16965</v>
      </c>
      <c r="Q63" s="78"/>
      <c r="R63" s="79"/>
      <c r="S63" s="80"/>
      <c r="T63" s="35"/>
    </row>
    <row r="64" spans="1:20" s="13" customFormat="1" ht="12.75">
      <c r="A64" s="26">
        <v>416035244</v>
      </c>
      <c r="B64" s="26">
        <v>416</v>
      </c>
      <c r="C64" s="27" t="s">
        <v>55</v>
      </c>
      <c r="D64" s="26">
        <v>35</v>
      </c>
      <c r="E64" s="27" t="s">
        <v>11</v>
      </c>
      <c r="F64" s="26">
        <v>244</v>
      </c>
      <c r="G64" s="27" t="s">
        <v>27</v>
      </c>
      <c r="H64" s="28">
        <v>7.5903614457831328</v>
      </c>
      <c r="I64" s="28"/>
      <c r="J64" s="28"/>
      <c r="K64" s="28">
        <v>0</v>
      </c>
      <c r="L64" s="29">
        <v>11125</v>
      </c>
      <c r="M64" s="29">
        <v>3086</v>
      </c>
      <c r="N64" s="29">
        <v>893</v>
      </c>
      <c r="O64" s="29">
        <v>0</v>
      </c>
      <c r="P64" s="30">
        <f t="shared" si="0"/>
        <v>15104</v>
      </c>
      <c r="Q64" s="78"/>
      <c r="R64" s="79"/>
      <c r="S64" s="80"/>
      <c r="T64" s="35"/>
    </row>
    <row r="65" spans="1:20" s="13" customFormat="1" ht="12.75">
      <c r="A65" s="26">
        <v>416035285</v>
      </c>
      <c r="B65" s="26">
        <v>416</v>
      </c>
      <c r="C65" s="27" t="s">
        <v>55</v>
      </c>
      <c r="D65" s="26">
        <v>35</v>
      </c>
      <c r="E65" s="27" t="s">
        <v>11</v>
      </c>
      <c r="F65" s="26">
        <v>285</v>
      </c>
      <c r="G65" s="27" t="s">
        <v>28</v>
      </c>
      <c r="H65" s="28">
        <v>4.3373493975903612</v>
      </c>
      <c r="I65" s="28"/>
      <c r="J65" s="28"/>
      <c r="K65" s="28">
        <v>0</v>
      </c>
      <c r="L65" s="29">
        <v>9489</v>
      </c>
      <c r="M65" s="29">
        <v>2828</v>
      </c>
      <c r="N65" s="29">
        <v>893</v>
      </c>
      <c r="O65" s="29">
        <v>0</v>
      </c>
      <c r="P65" s="30">
        <f t="shared" si="0"/>
        <v>13210</v>
      </c>
      <c r="Q65" s="78"/>
      <c r="R65" s="79"/>
      <c r="S65" s="80"/>
      <c r="T65" s="35"/>
    </row>
    <row r="66" spans="1:20" s="13" customFormat="1" ht="12.75">
      <c r="A66" s="26">
        <v>416035305</v>
      </c>
      <c r="B66" s="26">
        <v>416</v>
      </c>
      <c r="C66" s="27" t="s">
        <v>55</v>
      </c>
      <c r="D66" s="26">
        <v>35</v>
      </c>
      <c r="E66" s="27" t="s">
        <v>11</v>
      </c>
      <c r="F66" s="26">
        <v>305</v>
      </c>
      <c r="G66" s="27" t="s">
        <v>221</v>
      </c>
      <c r="H66" s="28">
        <v>2.1686746987951806</v>
      </c>
      <c r="I66" s="28"/>
      <c r="J66" s="28"/>
      <c r="K66" s="28">
        <v>0</v>
      </c>
      <c r="L66" s="29">
        <v>13974</v>
      </c>
      <c r="M66" s="29">
        <v>4587</v>
      </c>
      <c r="N66" s="29">
        <v>893</v>
      </c>
      <c r="O66" s="29">
        <v>0</v>
      </c>
      <c r="P66" s="30">
        <f t="shared" si="0"/>
        <v>19454</v>
      </c>
      <c r="Q66" s="78"/>
      <c r="R66" s="79"/>
      <c r="S66" s="80"/>
      <c r="T66" s="35"/>
    </row>
    <row r="67" spans="1:20" s="13" customFormat="1" ht="12.75">
      <c r="A67" s="26">
        <v>416035307</v>
      </c>
      <c r="B67" s="26">
        <v>416</v>
      </c>
      <c r="C67" s="27" t="s">
        <v>55</v>
      </c>
      <c r="D67" s="26">
        <v>35</v>
      </c>
      <c r="E67" s="27" t="s">
        <v>11</v>
      </c>
      <c r="F67" s="26">
        <v>307</v>
      </c>
      <c r="G67" s="27" t="s">
        <v>172</v>
      </c>
      <c r="H67" s="28">
        <v>1.0843373493975903</v>
      </c>
      <c r="I67" s="28"/>
      <c r="J67" s="28"/>
      <c r="K67" s="28">
        <v>0</v>
      </c>
      <c r="L67" s="29">
        <v>10403</v>
      </c>
      <c r="M67" s="29">
        <v>3576</v>
      </c>
      <c r="N67" s="29">
        <v>893</v>
      </c>
      <c r="O67" s="29">
        <v>0</v>
      </c>
      <c r="P67" s="30">
        <f t="shared" si="0"/>
        <v>14872</v>
      </c>
      <c r="Q67" s="78"/>
      <c r="R67" s="79"/>
      <c r="S67" s="80"/>
      <c r="T67" s="35"/>
    </row>
    <row r="68" spans="1:20" s="13" customFormat="1" ht="12.75">
      <c r="A68" s="26">
        <v>417035035</v>
      </c>
      <c r="B68" s="26">
        <v>417</v>
      </c>
      <c r="C68" s="27" t="s">
        <v>56</v>
      </c>
      <c r="D68" s="26">
        <v>35</v>
      </c>
      <c r="E68" s="27" t="s">
        <v>11</v>
      </c>
      <c r="F68" s="26">
        <v>35</v>
      </c>
      <c r="G68" s="27" t="s">
        <v>11</v>
      </c>
      <c r="H68" s="28">
        <v>310.41198501872663</v>
      </c>
      <c r="I68" s="28"/>
      <c r="J68" s="28"/>
      <c r="K68" s="28">
        <v>0</v>
      </c>
      <c r="L68" s="29">
        <v>12310</v>
      </c>
      <c r="M68" s="29">
        <v>3651</v>
      </c>
      <c r="N68" s="29">
        <v>893</v>
      </c>
      <c r="O68" s="29">
        <v>0</v>
      </c>
      <c r="P68" s="30">
        <f t="shared" si="0"/>
        <v>16854</v>
      </c>
      <c r="Q68" s="78"/>
      <c r="R68" s="79"/>
      <c r="S68" s="80"/>
      <c r="T68" s="35"/>
    </row>
    <row r="69" spans="1:20" s="13" customFormat="1" ht="12.75">
      <c r="A69" s="26">
        <v>417035100</v>
      </c>
      <c r="B69" s="26">
        <v>417</v>
      </c>
      <c r="C69" s="27" t="s">
        <v>56</v>
      </c>
      <c r="D69" s="26">
        <v>35</v>
      </c>
      <c r="E69" s="27" t="s">
        <v>11</v>
      </c>
      <c r="F69" s="26">
        <v>100</v>
      </c>
      <c r="G69" s="27" t="s">
        <v>58</v>
      </c>
      <c r="H69" s="28">
        <v>3.5955056179775289</v>
      </c>
      <c r="I69" s="28"/>
      <c r="J69" s="28"/>
      <c r="K69" s="28">
        <v>0</v>
      </c>
      <c r="L69" s="29">
        <v>11780</v>
      </c>
      <c r="M69" s="29">
        <v>5822</v>
      </c>
      <c r="N69" s="29">
        <v>893</v>
      </c>
      <c r="O69" s="29">
        <v>0</v>
      </c>
      <c r="P69" s="30">
        <f t="shared" si="0"/>
        <v>18495</v>
      </c>
      <c r="Q69" s="78"/>
      <c r="R69" s="79"/>
      <c r="S69" s="80"/>
      <c r="T69" s="35"/>
    </row>
    <row r="70" spans="1:20" s="13" customFormat="1" ht="12.75">
      <c r="A70" s="26">
        <v>417035133</v>
      </c>
      <c r="B70" s="26">
        <v>417</v>
      </c>
      <c r="C70" s="27" t="s">
        <v>56</v>
      </c>
      <c r="D70" s="26">
        <v>35</v>
      </c>
      <c r="E70" s="27" t="s">
        <v>11</v>
      </c>
      <c r="F70" s="26">
        <v>133</v>
      </c>
      <c r="G70" s="27" t="s">
        <v>59</v>
      </c>
      <c r="H70" s="28">
        <v>2.3970037453183521</v>
      </c>
      <c r="I70" s="28"/>
      <c r="J70" s="28"/>
      <c r="K70" s="28">
        <v>0</v>
      </c>
      <c r="L70" s="29">
        <v>8968</v>
      </c>
      <c r="M70" s="29">
        <v>2340</v>
      </c>
      <c r="N70" s="29">
        <v>893</v>
      </c>
      <c r="O70" s="29">
        <v>0</v>
      </c>
      <c r="P70" s="30">
        <f t="shared" si="0"/>
        <v>12201</v>
      </c>
      <c r="Q70" s="78"/>
      <c r="R70" s="79"/>
      <c r="S70" s="80"/>
      <c r="T70" s="35"/>
    </row>
    <row r="71" spans="1:20" s="13" customFormat="1" ht="12.75">
      <c r="A71" s="26">
        <v>417035244</v>
      </c>
      <c r="B71" s="26">
        <v>417</v>
      </c>
      <c r="C71" s="27" t="s">
        <v>56</v>
      </c>
      <c r="D71" s="26">
        <v>35</v>
      </c>
      <c r="E71" s="27" t="s">
        <v>11</v>
      </c>
      <c r="F71" s="26">
        <v>244</v>
      </c>
      <c r="G71" s="27" t="s">
        <v>27</v>
      </c>
      <c r="H71" s="28">
        <v>1.1985018726591761</v>
      </c>
      <c r="I71" s="28"/>
      <c r="J71" s="28"/>
      <c r="K71" s="28">
        <v>0</v>
      </c>
      <c r="L71" s="29">
        <v>11084</v>
      </c>
      <c r="M71" s="29">
        <v>3074</v>
      </c>
      <c r="N71" s="29">
        <v>893</v>
      </c>
      <c r="O71" s="29">
        <v>0</v>
      </c>
      <c r="P71" s="30">
        <f t="shared" si="0"/>
        <v>15051</v>
      </c>
      <c r="Q71" s="78"/>
      <c r="R71" s="79"/>
      <c r="S71" s="80"/>
      <c r="T71" s="35"/>
    </row>
    <row r="72" spans="1:20" s="13" customFormat="1" ht="12.75">
      <c r="A72" s="26">
        <v>417035274</v>
      </c>
      <c r="B72" s="26">
        <v>417</v>
      </c>
      <c r="C72" s="27" t="s">
        <v>56</v>
      </c>
      <c r="D72" s="26">
        <v>35</v>
      </c>
      <c r="E72" s="27" t="s">
        <v>11</v>
      </c>
      <c r="F72" s="26">
        <v>274</v>
      </c>
      <c r="G72" s="27" t="s">
        <v>60</v>
      </c>
      <c r="H72" s="28">
        <v>2.3970037453183521</v>
      </c>
      <c r="I72" s="28"/>
      <c r="J72" s="28"/>
      <c r="K72" s="28">
        <v>0</v>
      </c>
      <c r="L72" s="29">
        <v>8944</v>
      </c>
      <c r="M72" s="29">
        <v>4126</v>
      </c>
      <c r="N72" s="29">
        <v>893</v>
      </c>
      <c r="O72" s="29">
        <v>0</v>
      </c>
      <c r="P72" s="30">
        <f t="shared" si="0"/>
        <v>13963</v>
      </c>
      <c r="Q72" s="78"/>
      <c r="R72" s="79"/>
      <c r="S72" s="80"/>
      <c r="T72" s="35"/>
    </row>
    <row r="73" spans="1:20" s="13" customFormat="1" ht="12.75">
      <c r="A73" s="26">
        <v>418100014</v>
      </c>
      <c r="B73" s="26">
        <v>418</v>
      </c>
      <c r="C73" s="27" t="s">
        <v>61</v>
      </c>
      <c r="D73" s="26">
        <v>100</v>
      </c>
      <c r="E73" s="27" t="s">
        <v>58</v>
      </c>
      <c r="F73" s="26">
        <v>14</v>
      </c>
      <c r="G73" s="27" t="s">
        <v>62</v>
      </c>
      <c r="H73" s="28">
        <v>25.063291139240505</v>
      </c>
      <c r="I73" s="28"/>
      <c r="J73" s="28"/>
      <c r="K73" s="28">
        <v>0</v>
      </c>
      <c r="L73" s="29">
        <v>8643</v>
      </c>
      <c r="M73" s="29">
        <v>2418</v>
      </c>
      <c r="N73" s="29">
        <v>893</v>
      </c>
      <c r="O73" s="29">
        <v>0</v>
      </c>
      <c r="P73" s="30">
        <f t="shared" si="0"/>
        <v>11954</v>
      </c>
      <c r="Q73" s="78"/>
      <c r="R73" s="79"/>
      <c r="S73" s="80"/>
      <c r="T73" s="35"/>
    </row>
    <row r="74" spans="1:20" s="13" customFormat="1" ht="12.75">
      <c r="A74" s="26">
        <v>418100035</v>
      </c>
      <c r="B74" s="26">
        <v>418</v>
      </c>
      <c r="C74" s="27" t="s">
        <v>61</v>
      </c>
      <c r="D74" s="26">
        <v>100</v>
      </c>
      <c r="E74" s="27" t="s">
        <v>58</v>
      </c>
      <c r="F74" s="26">
        <v>35</v>
      </c>
      <c r="G74" s="27" t="s">
        <v>11</v>
      </c>
      <c r="H74" s="28">
        <v>1.0025316455696203</v>
      </c>
      <c r="I74" s="28"/>
      <c r="J74" s="28"/>
      <c r="K74" s="28">
        <v>0</v>
      </c>
      <c r="L74" s="29">
        <v>8322</v>
      </c>
      <c r="M74" s="29">
        <v>2468</v>
      </c>
      <c r="N74" s="29">
        <v>893</v>
      </c>
      <c r="O74" s="29">
        <v>0</v>
      </c>
      <c r="P74" s="30">
        <f t="shared" ref="P74:P137" si="1">SUM(L74:N74)</f>
        <v>11683</v>
      </c>
      <c r="Q74" s="78"/>
      <c r="R74" s="79"/>
      <c r="S74" s="80"/>
      <c r="T74" s="35"/>
    </row>
    <row r="75" spans="1:20" s="13" customFormat="1" ht="12.75">
      <c r="A75" s="26">
        <v>418100100</v>
      </c>
      <c r="B75" s="26">
        <v>418</v>
      </c>
      <c r="C75" s="27" t="s">
        <v>61</v>
      </c>
      <c r="D75" s="26">
        <v>100</v>
      </c>
      <c r="E75" s="27" t="s">
        <v>58</v>
      </c>
      <c r="F75" s="26">
        <v>100</v>
      </c>
      <c r="G75" s="27" t="s">
        <v>58</v>
      </c>
      <c r="H75" s="28">
        <v>317.80253164556962</v>
      </c>
      <c r="I75" s="28"/>
      <c r="J75" s="28"/>
      <c r="K75" s="28">
        <v>0</v>
      </c>
      <c r="L75" s="29">
        <v>9480</v>
      </c>
      <c r="M75" s="29">
        <v>4685</v>
      </c>
      <c r="N75" s="29">
        <v>893</v>
      </c>
      <c r="O75" s="29">
        <v>0</v>
      </c>
      <c r="P75" s="30">
        <f t="shared" si="1"/>
        <v>15058</v>
      </c>
      <c r="Q75" s="78"/>
      <c r="R75" s="79"/>
      <c r="S75" s="80"/>
      <c r="T75" s="35"/>
    </row>
    <row r="76" spans="1:20" s="13" customFormat="1" ht="12.75">
      <c r="A76" s="26">
        <v>418100101</v>
      </c>
      <c r="B76" s="26">
        <v>418</v>
      </c>
      <c r="C76" s="27" t="s">
        <v>61</v>
      </c>
      <c r="D76" s="26">
        <v>100</v>
      </c>
      <c r="E76" s="27" t="s">
        <v>58</v>
      </c>
      <c r="F76" s="26">
        <v>101</v>
      </c>
      <c r="G76" s="27" t="s">
        <v>103</v>
      </c>
      <c r="H76" s="28">
        <v>1.0025316455696203</v>
      </c>
      <c r="I76" s="28"/>
      <c r="J76" s="28"/>
      <c r="K76" s="28">
        <v>0</v>
      </c>
      <c r="L76" s="29">
        <v>8322</v>
      </c>
      <c r="M76" s="29">
        <v>1645</v>
      </c>
      <c r="N76" s="29">
        <v>893</v>
      </c>
      <c r="O76" s="29">
        <v>0</v>
      </c>
      <c r="P76" s="30">
        <f t="shared" si="1"/>
        <v>10860</v>
      </c>
      <c r="Q76" s="78"/>
      <c r="R76" s="79"/>
      <c r="S76" s="80"/>
      <c r="T76" s="35"/>
    </row>
    <row r="77" spans="1:20" s="13" customFormat="1" ht="12.75">
      <c r="A77" s="26">
        <v>418100110</v>
      </c>
      <c r="B77" s="26">
        <v>418</v>
      </c>
      <c r="C77" s="27" t="s">
        <v>61</v>
      </c>
      <c r="D77" s="26">
        <v>100</v>
      </c>
      <c r="E77" s="27" t="s">
        <v>58</v>
      </c>
      <c r="F77" s="26">
        <v>110</v>
      </c>
      <c r="G77" s="27" t="s">
        <v>104</v>
      </c>
      <c r="H77" s="28">
        <v>1.0025316455696203</v>
      </c>
      <c r="I77" s="28"/>
      <c r="J77" s="28"/>
      <c r="K77" s="28">
        <v>0</v>
      </c>
      <c r="L77" s="29">
        <v>8322</v>
      </c>
      <c r="M77" s="29">
        <v>1042</v>
      </c>
      <c r="N77" s="29">
        <v>893</v>
      </c>
      <c r="O77" s="29">
        <v>0</v>
      </c>
      <c r="P77" s="30">
        <f t="shared" si="1"/>
        <v>10257</v>
      </c>
      <c r="Q77" s="78"/>
      <c r="R77" s="79"/>
      <c r="S77" s="80"/>
      <c r="T77" s="35"/>
    </row>
    <row r="78" spans="1:20" s="13" customFormat="1" ht="12.75">
      <c r="A78" s="26">
        <v>418100136</v>
      </c>
      <c r="B78" s="26">
        <v>418</v>
      </c>
      <c r="C78" s="27" t="s">
        <v>61</v>
      </c>
      <c r="D78" s="26">
        <v>100</v>
      </c>
      <c r="E78" s="27" t="s">
        <v>58</v>
      </c>
      <c r="F78" s="26">
        <v>136</v>
      </c>
      <c r="G78" s="27" t="s">
        <v>63</v>
      </c>
      <c r="H78" s="28">
        <v>7.0177215189873401</v>
      </c>
      <c r="I78" s="28"/>
      <c r="J78" s="28"/>
      <c r="K78" s="28">
        <v>0</v>
      </c>
      <c r="L78" s="29">
        <v>8900</v>
      </c>
      <c r="M78" s="29">
        <v>2745</v>
      </c>
      <c r="N78" s="29">
        <v>893</v>
      </c>
      <c r="O78" s="29">
        <v>0</v>
      </c>
      <c r="P78" s="30">
        <f t="shared" si="1"/>
        <v>12538</v>
      </c>
      <c r="Q78" s="78"/>
      <c r="R78" s="79"/>
      <c r="S78" s="80"/>
      <c r="T78" s="35"/>
    </row>
    <row r="79" spans="1:20" s="13" customFormat="1" ht="12.75">
      <c r="A79" s="26">
        <v>418100139</v>
      </c>
      <c r="B79" s="26">
        <v>418</v>
      </c>
      <c r="C79" s="27" t="s">
        <v>61</v>
      </c>
      <c r="D79" s="26">
        <v>100</v>
      </c>
      <c r="E79" s="27" t="s">
        <v>58</v>
      </c>
      <c r="F79" s="26">
        <v>139</v>
      </c>
      <c r="G79" s="27" t="s">
        <v>64</v>
      </c>
      <c r="H79" s="28">
        <v>3.0075949367088608</v>
      </c>
      <c r="I79" s="28"/>
      <c r="J79" s="28"/>
      <c r="K79" s="28">
        <v>0</v>
      </c>
      <c r="L79" s="29">
        <v>8322</v>
      </c>
      <c r="M79" s="29">
        <v>2858</v>
      </c>
      <c r="N79" s="29">
        <v>893</v>
      </c>
      <c r="O79" s="29">
        <v>0</v>
      </c>
      <c r="P79" s="30">
        <f t="shared" si="1"/>
        <v>12073</v>
      </c>
      <c r="Q79" s="78"/>
      <c r="R79" s="79"/>
      <c r="S79" s="80"/>
      <c r="T79" s="35"/>
    </row>
    <row r="80" spans="1:20" s="13" customFormat="1" ht="12.75">
      <c r="A80" s="26">
        <v>418100170</v>
      </c>
      <c r="B80" s="26">
        <v>418</v>
      </c>
      <c r="C80" s="27" t="s">
        <v>61</v>
      </c>
      <c r="D80" s="26">
        <v>100</v>
      </c>
      <c r="E80" s="27" t="s">
        <v>58</v>
      </c>
      <c r="F80" s="26">
        <v>170</v>
      </c>
      <c r="G80" s="27" t="s">
        <v>65</v>
      </c>
      <c r="H80" s="28">
        <v>3.0075949367088608</v>
      </c>
      <c r="I80" s="28"/>
      <c r="J80" s="28"/>
      <c r="K80" s="28">
        <v>164.05154960127365</v>
      </c>
      <c r="L80" s="29">
        <v>8322</v>
      </c>
      <c r="M80" s="29">
        <v>3077</v>
      </c>
      <c r="N80" s="29">
        <v>893</v>
      </c>
      <c r="O80" s="29">
        <v>0</v>
      </c>
      <c r="P80" s="30">
        <f t="shared" si="1"/>
        <v>12292</v>
      </c>
      <c r="Q80" s="78"/>
      <c r="R80" s="79"/>
      <c r="S80" s="80"/>
      <c r="T80" s="35"/>
    </row>
    <row r="81" spans="1:21" s="13" customFormat="1" ht="12.75">
      <c r="A81" s="26">
        <v>418100185</v>
      </c>
      <c r="B81" s="26">
        <v>418</v>
      </c>
      <c r="C81" s="27" t="s">
        <v>61</v>
      </c>
      <c r="D81" s="26">
        <v>100</v>
      </c>
      <c r="E81" s="27" t="s">
        <v>58</v>
      </c>
      <c r="F81" s="26">
        <v>185</v>
      </c>
      <c r="G81" s="27" t="s">
        <v>180</v>
      </c>
      <c r="H81" s="28">
        <v>1.0025316455696203</v>
      </c>
      <c r="I81" s="28"/>
      <c r="J81" s="28"/>
      <c r="K81" s="28">
        <v>0</v>
      </c>
      <c r="L81" s="29">
        <v>8322</v>
      </c>
      <c r="M81" s="29">
        <v>1360</v>
      </c>
      <c r="N81" s="29">
        <v>893</v>
      </c>
      <c r="O81" s="29">
        <v>0</v>
      </c>
      <c r="P81" s="30">
        <f t="shared" si="1"/>
        <v>10575</v>
      </c>
      <c r="Q81" s="78"/>
      <c r="R81" s="79"/>
      <c r="S81" s="80"/>
      <c r="T81" s="35"/>
    </row>
    <row r="82" spans="1:21" s="13" customFormat="1" ht="12.75">
      <c r="A82" s="26">
        <v>418100198</v>
      </c>
      <c r="B82" s="26">
        <v>418</v>
      </c>
      <c r="C82" s="27" t="s">
        <v>61</v>
      </c>
      <c r="D82" s="26">
        <v>100</v>
      </c>
      <c r="E82" s="27" t="s">
        <v>58</v>
      </c>
      <c r="F82" s="26">
        <v>198</v>
      </c>
      <c r="G82" s="27" t="s">
        <v>66</v>
      </c>
      <c r="H82" s="28">
        <v>30.075949367088604</v>
      </c>
      <c r="I82" s="28"/>
      <c r="J82" s="28"/>
      <c r="K82" s="28">
        <v>0</v>
      </c>
      <c r="L82" s="29">
        <v>8535</v>
      </c>
      <c r="M82" s="29">
        <v>2332</v>
      </c>
      <c r="N82" s="29">
        <v>893</v>
      </c>
      <c r="O82" s="29">
        <v>0</v>
      </c>
      <c r="P82" s="30">
        <f t="shared" si="1"/>
        <v>11760</v>
      </c>
      <c r="Q82" s="78"/>
      <c r="R82" s="79"/>
      <c r="S82" s="80"/>
      <c r="T82" s="35"/>
    </row>
    <row r="83" spans="1:21" s="13" customFormat="1" ht="12.75">
      <c r="A83" s="26">
        <v>418100276</v>
      </c>
      <c r="B83" s="26">
        <v>418</v>
      </c>
      <c r="C83" s="27" t="s">
        <v>61</v>
      </c>
      <c r="D83" s="26">
        <v>100</v>
      </c>
      <c r="E83" s="27" t="s">
        <v>58</v>
      </c>
      <c r="F83" s="26">
        <v>276</v>
      </c>
      <c r="G83" s="27" t="s">
        <v>67</v>
      </c>
      <c r="H83" s="28">
        <v>1.0025316455696203</v>
      </c>
      <c r="I83" s="28"/>
      <c r="J83" s="28"/>
      <c r="K83" s="28">
        <v>0</v>
      </c>
      <c r="L83" s="29">
        <v>8322</v>
      </c>
      <c r="M83" s="29">
        <v>7595</v>
      </c>
      <c r="N83" s="29">
        <v>893</v>
      </c>
      <c r="O83" s="29">
        <v>0</v>
      </c>
      <c r="P83" s="30">
        <f t="shared" si="1"/>
        <v>16810</v>
      </c>
      <c r="Q83" s="78"/>
      <c r="R83" s="79"/>
      <c r="S83" s="80"/>
      <c r="T83" s="35"/>
    </row>
    <row r="84" spans="1:21" s="13" customFormat="1" ht="12.75">
      <c r="A84" s="26">
        <v>418100288</v>
      </c>
      <c r="B84" s="26">
        <v>418</v>
      </c>
      <c r="C84" s="27" t="s">
        <v>61</v>
      </c>
      <c r="D84" s="26">
        <v>100</v>
      </c>
      <c r="E84" s="27" t="s">
        <v>58</v>
      </c>
      <c r="F84" s="26">
        <v>288</v>
      </c>
      <c r="G84" s="27" t="s">
        <v>68</v>
      </c>
      <c r="H84" s="28">
        <v>2.0050632911392405</v>
      </c>
      <c r="I84" s="28"/>
      <c r="J84" s="28"/>
      <c r="K84" s="28">
        <v>0</v>
      </c>
      <c r="L84" s="29">
        <v>8322</v>
      </c>
      <c r="M84" s="29">
        <v>4701</v>
      </c>
      <c r="N84" s="29">
        <v>893</v>
      </c>
      <c r="O84" s="29">
        <v>0</v>
      </c>
      <c r="P84" s="30">
        <f t="shared" si="1"/>
        <v>13916</v>
      </c>
      <c r="Q84" s="78"/>
      <c r="R84" s="79"/>
      <c r="S84" s="80"/>
      <c r="T84" s="35"/>
    </row>
    <row r="85" spans="1:21" s="13" customFormat="1" ht="12.75">
      <c r="A85" s="26">
        <v>418100304</v>
      </c>
      <c r="B85" s="26">
        <v>418</v>
      </c>
      <c r="C85" s="27" t="s">
        <v>61</v>
      </c>
      <c r="D85" s="26">
        <v>100</v>
      </c>
      <c r="E85" s="27" t="s">
        <v>58</v>
      </c>
      <c r="F85" s="26">
        <v>304</v>
      </c>
      <c r="G85" s="27" t="s">
        <v>69</v>
      </c>
      <c r="H85" s="28">
        <v>1.0025316455696203</v>
      </c>
      <c r="I85" s="28"/>
      <c r="J85" s="28"/>
      <c r="K85" s="28">
        <v>0</v>
      </c>
      <c r="L85" s="29">
        <v>12661</v>
      </c>
      <c r="M85" s="29">
        <v>4016</v>
      </c>
      <c r="N85" s="29">
        <v>893</v>
      </c>
      <c r="O85" s="29">
        <v>0</v>
      </c>
      <c r="P85" s="30">
        <f t="shared" si="1"/>
        <v>17570</v>
      </c>
      <c r="Q85" s="78"/>
      <c r="R85" s="79"/>
      <c r="S85" s="80"/>
      <c r="T85" s="35"/>
    </row>
    <row r="86" spans="1:21" s="13" customFormat="1" ht="12.75">
      <c r="A86" s="26">
        <v>418100710</v>
      </c>
      <c r="B86" s="26">
        <v>418</v>
      </c>
      <c r="C86" s="27" t="s">
        <v>61</v>
      </c>
      <c r="D86" s="26">
        <v>100</v>
      </c>
      <c r="E86" s="27" t="s">
        <v>58</v>
      </c>
      <c r="F86" s="26">
        <v>710</v>
      </c>
      <c r="G86" s="27" t="s">
        <v>70</v>
      </c>
      <c r="H86" s="28">
        <v>2.0050632911392405</v>
      </c>
      <c r="I86" s="28"/>
      <c r="J86" s="28"/>
      <c r="K86" s="28">
        <v>0</v>
      </c>
      <c r="L86" s="29">
        <v>8322</v>
      </c>
      <c r="M86" s="29">
        <v>3891</v>
      </c>
      <c r="N86" s="29">
        <v>893</v>
      </c>
      <c r="O86" s="29">
        <v>0</v>
      </c>
      <c r="P86" s="30">
        <f t="shared" si="1"/>
        <v>13106</v>
      </c>
      <c r="Q86" s="78"/>
      <c r="R86" s="79"/>
      <c r="S86" s="80"/>
      <c r="T86" s="35"/>
    </row>
    <row r="87" spans="1:21" s="13" customFormat="1" ht="12.75">
      <c r="A87" s="26">
        <v>419035030</v>
      </c>
      <c r="B87" s="26">
        <v>419</v>
      </c>
      <c r="C87" s="27" t="s">
        <v>71</v>
      </c>
      <c r="D87" s="26">
        <v>35</v>
      </c>
      <c r="E87" s="27" t="s">
        <v>11</v>
      </c>
      <c r="F87" s="26">
        <v>30</v>
      </c>
      <c r="G87" s="27" t="s">
        <v>94</v>
      </c>
      <c r="H87" s="28">
        <v>1.4377880184331797</v>
      </c>
      <c r="I87" s="28"/>
      <c r="J87" s="28"/>
      <c r="K87" s="28">
        <v>0</v>
      </c>
      <c r="L87" s="29">
        <v>8576</v>
      </c>
      <c r="M87" s="29">
        <v>1966</v>
      </c>
      <c r="N87" s="29">
        <v>893</v>
      </c>
      <c r="O87" s="29">
        <v>0</v>
      </c>
      <c r="P87" s="30">
        <f t="shared" si="1"/>
        <v>11435</v>
      </c>
      <c r="Q87" s="78"/>
      <c r="R87" s="79"/>
      <c r="S87" s="80"/>
      <c r="T87" s="35"/>
    </row>
    <row r="88" spans="1:21" s="13" customFormat="1" ht="12.75">
      <c r="A88" s="26">
        <v>419035035</v>
      </c>
      <c r="B88" s="26">
        <v>419</v>
      </c>
      <c r="C88" s="27" t="s">
        <v>71</v>
      </c>
      <c r="D88" s="26">
        <v>35</v>
      </c>
      <c r="E88" s="27" t="s">
        <v>11</v>
      </c>
      <c r="F88" s="26">
        <v>35</v>
      </c>
      <c r="G88" s="27" t="s">
        <v>11</v>
      </c>
      <c r="H88" s="28">
        <v>273.17972350230417</v>
      </c>
      <c r="I88" s="28"/>
      <c r="J88" s="28"/>
      <c r="K88" s="28">
        <v>0</v>
      </c>
      <c r="L88" s="29">
        <v>11631</v>
      </c>
      <c r="M88" s="29">
        <v>3450</v>
      </c>
      <c r="N88" s="29">
        <v>893</v>
      </c>
      <c r="O88" s="29">
        <v>0</v>
      </c>
      <c r="P88" s="30">
        <f t="shared" si="1"/>
        <v>15974</v>
      </c>
      <c r="Q88" s="78"/>
      <c r="R88" s="79"/>
      <c r="S88" s="80"/>
      <c r="T88" s="35"/>
    </row>
    <row r="89" spans="1:21" s="13" customFormat="1" ht="12.75">
      <c r="A89" s="26">
        <v>419035044</v>
      </c>
      <c r="B89" s="26">
        <v>419</v>
      </c>
      <c r="C89" s="27" t="s">
        <v>71</v>
      </c>
      <c r="D89" s="26">
        <v>35</v>
      </c>
      <c r="E89" s="27" t="s">
        <v>11</v>
      </c>
      <c r="F89" s="26">
        <v>44</v>
      </c>
      <c r="G89" s="27" t="s">
        <v>12</v>
      </c>
      <c r="H89" s="28">
        <v>8.6267281105990783</v>
      </c>
      <c r="I89" s="28"/>
      <c r="J89" s="28"/>
      <c r="K89" s="28">
        <v>0</v>
      </c>
      <c r="L89" s="29">
        <v>10042</v>
      </c>
      <c r="M89" s="29">
        <v>662</v>
      </c>
      <c r="N89" s="29">
        <v>893</v>
      </c>
      <c r="O89" s="29">
        <v>0</v>
      </c>
      <c r="P89" s="30">
        <f t="shared" si="1"/>
        <v>11597</v>
      </c>
      <c r="Q89" s="78"/>
      <c r="R89" s="79"/>
      <c r="S89" s="80"/>
      <c r="T89" s="35"/>
    </row>
    <row r="90" spans="1:21" s="13" customFormat="1" ht="12.75">
      <c r="A90" s="26">
        <v>419035049</v>
      </c>
      <c r="B90" s="26">
        <v>419</v>
      </c>
      <c r="C90" s="27" t="s">
        <v>71</v>
      </c>
      <c r="D90" s="26">
        <v>35</v>
      </c>
      <c r="E90" s="27" t="s">
        <v>11</v>
      </c>
      <c r="F90" s="26">
        <v>49</v>
      </c>
      <c r="G90" s="27" t="s">
        <v>73</v>
      </c>
      <c r="H90" s="28">
        <v>7.1889400921658986</v>
      </c>
      <c r="I90" s="28"/>
      <c r="J90" s="28"/>
      <c r="K90" s="28">
        <v>0</v>
      </c>
      <c r="L90" s="29">
        <v>10352</v>
      </c>
      <c r="M90" s="29">
        <v>12810</v>
      </c>
      <c r="N90" s="29">
        <v>893</v>
      </c>
      <c r="O90" s="29">
        <v>0</v>
      </c>
      <c r="P90" s="30">
        <f t="shared" si="1"/>
        <v>24055</v>
      </c>
      <c r="Q90" s="78"/>
      <c r="R90" s="79"/>
      <c r="S90" s="80"/>
      <c r="T90" s="35"/>
    </row>
    <row r="91" spans="1:21" s="13" customFormat="1" ht="12.75">
      <c r="A91" s="26">
        <v>419035093</v>
      </c>
      <c r="B91" s="26">
        <v>419</v>
      </c>
      <c r="C91" s="27" t="s">
        <v>71</v>
      </c>
      <c r="D91" s="26">
        <v>35</v>
      </c>
      <c r="E91" s="27" t="s">
        <v>11</v>
      </c>
      <c r="F91" s="26">
        <v>93</v>
      </c>
      <c r="G91" s="27" t="s">
        <v>14</v>
      </c>
      <c r="H91" s="28">
        <v>2.8755760368663594</v>
      </c>
      <c r="I91" s="28"/>
      <c r="J91" s="28"/>
      <c r="K91" s="28">
        <v>145.64393083612453</v>
      </c>
      <c r="L91" s="29">
        <v>12073</v>
      </c>
      <c r="M91" s="29">
        <v>325</v>
      </c>
      <c r="N91" s="29">
        <v>893</v>
      </c>
      <c r="O91" s="29">
        <v>0</v>
      </c>
      <c r="P91" s="30">
        <f t="shared" si="1"/>
        <v>13291</v>
      </c>
      <c r="Q91" s="78"/>
      <c r="R91" s="79"/>
      <c r="S91" s="80"/>
      <c r="T91" s="35"/>
    </row>
    <row r="92" spans="1:21" s="13" customFormat="1" ht="12.75">
      <c r="A92" s="26">
        <v>419035165</v>
      </c>
      <c r="B92" s="26">
        <v>419</v>
      </c>
      <c r="C92" s="27" t="s">
        <v>71</v>
      </c>
      <c r="D92" s="26">
        <v>35</v>
      </c>
      <c r="E92" s="27" t="s">
        <v>11</v>
      </c>
      <c r="F92" s="26">
        <v>165</v>
      </c>
      <c r="G92" s="27" t="s">
        <v>17</v>
      </c>
      <c r="H92" s="28">
        <v>1.4377880184331797</v>
      </c>
      <c r="I92" s="28"/>
      <c r="J92" s="28"/>
      <c r="K92" s="28">
        <v>124.27951532221948</v>
      </c>
      <c r="L92" s="29">
        <v>13061</v>
      </c>
      <c r="M92" s="29">
        <v>710</v>
      </c>
      <c r="N92" s="29">
        <v>893</v>
      </c>
      <c r="O92" s="29">
        <v>0</v>
      </c>
      <c r="P92" s="30">
        <f t="shared" si="1"/>
        <v>14664</v>
      </c>
      <c r="Q92" s="78"/>
      <c r="R92" s="79"/>
      <c r="S92" s="80"/>
      <c r="T92" s="35"/>
      <c r="U92" s="36"/>
    </row>
    <row r="93" spans="1:21" s="13" customFormat="1" ht="12.75">
      <c r="A93" s="26">
        <v>419035243</v>
      </c>
      <c r="B93" s="26">
        <v>419</v>
      </c>
      <c r="C93" s="27" t="s">
        <v>71</v>
      </c>
      <c r="D93" s="26">
        <v>35</v>
      </c>
      <c r="E93" s="27" t="s">
        <v>11</v>
      </c>
      <c r="F93" s="26">
        <v>243</v>
      </c>
      <c r="G93" s="27" t="s">
        <v>80</v>
      </c>
      <c r="H93" s="28">
        <v>7.1889400921658986</v>
      </c>
      <c r="I93" s="28"/>
      <c r="J93" s="28"/>
      <c r="K93" s="28">
        <v>0</v>
      </c>
      <c r="L93" s="29">
        <v>12665</v>
      </c>
      <c r="M93" s="29">
        <v>3075</v>
      </c>
      <c r="N93" s="29">
        <v>893</v>
      </c>
      <c r="O93" s="29">
        <v>0</v>
      </c>
      <c r="P93" s="30">
        <f t="shared" si="1"/>
        <v>16633</v>
      </c>
      <c r="Q93" s="78"/>
      <c r="R93" s="79"/>
      <c r="S93" s="80"/>
      <c r="T93" s="35"/>
    </row>
    <row r="94" spans="1:21" s="13" customFormat="1" ht="12.75">
      <c r="A94" s="26">
        <v>419035244</v>
      </c>
      <c r="B94" s="26">
        <v>419</v>
      </c>
      <c r="C94" s="27" t="s">
        <v>71</v>
      </c>
      <c r="D94" s="26">
        <v>35</v>
      </c>
      <c r="E94" s="27" t="s">
        <v>11</v>
      </c>
      <c r="F94" s="26">
        <v>244</v>
      </c>
      <c r="G94" s="27" t="s">
        <v>27</v>
      </c>
      <c r="H94" s="28">
        <v>5.7511520737327189</v>
      </c>
      <c r="I94" s="28"/>
      <c r="J94" s="28"/>
      <c r="K94" s="28">
        <v>0</v>
      </c>
      <c r="L94" s="29">
        <v>9203</v>
      </c>
      <c r="M94" s="29">
        <v>2553</v>
      </c>
      <c r="N94" s="29">
        <v>893</v>
      </c>
      <c r="O94" s="29">
        <v>0</v>
      </c>
      <c r="P94" s="30">
        <f t="shared" si="1"/>
        <v>12649</v>
      </c>
      <c r="Q94" s="78"/>
      <c r="R94" s="79"/>
      <c r="S94" s="80"/>
      <c r="T94" s="35"/>
    </row>
    <row r="95" spans="1:21" s="13" customFormat="1" ht="12.75">
      <c r="A95" s="26">
        <v>419035248</v>
      </c>
      <c r="B95" s="26">
        <v>419</v>
      </c>
      <c r="C95" s="27" t="s">
        <v>71</v>
      </c>
      <c r="D95" s="26">
        <v>35</v>
      </c>
      <c r="E95" s="27" t="s">
        <v>11</v>
      </c>
      <c r="F95" s="26">
        <v>248</v>
      </c>
      <c r="G95" s="27" t="s">
        <v>18</v>
      </c>
      <c r="H95" s="28">
        <v>1.4377880184331797</v>
      </c>
      <c r="I95" s="28"/>
      <c r="J95" s="28"/>
      <c r="K95" s="28">
        <v>0</v>
      </c>
      <c r="L95" s="29">
        <v>13061</v>
      </c>
      <c r="M95" s="29">
        <v>641</v>
      </c>
      <c r="N95" s="29">
        <v>893</v>
      </c>
      <c r="O95" s="29">
        <v>0</v>
      </c>
      <c r="P95" s="30">
        <f t="shared" si="1"/>
        <v>14595</v>
      </c>
      <c r="Q95" s="78"/>
      <c r="R95" s="79"/>
      <c r="S95" s="80"/>
      <c r="T95" s="35"/>
    </row>
    <row r="96" spans="1:21" s="13" customFormat="1" ht="12.75">
      <c r="A96" s="26">
        <v>419035258</v>
      </c>
      <c r="B96" s="26">
        <v>419</v>
      </c>
      <c r="C96" s="27" t="s">
        <v>71</v>
      </c>
      <c r="D96" s="26">
        <v>35</v>
      </c>
      <c r="E96" s="27" t="s">
        <v>11</v>
      </c>
      <c r="F96" s="26">
        <v>258</v>
      </c>
      <c r="G96" s="27" t="s">
        <v>98</v>
      </c>
      <c r="H96" s="28">
        <v>1.4377880184331797</v>
      </c>
      <c r="I96" s="28"/>
      <c r="J96" s="28"/>
      <c r="K96" s="28">
        <v>0</v>
      </c>
      <c r="L96" s="29">
        <v>8576</v>
      </c>
      <c r="M96" s="29">
        <v>3364</v>
      </c>
      <c r="N96" s="29">
        <v>893</v>
      </c>
      <c r="O96" s="29">
        <v>0</v>
      </c>
      <c r="P96" s="30">
        <f t="shared" si="1"/>
        <v>12833</v>
      </c>
      <c r="Q96" s="78"/>
      <c r="R96" s="79"/>
      <c r="S96" s="80"/>
      <c r="T96" s="35"/>
    </row>
    <row r="97" spans="1:21" s="13" customFormat="1" ht="12.75">
      <c r="A97" s="26">
        <v>419035285</v>
      </c>
      <c r="B97" s="26">
        <v>419</v>
      </c>
      <c r="C97" s="27" t="s">
        <v>71</v>
      </c>
      <c r="D97" s="26">
        <v>35</v>
      </c>
      <c r="E97" s="27" t="s">
        <v>11</v>
      </c>
      <c r="F97" s="26">
        <v>285</v>
      </c>
      <c r="G97" s="27" t="s">
        <v>28</v>
      </c>
      <c r="H97" s="28">
        <v>1.4377880184331797</v>
      </c>
      <c r="I97" s="28"/>
      <c r="J97" s="28"/>
      <c r="K97" s="28">
        <v>0</v>
      </c>
      <c r="L97" s="29">
        <v>13061</v>
      </c>
      <c r="M97" s="29">
        <v>3893</v>
      </c>
      <c r="N97" s="29">
        <v>893</v>
      </c>
      <c r="O97" s="29">
        <v>0</v>
      </c>
      <c r="P97" s="30">
        <f t="shared" si="1"/>
        <v>17847</v>
      </c>
      <c r="Q97" s="78"/>
      <c r="R97" s="79"/>
      <c r="S97" s="80"/>
      <c r="T97" s="35"/>
    </row>
    <row r="98" spans="1:21" s="13" customFormat="1" ht="12.75">
      <c r="A98" s="26">
        <v>420049010</v>
      </c>
      <c r="B98" s="26">
        <v>420</v>
      </c>
      <c r="C98" s="27" t="s">
        <v>72</v>
      </c>
      <c r="D98" s="26">
        <v>49</v>
      </c>
      <c r="E98" s="27" t="s">
        <v>73</v>
      </c>
      <c r="F98" s="26">
        <v>10</v>
      </c>
      <c r="G98" s="27" t="s">
        <v>74</v>
      </c>
      <c r="H98" s="28">
        <v>5.043227665706052</v>
      </c>
      <c r="I98" s="28"/>
      <c r="J98" s="28"/>
      <c r="K98" s="28">
        <v>0</v>
      </c>
      <c r="L98" s="29">
        <v>10817</v>
      </c>
      <c r="M98" s="29">
        <v>3236</v>
      </c>
      <c r="N98" s="29">
        <v>893</v>
      </c>
      <c r="O98" s="29">
        <v>0</v>
      </c>
      <c r="P98" s="30">
        <f t="shared" si="1"/>
        <v>14946</v>
      </c>
      <c r="Q98" s="78"/>
      <c r="R98" s="79"/>
      <c r="S98" s="80"/>
      <c r="T98" s="35"/>
    </row>
    <row r="99" spans="1:21" s="13" customFormat="1" ht="12.75">
      <c r="A99" s="26">
        <v>420049026</v>
      </c>
      <c r="B99" s="26">
        <v>420</v>
      </c>
      <c r="C99" s="27" t="s">
        <v>72</v>
      </c>
      <c r="D99" s="26">
        <v>49</v>
      </c>
      <c r="E99" s="27" t="s">
        <v>73</v>
      </c>
      <c r="F99" s="26">
        <v>26</v>
      </c>
      <c r="G99" s="27" t="s">
        <v>75</v>
      </c>
      <c r="H99" s="28">
        <v>2.0172910662824211</v>
      </c>
      <c r="I99" s="28"/>
      <c r="J99" s="28"/>
      <c r="K99" s="28">
        <v>0</v>
      </c>
      <c r="L99" s="29">
        <v>13659</v>
      </c>
      <c r="M99" s="29">
        <v>3746</v>
      </c>
      <c r="N99" s="29">
        <v>893</v>
      </c>
      <c r="O99" s="29">
        <v>0</v>
      </c>
      <c r="P99" s="30">
        <f t="shared" si="1"/>
        <v>18298</v>
      </c>
      <c r="Q99" s="78"/>
      <c r="R99" s="79"/>
      <c r="S99" s="80"/>
      <c r="T99" s="35"/>
    </row>
    <row r="100" spans="1:21" s="13" customFormat="1" ht="12.75">
      <c r="A100" s="26">
        <v>420049031</v>
      </c>
      <c r="B100" s="26">
        <v>420</v>
      </c>
      <c r="C100" s="27" t="s">
        <v>72</v>
      </c>
      <c r="D100" s="26">
        <v>49</v>
      </c>
      <c r="E100" s="27" t="s">
        <v>73</v>
      </c>
      <c r="F100" s="26">
        <v>31</v>
      </c>
      <c r="G100" s="27" t="s">
        <v>76</v>
      </c>
      <c r="H100" s="28">
        <v>1.0086455331412105</v>
      </c>
      <c r="I100" s="28"/>
      <c r="J100" s="28"/>
      <c r="K100" s="28">
        <v>0</v>
      </c>
      <c r="L100" s="29">
        <v>9101</v>
      </c>
      <c r="M100" s="29">
        <v>3832</v>
      </c>
      <c r="N100" s="29">
        <v>893</v>
      </c>
      <c r="O100" s="29">
        <v>0</v>
      </c>
      <c r="P100" s="30">
        <f t="shared" si="1"/>
        <v>13826</v>
      </c>
      <c r="Q100" s="78"/>
      <c r="R100" s="79"/>
      <c r="S100" s="80"/>
      <c r="T100" s="35"/>
    </row>
    <row r="101" spans="1:21" s="13" customFormat="1" ht="12.75">
      <c r="A101" s="26">
        <v>420049035</v>
      </c>
      <c r="B101" s="26">
        <v>420</v>
      </c>
      <c r="C101" s="27" t="s">
        <v>72</v>
      </c>
      <c r="D101" s="26">
        <v>49</v>
      </c>
      <c r="E101" s="27" t="s">
        <v>73</v>
      </c>
      <c r="F101" s="26">
        <v>35</v>
      </c>
      <c r="G101" s="27" t="s">
        <v>11</v>
      </c>
      <c r="H101" s="28">
        <v>87.752161383285298</v>
      </c>
      <c r="I101" s="28"/>
      <c r="J101" s="28"/>
      <c r="K101" s="28">
        <v>0</v>
      </c>
      <c r="L101" s="29">
        <v>11649</v>
      </c>
      <c r="M101" s="29">
        <v>3455</v>
      </c>
      <c r="N101" s="29">
        <v>893</v>
      </c>
      <c r="O101" s="29">
        <v>0</v>
      </c>
      <c r="P101" s="30">
        <f t="shared" si="1"/>
        <v>15997</v>
      </c>
      <c r="Q101" s="78"/>
      <c r="R101" s="79"/>
      <c r="S101" s="80"/>
      <c r="T101" s="35"/>
    </row>
    <row r="102" spans="1:21" s="13" customFormat="1" ht="12.75">
      <c r="A102" s="26">
        <v>420049044</v>
      </c>
      <c r="B102" s="26">
        <v>420</v>
      </c>
      <c r="C102" s="27" t="s">
        <v>72</v>
      </c>
      <c r="D102" s="26">
        <v>49</v>
      </c>
      <c r="E102" s="27" t="s">
        <v>73</v>
      </c>
      <c r="F102" s="26">
        <v>44</v>
      </c>
      <c r="G102" s="27" t="s">
        <v>12</v>
      </c>
      <c r="H102" s="28">
        <v>2.0172910662824211</v>
      </c>
      <c r="I102" s="28"/>
      <c r="J102" s="28"/>
      <c r="K102" s="28">
        <v>0</v>
      </c>
      <c r="L102" s="29">
        <v>11181</v>
      </c>
      <c r="M102" s="29">
        <v>737</v>
      </c>
      <c r="N102" s="29">
        <v>893</v>
      </c>
      <c r="O102" s="29">
        <v>0</v>
      </c>
      <c r="P102" s="30">
        <f t="shared" si="1"/>
        <v>12811</v>
      </c>
      <c r="Q102" s="78"/>
      <c r="R102" s="79"/>
      <c r="S102" s="80"/>
      <c r="T102" s="35"/>
    </row>
    <row r="103" spans="1:21" s="13" customFormat="1" ht="12.75">
      <c r="A103" s="26">
        <v>420049049</v>
      </c>
      <c r="B103" s="26">
        <v>420</v>
      </c>
      <c r="C103" s="27" t="s">
        <v>72</v>
      </c>
      <c r="D103" s="26">
        <v>49</v>
      </c>
      <c r="E103" s="27" t="s">
        <v>73</v>
      </c>
      <c r="F103" s="26">
        <v>49</v>
      </c>
      <c r="G103" s="27" t="s">
        <v>73</v>
      </c>
      <c r="H103" s="28">
        <v>146.25360230547548</v>
      </c>
      <c r="I103" s="28"/>
      <c r="J103" s="28"/>
      <c r="K103" s="28">
        <v>0</v>
      </c>
      <c r="L103" s="29">
        <v>12309</v>
      </c>
      <c r="M103" s="29">
        <v>15232</v>
      </c>
      <c r="N103" s="29">
        <v>893</v>
      </c>
      <c r="O103" s="29">
        <v>0</v>
      </c>
      <c r="P103" s="30">
        <f t="shared" si="1"/>
        <v>28434</v>
      </c>
      <c r="Q103" s="78"/>
      <c r="R103" s="79"/>
      <c r="S103" s="80"/>
      <c r="T103" s="35"/>
    </row>
    <row r="104" spans="1:21" s="13" customFormat="1" ht="12.75">
      <c r="A104" s="26">
        <v>420049057</v>
      </c>
      <c r="B104" s="26">
        <v>420</v>
      </c>
      <c r="C104" s="27" t="s">
        <v>72</v>
      </c>
      <c r="D104" s="26">
        <v>49</v>
      </c>
      <c r="E104" s="27" t="s">
        <v>73</v>
      </c>
      <c r="F104" s="26">
        <v>57</v>
      </c>
      <c r="G104" s="27" t="s">
        <v>13</v>
      </c>
      <c r="H104" s="28">
        <v>11.095100864553315</v>
      </c>
      <c r="I104" s="28"/>
      <c r="J104" s="28"/>
      <c r="K104" s="28">
        <v>0</v>
      </c>
      <c r="L104" s="29">
        <v>11538</v>
      </c>
      <c r="M104" s="29">
        <v>622</v>
      </c>
      <c r="N104" s="29">
        <v>893</v>
      </c>
      <c r="O104" s="29">
        <v>0</v>
      </c>
      <c r="P104" s="30">
        <f t="shared" si="1"/>
        <v>13053</v>
      </c>
      <c r="Q104" s="78"/>
      <c r="R104" s="79"/>
      <c r="S104" s="80"/>
      <c r="T104" s="35"/>
    </row>
    <row r="105" spans="1:21" s="13" customFormat="1" ht="12.75">
      <c r="A105" s="26">
        <v>420049093</v>
      </c>
      <c r="B105" s="26">
        <v>420</v>
      </c>
      <c r="C105" s="27" t="s">
        <v>72</v>
      </c>
      <c r="D105" s="26">
        <v>49</v>
      </c>
      <c r="E105" s="27" t="s">
        <v>73</v>
      </c>
      <c r="F105" s="26">
        <v>93</v>
      </c>
      <c r="G105" s="27" t="s">
        <v>14</v>
      </c>
      <c r="H105" s="28">
        <v>40.345821325648416</v>
      </c>
      <c r="I105" s="28"/>
      <c r="J105" s="28"/>
      <c r="K105" s="28">
        <v>140.04895261738852</v>
      </c>
      <c r="L105" s="29">
        <v>11609</v>
      </c>
      <c r="M105" s="29">
        <v>313</v>
      </c>
      <c r="N105" s="29">
        <v>893</v>
      </c>
      <c r="O105" s="29">
        <v>0</v>
      </c>
      <c r="P105" s="30">
        <f t="shared" si="1"/>
        <v>12815</v>
      </c>
      <c r="Q105" s="78"/>
      <c r="R105" s="79"/>
      <c r="S105" s="80"/>
      <c r="T105" s="35"/>
    </row>
    <row r="106" spans="1:21" s="13" customFormat="1" ht="12.75">
      <c r="A106" s="26">
        <v>420049149</v>
      </c>
      <c r="B106" s="26">
        <v>420</v>
      </c>
      <c r="C106" s="27" t="s">
        <v>72</v>
      </c>
      <c r="D106" s="26">
        <v>49</v>
      </c>
      <c r="E106" s="27" t="s">
        <v>73</v>
      </c>
      <c r="F106" s="26">
        <v>149</v>
      </c>
      <c r="G106" s="27" t="s">
        <v>77</v>
      </c>
      <c r="H106" s="28">
        <v>1.0086455331412105</v>
      </c>
      <c r="I106" s="28"/>
      <c r="J106" s="28"/>
      <c r="K106" s="28">
        <v>0</v>
      </c>
      <c r="L106" s="29">
        <v>9101</v>
      </c>
      <c r="M106" s="29">
        <v>58</v>
      </c>
      <c r="N106" s="29">
        <v>893</v>
      </c>
      <c r="O106" s="29">
        <v>0</v>
      </c>
      <c r="P106" s="30">
        <f t="shared" si="1"/>
        <v>10052</v>
      </c>
      <c r="Q106" s="78"/>
      <c r="R106" s="79"/>
      <c r="S106" s="80"/>
      <c r="T106" s="35"/>
    </row>
    <row r="107" spans="1:21" s="13" customFormat="1" ht="12.75">
      <c r="A107" s="26">
        <v>420049160</v>
      </c>
      <c r="B107" s="26">
        <v>420</v>
      </c>
      <c r="C107" s="27" t="s">
        <v>72</v>
      </c>
      <c r="D107" s="26">
        <v>49</v>
      </c>
      <c r="E107" s="27" t="s">
        <v>73</v>
      </c>
      <c r="F107" s="26">
        <v>160</v>
      </c>
      <c r="G107" s="27" t="s">
        <v>134</v>
      </c>
      <c r="H107" s="28">
        <v>1.0086455331412105</v>
      </c>
      <c r="I107" s="28"/>
      <c r="J107" s="28"/>
      <c r="K107" s="28">
        <v>0</v>
      </c>
      <c r="L107" s="29">
        <v>9101</v>
      </c>
      <c r="M107" s="29">
        <v>443</v>
      </c>
      <c r="N107" s="29">
        <v>893</v>
      </c>
      <c r="O107" s="29">
        <v>0</v>
      </c>
      <c r="P107" s="30">
        <f t="shared" si="1"/>
        <v>10437</v>
      </c>
      <c r="Q107" s="78"/>
      <c r="R107" s="79"/>
      <c r="S107" s="80"/>
      <c r="T107" s="35"/>
    </row>
    <row r="108" spans="1:21" s="13" customFormat="1" ht="12.75">
      <c r="A108" s="26">
        <v>420049163</v>
      </c>
      <c r="B108" s="26">
        <v>420</v>
      </c>
      <c r="C108" s="27" t="s">
        <v>72</v>
      </c>
      <c r="D108" s="26">
        <v>49</v>
      </c>
      <c r="E108" s="27" t="s">
        <v>73</v>
      </c>
      <c r="F108" s="26">
        <v>163</v>
      </c>
      <c r="G108" s="27" t="s">
        <v>16</v>
      </c>
      <c r="H108" s="28">
        <v>3.0259365994236305</v>
      </c>
      <c r="I108" s="28"/>
      <c r="J108" s="28"/>
      <c r="K108" s="28">
        <v>0</v>
      </c>
      <c r="L108" s="29">
        <v>8835</v>
      </c>
      <c r="M108" s="29">
        <v>142</v>
      </c>
      <c r="N108" s="29">
        <v>893</v>
      </c>
      <c r="O108" s="29">
        <v>0</v>
      </c>
      <c r="P108" s="30">
        <f t="shared" si="1"/>
        <v>9870</v>
      </c>
      <c r="Q108" s="78"/>
      <c r="R108" s="79"/>
      <c r="S108" s="80"/>
      <c r="T108" s="35"/>
    </row>
    <row r="109" spans="1:21" s="13" customFormat="1" ht="12.75">
      <c r="A109" s="26">
        <v>420049165</v>
      </c>
      <c r="B109" s="26">
        <v>420</v>
      </c>
      <c r="C109" s="27" t="s">
        <v>72</v>
      </c>
      <c r="D109" s="26">
        <v>49</v>
      </c>
      <c r="E109" s="27" t="s">
        <v>73</v>
      </c>
      <c r="F109" s="26">
        <v>165</v>
      </c>
      <c r="G109" s="27" t="s">
        <v>17</v>
      </c>
      <c r="H109" s="28">
        <v>7.0605187319884726</v>
      </c>
      <c r="I109" s="28"/>
      <c r="J109" s="28"/>
      <c r="K109" s="28">
        <v>127.83862557139403</v>
      </c>
      <c r="L109" s="29">
        <v>13435</v>
      </c>
      <c r="M109" s="29">
        <v>730</v>
      </c>
      <c r="N109" s="29">
        <v>893</v>
      </c>
      <c r="O109" s="29">
        <v>0</v>
      </c>
      <c r="P109" s="30">
        <f t="shared" si="1"/>
        <v>15058</v>
      </c>
      <c r="Q109" s="78"/>
      <c r="R109" s="79"/>
      <c r="S109" s="80"/>
      <c r="T109" s="35"/>
      <c r="U109" s="36"/>
    </row>
    <row r="110" spans="1:21" s="13" customFormat="1" ht="12.75">
      <c r="A110" s="26">
        <v>420049176</v>
      </c>
      <c r="B110" s="26">
        <v>420</v>
      </c>
      <c r="C110" s="27" t="s">
        <v>72</v>
      </c>
      <c r="D110" s="26">
        <v>49</v>
      </c>
      <c r="E110" s="27" t="s">
        <v>73</v>
      </c>
      <c r="F110" s="26">
        <v>176</v>
      </c>
      <c r="G110" s="27" t="s">
        <v>78</v>
      </c>
      <c r="H110" s="28">
        <v>10.086455331412104</v>
      </c>
      <c r="I110" s="28"/>
      <c r="J110" s="28"/>
      <c r="K110" s="28">
        <v>0</v>
      </c>
      <c r="L110" s="29">
        <v>10388</v>
      </c>
      <c r="M110" s="29">
        <v>3238</v>
      </c>
      <c r="N110" s="29">
        <v>893</v>
      </c>
      <c r="O110" s="29">
        <v>0</v>
      </c>
      <c r="P110" s="30">
        <f t="shared" si="1"/>
        <v>14519</v>
      </c>
      <c r="Q110" s="78"/>
      <c r="R110" s="79"/>
      <c r="S110" s="80"/>
      <c r="T110" s="35"/>
    </row>
    <row r="111" spans="1:21" s="13" customFormat="1" ht="12.75">
      <c r="A111" s="26">
        <v>420049181</v>
      </c>
      <c r="B111" s="26">
        <v>420</v>
      </c>
      <c r="C111" s="27" t="s">
        <v>72</v>
      </c>
      <c r="D111" s="26">
        <v>49</v>
      </c>
      <c r="E111" s="27" t="s">
        <v>73</v>
      </c>
      <c r="F111" s="26">
        <v>181</v>
      </c>
      <c r="G111" s="27" t="s">
        <v>79</v>
      </c>
      <c r="H111" s="28">
        <v>2.0172910662824211</v>
      </c>
      <c r="I111" s="28"/>
      <c r="J111" s="28"/>
      <c r="K111" s="28">
        <v>0</v>
      </c>
      <c r="L111" s="29">
        <v>9077</v>
      </c>
      <c r="M111" s="29">
        <v>500</v>
      </c>
      <c r="N111" s="29">
        <v>893</v>
      </c>
      <c r="O111" s="29">
        <v>0</v>
      </c>
      <c r="P111" s="30">
        <f t="shared" si="1"/>
        <v>10470</v>
      </c>
      <c r="Q111" s="78"/>
      <c r="R111" s="79"/>
      <c r="S111" s="80"/>
      <c r="T111" s="35"/>
    </row>
    <row r="112" spans="1:21" s="13" customFormat="1" ht="12.75">
      <c r="A112" s="26">
        <v>420049207</v>
      </c>
      <c r="B112" s="26">
        <v>420</v>
      </c>
      <c r="C112" s="27" t="s">
        <v>72</v>
      </c>
      <c r="D112" s="26">
        <v>49</v>
      </c>
      <c r="E112" s="27" t="s">
        <v>73</v>
      </c>
      <c r="F112" s="26">
        <v>207</v>
      </c>
      <c r="G112" s="27" t="s">
        <v>25</v>
      </c>
      <c r="H112" s="28">
        <v>4.0345821325648421</v>
      </c>
      <c r="I112" s="28"/>
      <c r="J112" s="28"/>
      <c r="K112" s="28">
        <v>0</v>
      </c>
      <c r="L112" s="29">
        <v>11368</v>
      </c>
      <c r="M112" s="29">
        <v>7628</v>
      </c>
      <c r="N112" s="29">
        <v>893</v>
      </c>
      <c r="O112" s="29">
        <v>0</v>
      </c>
      <c r="P112" s="30">
        <f t="shared" si="1"/>
        <v>19889</v>
      </c>
      <c r="Q112" s="78"/>
      <c r="R112" s="79"/>
      <c r="S112" s="80"/>
      <c r="T112" s="35"/>
    </row>
    <row r="113" spans="1:20" s="13" customFormat="1" ht="12.75">
      <c r="A113" s="26">
        <v>420049243</v>
      </c>
      <c r="B113" s="26">
        <v>420</v>
      </c>
      <c r="C113" s="27" t="s">
        <v>72</v>
      </c>
      <c r="D113" s="26">
        <v>49</v>
      </c>
      <c r="E113" s="27" t="s">
        <v>73</v>
      </c>
      <c r="F113" s="26">
        <v>243</v>
      </c>
      <c r="G113" s="27" t="s">
        <v>80</v>
      </c>
      <c r="H113" s="28">
        <v>5.043227665706052</v>
      </c>
      <c r="I113" s="28"/>
      <c r="J113" s="28"/>
      <c r="K113" s="28">
        <v>0</v>
      </c>
      <c r="L113" s="29">
        <v>13375</v>
      </c>
      <c r="M113" s="29">
        <v>3248</v>
      </c>
      <c r="N113" s="29">
        <v>893</v>
      </c>
      <c r="O113" s="29">
        <v>0</v>
      </c>
      <c r="P113" s="30">
        <f t="shared" si="1"/>
        <v>17516</v>
      </c>
      <c r="Q113" s="78"/>
      <c r="R113" s="79"/>
      <c r="S113" s="80"/>
      <c r="T113" s="35"/>
    </row>
    <row r="114" spans="1:20" s="13" customFormat="1" ht="12.75">
      <c r="A114" s="26">
        <v>420049244</v>
      </c>
      <c r="B114" s="26">
        <v>420</v>
      </c>
      <c r="C114" s="27" t="s">
        <v>72</v>
      </c>
      <c r="D114" s="26">
        <v>49</v>
      </c>
      <c r="E114" s="27" t="s">
        <v>73</v>
      </c>
      <c r="F114" s="26">
        <v>244</v>
      </c>
      <c r="G114" s="27" t="s">
        <v>27</v>
      </c>
      <c r="H114" s="28">
        <v>6.0518731988472609</v>
      </c>
      <c r="I114" s="28"/>
      <c r="J114" s="28"/>
      <c r="K114" s="28">
        <v>0</v>
      </c>
      <c r="L114" s="29">
        <v>8951</v>
      </c>
      <c r="M114" s="29">
        <v>2483</v>
      </c>
      <c r="N114" s="29">
        <v>893</v>
      </c>
      <c r="O114" s="29">
        <v>0</v>
      </c>
      <c r="P114" s="30">
        <f t="shared" si="1"/>
        <v>12327</v>
      </c>
      <c r="Q114" s="78"/>
      <c r="R114" s="79"/>
      <c r="S114" s="80"/>
      <c r="T114" s="35"/>
    </row>
    <row r="115" spans="1:20" s="13" customFormat="1" ht="12.75">
      <c r="A115" s="26">
        <v>420049248</v>
      </c>
      <c r="B115" s="26">
        <v>420</v>
      </c>
      <c r="C115" s="27" t="s">
        <v>72</v>
      </c>
      <c r="D115" s="26">
        <v>49</v>
      </c>
      <c r="E115" s="27" t="s">
        <v>73</v>
      </c>
      <c r="F115" s="26">
        <v>248</v>
      </c>
      <c r="G115" s="27" t="s">
        <v>18</v>
      </c>
      <c r="H115" s="28">
        <v>3.0259365994236305</v>
      </c>
      <c r="I115" s="28"/>
      <c r="J115" s="28"/>
      <c r="K115" s="28">
        <v>0</v>
      </c>
      <c r="L115" s="29">
        <v>10591</v>
      </c>
      <c r="M115" s="29">
        <v>520</v>
      </c>
      <c r="N115" s="29">
        <v>893</v>
      </c>
      <c r="O115" s="29">
        <v>0</v>
      </c>
      <c r="P115" s="30">
        <f t="shared" si="1"/>
        <v>12004</v>
      </c>
      <c r="Q115" s="78"/>
      <c r="R115" s="79"/>
      <c r="S115" s="80"/>
      <c r="T115" s="35"/>
    </row>
    <row r="116" spans="1:20" s="13" customFormat="1" ht="12.75">
      <c r="A116" s="26">
        <v>420049262</v>
      </c>
      <c r="B116" s="26">
        <v>420</v>
      </c>
      <c r="C116" s="27" t="s">
        <v>72</v>
      </c>
      <c r="D116" s="26">
        <v>49</v>
      </c>
      <c r="E116" s="27" t="s">
        <v>73</v>
      </c>
      <c r="F116" s="26">
        <v>262</v>
      </c>
      <c r="G116" s="27" t="s">
        <v>19</v>
      </c>
      <c r="H116" s="28">
        <v>1.0086455331412105</v>
      </c>
      <c r="I116" s="28"/>
      <c r="J116" s="28"/>
      <c r="K116" s="28">
        <v>0</v>
      </c>
      <c r="L116" s="29">
        <v>13260</v>
      </c>
      <c r="M116" s="29">
        <v>6456</v>
      </c>
      <c r="N116" s="29">
        <v>893</v>
      </c>
      <c r="O116" s="29">
        <v>0</v>
      </c>
      <c r="P116" s="30">
        <f t="shared" si="1"/>
        <v>20609</v>
      </c>
      <c r="Q116" s="78"/>
      <c r="R116" s="79"/>
      <c r="S116" s="80"/>
      <c r="T116" s="35"/>
    </row>
    <row r="117" spans="1:20" s="13" customFormat="1" ht="12.75">
      <c r="A117" s="26">
        <v>420049274</v>
      </c>
      <c r="B117" s="26">
        <v>420</v>
      </c>
      <c r="C117" s="27" t="s">
        <v>72</v>
      </c>
      <c r="D117" s="26">
        <v>49</v>
      </c>
      <c r="E117" s="27" t="s">
        <v>73</v>
      </c>
      <c r="F117" s="26">
        <v>274</v>
      </c>
      <c r="G117" s="27" t="s">
        <v>60</v>
      </c>
      <c r="H117" s="28">
        <v>4.0345821325648421</v>
      </c>
      <c r="I117" s="28"/>
      <c r="J117" s="28"/>
      <c r="K117" s="28">
        <v>0</v>
      </c>
      <c r="L117" s="29">
        <v>8911</v>
      </c>
      <c r="M117" s="29">
        <v>4111</v>
      </c>
      <c r="N117" s="29">
        <v>893</v>
      </c>
      <c r="O117" s="29">
        <v>0</v>
      </c>
      <c r="P117" s="30">
        <f t="shared" si="1"/>
        <v>13915</v>
      </c>
      <c r="Q117" s="78"/>
      <c r="R117" s="79"/>
      <c r="S117" s="80"/>
      <c r="T117" s="35"/>
    </row>
    <row r="118" spans="1:20" s="13" customFormat="1" ht="12.75">
      <c r="A118" s="26">
        <v>420049308</v>
      </c>
      <c r="B118" s="26">
        <v>420</v>
      </c>
      <c r="C118" s="27" t="s">
        <v>72</v>
      </c>
      <c r="D118" s="26">
        <v>49</v>
      </c>
      <c r="E118" s="27" t="s">
        <v>73</v>
      </c>
      <c r="F118" s="26">
        <v>308</v>
      </c>
      <c r="G118" s="27" t="s">
        <v>20</v>
      </c>
      <c r="H118" s="28">
        <v>1.0086455331412105</v>
      </c>
      <c r="I118" s="28"/>
      <c r="J118" s="28"/>
      <c r="K118" s="28">
        <v>0</v>
      </c>
      <c r="L118" s="29">
        <v>9101</v>
      </c>
      <c r="M118" s="29">
        <v>5373</v>
      </c>
      <c r="N118" s="29">
        <v>893</v>
      </c>
      <c r="O118" s="29">
        <v>0</v>
      </c>
      <c r="P118" s="30">
        <f t="shared" si="1"/>
        <v>15367</v>
      </c>
      <c r="Q118" s="78"/>
      <c r="R118" s="79"/>
      <c r="S118" s="80"/>
      <c r="T118" s="35"/>
    </row>
    <row r="119" spans="1:20" s="13" customFormat="1" ht="12.75">
      <c r="A119" s="26">
        <v>420049314</v>
      </c>
      <c r="B119" s="26">
        <v>420</v>
      </c>
      <c r="C119" s="27" t="s">
        <v>72</v>
      </c>
      <c r="D119" s="26">
        <v>49</v>
      </c>
      <c r="E119" s="27" t="s">
        <v>73</v>
      </c>
      <c r="F119" s="26">
        <v>314</v>
      </c>
      <c r="G119" s="27" t="s">
        <v>29</v>
      </c>
      <c r="H119" s="28">
        <v>2.0172910662824211</v>
      </c>
      <c r="I119" s="28"/>
      <c r="J119" s="28"/>
      <c r="K119" s="28">
        <v>0</v>
      </c>
      <c r="L119" s="29">
        <v>12570</v>
      </c>
      <c r="M119" s="29">
        <v>9946</v>
      </c>
      <c r="N119" s="29">
        <v>893</v>
      </c>
      <c r="O119" s="29">
        <v>0</v>
      </c>
      <c r="P119" s="30">
        <f t="shared" si="1"/>
        <v>23409</v>
      </c>
      <c r="Q119" s="78"/>
      <c r="R119" s="79"/>
      <c r="S119" s="80"/>
      <c r="T119" s="35"/>
    </row>
    <row r="120" spans="1:20" s="13" customFormat="1" ht="12.75">
      <c r="A120" s="26">
        <v>420049347</v>
      </c>
      <c r="B120" s="26">
        <v>420</v>
      </c>
      <c r="C120" s="27" t="s">
        <v>72</v>
      </c>
      <c r="D120" s="26">
        <v>49</v>
      </c>
      <c r="E120" s="27" t="s">
        <v>73</v>
      </c>
      <c r="F120" s="26">
        <v>347</v>
      </c>
      <c r="G120" s="27" t="s">
        <v>82</v>
      </c>
      <c r="H120" s="28">
        <v>4.0345821325648421</v>
      </c>
      <c r="I120" s="28"/>
      <c r="J120" s="28"/>
      <c r="K120" s="28">
        <v>0</v>
      </c>
      <c r="L120" s="29">
        <v>11246</v>
      </c>
      <c r="M120" s="29">
        <v>4582</v>
      </c>
      <c r="N120" s="29">
        <v>893</v>
      </c>
      <c r="O120" s="29">
        <v>0</v>
      </c>
      <c r="P120" s="30">
        <f t="shared" si="1"/>
        <v>16721</v>
      </c>
      <c r="Q120" s="78"/>
      <c r="R120" s="79"/>
      <c r="S120" s="80"/>
      <c r="T120" s="35"/>
    </row>
    <row r="121" spans="1:20" s="13" customFormat="1" ht="12.75">
      <c r="A121" s="26">
        <v>426149009</v>
      </c>
      <c r="B121" s="26">
        <v>426</v>
      </c>
      <c r="C121" s="27" t="s">
        <v>84</v>
      </c>
      <c r="D121" s="26">
        <v>149</v>
      </c>
      <c r="E121" s="27" t="s">
        <v>77</v>
      </c>
      <c r="F121" s="26">
        <v>9</v>
      </c>
      <c r="G121" s="27" t="s">
        <v>85</v>
      </c>
      <c r="H121" s="28">
        <v>1.1428571428571426</v>
      </c>
      <c r="I121" s="28"/>
      <c r="J121" s="28"/>
      <c r="K121" s="28">
        <v>0</v>
      </c>
      <c r="L121" s="29">
        <v>12551</v>
      </c>
      <c r="M121" s="29">
        <v>6325</v>
      </c>
      <c r="N121" s="29">
        <v>893</v>
      </c>
      <c r="O121" s="29">
        <v>0</v>
      </c>
      <c r="P121" s="30">
        <f t="shared" si="1"/>
        <v>19769</v>
      </c>
      <c r="Q121" s="78"/>
      <c r="R121" s="79"/>
      <c r="S121" s="80"/>
      <c r="T121" s="35"/>
    </row>
    <row r="122" spans="1:20" s="13" customFormat="1" ht="12.75">
      <c r="A122" s="26">
        <v>426149079</v>
      </c>
      <c r="B122" s="26">
        <v>426</v>
      </c>
      <c r="C122" s="27" t="s">
        <v>84</v>
      </c>
      <c r="D122" s="26">
        <v>149</v>
      </c>
      <c r="E122" s="27" t="s">
        <v>77</v>
      </c>
      <c r="F122" s="26">
        <v>79</v>
      </c>
      <c r="G122" s="27" t="s">
        <v>86</v>
      </c>
      <c r="H122" s="28">
        <v>1.1428571428571426</v>
      </c>
      <c r="I122" s="28"/>
      <c r="J122" s="28"/>
      <c r="K122" s="28">
        <v>0</v>
      </c>
      <c r="L122" s="29">
        <v>8414</v>
      </c>
      <c r="M122" s="29">
        <v>545</v>
      </c>
      <c r="N122" s="29">
        <v>893</v>
      </c>
      <c r="O122" s="29">
        <v>0</v>
      </c>
      <c r="P122" s="30">
        <f t="shared" si="1"/>
        <v>9852</v>
      </c>
      <c r="Q122" s="78"/>
      <c r="R122" s="79"/>
      <c r="S122" s="80"/>
      <c r="T122" s="35"/>
    </row>
    <row r="123" spans="1:20" s="13" customFormat="1" ht="12.75">
      <c r="A123" s="26">
        <v>426149128</v>
      </c>
      <c r="B123" s="26">
        <v>426</v>
      </c>
      <c r="C123" s="27" t="s">
        <v>84</v>
      </c>
      <c r="D123" s="26">
        <v>149</v>
      </c>
      <c r="E123" s="27" t="s">
        <v>77</v>
      </c>
      <c r="F123" s="26">
        <v>128</v>
      </c>
      <c r="G123" s="27" t="s">
        <v>122</v>
      </c>
      <c r="H123" s="28">
        <v>1.1428571428571426</v>
      </c>
      <c r="I123" s="28"/>
      <c r="J123" s="28"/>
      <c r="K123" s="28">
        <v>0</v>
      </c>
      <c r="L123" s="29">
        <v>12551</v>
      </c>
      <c r="M123" s="29">
        <v>545</v>
      </c>
      <c r="N123" s="29">
        <v>893</v>
      </c>
      <c r="O123" s="29">
        <v>0</v>
      </c>
      <c r="P123" s="30">
        <f t="shared" si="1"/>
        <v>13989</v>
      </c>
      <c r="Q123" s="78"/>
      <c r="R123" s="79"/>
      <c r="S123" s="80"/>
      <c r="T123" s="35"/>
    </row>
    <row r="124" spans="1:20" s="13" customFormat="1" ht="12.75">
      <c r="A124" s="26">
        <v>426149149</v>
      </c>
      <c r="B124" s="26">
        <v>426</v>
      </c>
      <c r="C124" s="27" t="s">
        <v>84</v>
      </c>
      <c r="D124" s="26">
        <v>149</v>
      </c>
      <c r="E124" s="27" t="s">
        <v>77</v>
      </c>
      <c r="F124" s="26">
        <v>149</v>
      </c>
      <c r="G124" s="27" t="s">
        <v>77</v>
      </c>
      <c r="H124" s="28">
        <v>294.85714285714283</v>
      </c>
      <c r="I124" s="28"/>
      <c r="J124" s="28"/>
      <c r="K124" s="28">
        <v>0</v>
      </c>
      <c r="L124" s="29">
        <v>11900</v>
      </c>
      <c r="M124" s="29">
        <v>76</v>
      </c>
      <c r="N124" s="29">
        <v>893</v>
      </c>
      <c r="O124" s="29">
        <v>0</v>
      </c>
      <c r="P124" s="30">
        <f t="shared" si="1"/>
        <v>12869</v>
      </c>
      <c r="Q124" s="78"/>
      <c r="R124" s="79"/>
      <c r="S124" s="80"/>
      <c r="T124" s="35"/>
    </row>
    <row r="125" spans="1:20" s="13" customFormat="1" ht="12.75">
      <c r="A125" s="26">
        <v>426149181</v>
      </c>
      <c r="B125" s="26">
        <v>426</v>
      </c>
      <c r="C125" s="27" t="s">
        <v>84</v>
      </c>
      <c r="D125" s="26">
        <v>149</v>
      </c>
      <c r="E125" s="27" t="s">
        <v>77</v>
      </c>
      <c r="F125" s="26">
        <v>181</v>
      </c>
      <c r="G125" s="27" t="s">
        <v>79</v>
      </c>
      <c r="H125" s="28">
        <v>18.285714285714281</v>
      </c>
      <c r="I125" s="28"/>
      <c r="J125" s="28"/>
      <c r="K125" s="28">
        <v>0</v>
      </c>
      <c r="L125" s="29">
        <v>10961</v>
      </c>
      <c r="M125" s="29">
        <v>603</v>
      </c>
      <c r="N125" s="29">
        <v>893</v>
      </c>
      <c r="O125" s="29">
        <v>0</v>
      </c>
      <c r="P125" s="30">
        <f t="shared" si="1"/>
        <v>12457</v>
      </c>
      <c r="Q125" s="78"/>
      <c r="R125" s="79"/>
      <c r="S125" s="80"/>
      <c r="T125" s="35"/>
    </row>
    <row r="126" spans="1:20" s="13" customFormat="1" ht="12.75">
      <c r="A126" s="26">
        <v>426149211</v>
      </c>
      <c r="B126" s="26">
        <v>426</v>
      </c>
      <c r="C126" s="27" t="s">
        <v>84</v>
      </c>
      <c r="D126" s="26">
        <v>149</v>
      </c>
      <c r="E126" s="27" t="s">
        <v>77</v>
      </c>
      <c r="F126" s="26">
        <v>211</v>
      </c>
      <c r="G126" s="27" t="s">
        <v>87</v>
      </c>
      <c r="H126" s="28">
        <v>3.4285714285714279</v>
      </c>
      <c r="I126" s="28"/>
      <c r="J126" s="28"/>
      <c r="K126" s="28">
        <v>0</v>
      </c>
      <c r="L126" s="29">
        <v>14569</v>
      </c>
      <c r="M126" s="29">
        <v>2635</v>
      </c>
      <c r="N126" s="29">
        <v>893</v>
      </c>
      <c r="O126" s="29">
        <v>0</v>
      </c>
      <c r="P126" s="30">
        <f t="shared" si="1"/>
        <v>18097</v>
      </c>
      <c r="Q126" s="78"/>
      <c r="R126" s="79"/>
      <c r="S126" s="80"/>
      <c r="T126" s="35"/>
    </row>
    <row r="127" spans="1:20" s="13" customFormat="1" ht="12.75">
      <c r="A127" s="26">
        <v>428035035</v>
      </c>
      <c r="B127" s="26">
        <v>428</v>
      </c>
      <c r="C127" s="27" t="s">
        <v>318</v>
      </c>
      <c r="D127" s="26">
        <v>35</v>
      </c>
      <c r="E127" s="27" t="s">
        <v>11</v>
      </c>
      <c r="F127" s="26">
        <v>35</v>
      </c>
      <c r="G127" s="27" t="s">
        <v>11</v>
      </c>
      <c r="H127" s="28">
        <v>1517.0715174129355</v>
      </c>
      <c r="I127" s="28"/>
      <c r="J127" s="28"/>
      <c r="K127" s="28">
        <v>0</v>
      </c>
      <c r="L127" s="29">
        <v>11417</v>
      </c>
      <c r="M127" s="29">
        <v>3386</v>
      </c>
      <c r="N127" s="29">
        <v>893</v>
      </c>
      <c r="O127" s="29">
        <v>0</v>
      </c>
      <c r="P127" s="30">
        <f t="shared" si="1"/>
        <v>15696</v>
      </c>
      <c r="Q127" s="78"/>
      <c r="R127" s="79"/>
      <c r="S127" s="80"/>
      <c r="T127" s="35"/>
    </row>
    <row r="128" spans="1:20" s="13" customFormat="1" ht="12.75">
      <c r="A128" s="26">
        <v>428035040</v>
      </c>
      <c r="B128" s="26">
        <v>428</v>
      </c>
      <c r="C128" s="27" t="s">
        <v>318</v>
      </c>
      <c r="D128" s="26">
        <v>35</v>
      </c>
      <c r="E128" s="27" t="s">
        <v>11</v>
      </c>
      <c r="F128" s="26">
        <v>40</v>
      </c>
      <c r="G128" s="27" t="s">
        <v>88</v>
      </c>
      <c r="H128" s="28">
        <v>1.1001243781094527</v>
      </c>
      <c r="I128" s="28"/>
      <c r="J128" s="28"/>
      <c r="K128" s="28">
        <v>0</v>
      </c>
      <c r="L128" s="29">
        <v>13061</v>
      </c>
      <c r="M128" s="29">
        <v>3358</v>
      </c>
      <c r="N128" s="29">
        <v>893</v>
      </c>
      <c r="O128" s="29">
        <v>0</v>
      </c>
      <c r="P128" s="30">
        <f t="shared" si="1"/>
        <v>17312</v>
      </c>
      <c r="Q128" s="78"/>
      <c r="R128" s="79"/>
      <c r="S128" s="80"/>
      <c r="T128" s="35"/>
    </row>
    <row r="129" spans="1:21" s="13" customFormat="1" ht="12.75">
      <c r="A129" s="26">
        <v>428035044</v>
      </c>
      <c r="B129" s="26">
        <v>428</v>
      </c>
      <c r="C129" s="27" t="s">
        <v>318</v>
      </c>
      <c r="D129" s="26">
        <v>35</v>
      </c>
      <c r="E129" s="27" t="s">
        <v>11</v>
      </c>
      <c r="F129" s="26">
        <v>44</v>
      </c>
      <c r="G129" s="27" t="s">
        <v>12</v>
      </c>
      <c r="H129" s="28">
        <v>9.9011194029850742</v>
      </c>
      <c r="I129" s="28"/>
      <c r="J129" s="28"/>
      <c r="K129" s="28">
        <v>0</v>
      </c>
      <c r="L129" s="29">
        <v>9258</v>
      </c>
      <c r="M129" s="29">
        <v>610</v>
      </c>
      <c r="N129" s="29">
        <v>893</v>
      </c>
      <c r="O129" s="29">
        <v>0</v>
      </c>
      <c r="P129" s="30">
        <f t="shared" si="1"/>
        <v>10761</v>
      </c>
      <c r="Q129" s="78"/>
      <c r="R129" s="79"/>
      <c r="S129" s="80"/>
      <c r="T129" s="35"/>
    </row>
    <row r="130" spans="1:21" s="13" customFormat="1" ht="12.75">
      <c r="A130" s="26">
        <v>428035050</v>
      </c>
      <c r="B130" s="26">
        <v>428</v>
      </c>
      <c r="C130" s="27" t="s">
        <v>318</v>
      </c>
      <c r="D130" s="26">
        <v>35</v>
      </c>
      <c r="E130" s="27" t="s">
        <v>11</v>
      </c>
      <c r="F130" s="26">
        <v>50</v>
      </c>
      <c r="G130" s="27" t="s">
        <v>90</v>
      </c>
      <c r="H130" s="28">
        <v>1.1001243781094527</v>
      </c>
      <c r="I130" s="28"/>
      <c r="J130" s="28"/>
      <c r="K130" s="28">
        <v>0</v>
      </c>
      <c r="L130" s="29">
        <v>13453</v>
      </c>
      <c r="M130" s="29">
        <v>5719</v>
      </c>
      <c r="N130" s="29">
        <v>893</v>
      </c>
      <c r="O130" s="29">
        <v>0</v>
      </c>
      <c r="P130" s="30">
        <f t="shared" si="1"/>
        <v>20065</v>
      </c>
      <c r="Q130" s="78"/>
      <c r="R130" s="79"/>
      <c r="S130" s="80"/>
      <c r="T130" s="35"/>
    </row>
    <row r="131" spans="1:21" s="13" customFormat="1" ht="12.75">
      <c r="A131" s="26">
        <v>428035057</v>
      </c>
      <c r="B131" s="26">
        <v>428</v>
      </c>
      <c r="C131" s="27" t="s">
        <v>318</v>
      </c>
      <c r="D131" s="26">
        <v>35</v>
      </c>
      <c r="E131" s="27" t="s">
        <v>11</v>
      </c>
      <c r="F131" s="26">
        <v>57</v>
      </c>
      <c r="G131" s="27" t="s">
        <v>13</v>
      </c>
      <c r="H131" s="28">
        <v>165.01865671641789</v>
      </c>
      <c r="I131" s="28"/>
      <c r="J131" s="28"/>
      <c r="K131" s="28">
        <v>0</v>
      </c>
      <c r="L131" s="29">
        <v>11634</v>
      </c>
      <c r="M131" s="29">
        <v>627</v>
      </c>
      <c r="N131" s="29">
        <v>893</v>
      </c>
      <c r="O131" s="29">
        <v>0</v>
      </c>
      <c r="P131" s="30">
        <f t="shared" si="1"/>
        <v>13154</v>
      </c>
      <c r="Q131" s="78"/>
      <c r="R131" s="79"/>
      <c r="S131" s="80"/>
      <c r="T131" s="35"/>
    </row>
    <row r="132" spans="1:21" s="13" customFormat="1" ht="12.75">
      <c r="A132" s="26">
        <v>428035073</v>
      </c>
      <c r="B132" s="26">
        <v>428</v>
      </c>
      <c r="C132" s="27" t="s">
        <v>318</v>
      </c>
      <c r="D132" s="26">
        <v>35</v>
      </c>
      <c r="E132" s="27" t="s">
        <v>11</v>
      </c>
      <c r="F132" s="26">
        <v>73</v>
      </c>
      <c r="G132" s="27" t="s">
        <v>23</v>
      </c>
      <c r="H132" s="28">
        <v>7.7008706467661687</v>
      </c>
      <c r="I132" s="28"/>
      <c r="J132" s="28"/>
      <c r="K132" s="28">
        <v>0</v>
      </c>
      <c r="L132" s="29">
        <v>9446</v>
      </c>
      <c r="M132" s="29">
        <v>6553</v>
      </c>
      <c r="N132" s="29">
        <v>893</v>
      </c>
      <c r="O132" s="29">
        <v>0</v>
      </c>
      <c r="P132" s="30">
        <f t="shared" si="1"/>
        <v>16892</v>
      </c>
      <c r="Q132" s="78"/>
      <c r="R132" s="79"/>
      <c r="S132" s="80"/>
      <c r="T132" s="35"/>
    </row>
    <row r="133" spans="1:21" s="13" customFormat="1" ht="12.75">
      <c r="A133" s="26">
        <v>428035093</v>
      </c>
      <c r="B133" s="26">
        <v>428</v>
      </c>
      <c r="C133" s="27" t="s">
        <v>318</v>
      </c>
      <c r="D133" s="26">
        <v>35</v>
      </c>
      <c r="E133" s="27" t="s">
        <v>11</v>
      </c>
      <c r="F133" s="26">
        <v>93</v>
      </c>
      <c r="G133" s="27" t="s">
        <v>14</v>
      </c>
      <c r="H133" s="28">
        <v>5.5006218905472632</v>
      </c>
      <c r="I133" s="28"/>
      <c r="J133" s="28"/>
      <c r="K133" s="28">
        <v>149.57158364007071</v>
      </c>
      <c r="L133" s="29">
        <v>12399</v>
      </c>
      <c r="M133" s="29">
        <v>334</v>
      </c>
      <c r="N133" s="29">
        <v>893</v>
      </c>
      <c r="O133" s="29">
        <v>0</v>
      </c>
      <c r="P133" s="30">
        <f t="shared" si="1"/>
        <v>13626</v>
      </c>
      <c r="Q133" s="78"/>
      <c r="R133" s="79"/>
      <c r="S133" s="80"/>
      <c r="T133" s="35"/>
    </row>
    <row r="134" spans="1:21" s="13" customFormat="1" ht="12.75">
      <c r="A134" s="26">
        <v>428035163</v>
      </c>
      <c r="B134" s="26">
        <v>428</v>
      </c>
      <c r="C134" s="27" t="s">
        <v>318</v>
      </c>
      <c r="D134" s="26">
        <v>35</v>
      </c>
      <c r="E134" s="27" t="s">
        <v>11</v>
      </c>
      <c r="F134" s="26">
        <v>163</v>
      </c>
      <c r="G134" s="27" t="s">
        <v>16</v>
      </c>
      <c r="H134" s="28">
        <v>7.7008706467661687</v>
      </c>
      <c r="I134" s="28"/>
      <c r="J134" s="28"/>
      <c r="K134" s="28">
        <v>0</v>
      </c>
      <c r="L134" s="29">
        <v>9700</v>
      </c>
      <c r="M134" s="29">
        <v>156</v>
      </c>
      <c r="N134" s="29">
        <v>893</v>
      </c>
      <c r="O134" s="29">
        <v>0</v>
      </c>
      <c r="P134" s="30">
        <f t="shared" si="1"/>
        <v>10749</v>
      </c>
      <c r="Q134" s="78"/>
      <c r="R134" s="79"/>
      <c r="S134" s="80"/>
      <c r="T134" s="35"/>
    </row>
    <row r="135" spans="1:21" s="13" customFormat="1" ht="12.75">
      <c r="A135" s="26">
        <v>428035165</v>
      </c>
      <c r="B135" s="26">
        <v>428</v>
      </c>
      <c r="C135" s="27" t="s">
        <v>318</v>
      </c>
      <c r="D135" s="26">
        <v>35</v>
      </c>
      <c r="E135" s="27" t="s">
        <v>11</v>
      </c>
      <c r="F135" s="26">
        <v>165</v>
      </c>
      <c r="G135" s="27" t="s">
        <v>17</v>
      </c>
      <c r="H135" s="28">
        <v>3.3003731343283591</v>
      </c>
      <c r="I135" s="28"/>
      <c r="J135" s="28"/>
      <c r="K135" s="28">
        <v>111.29113890032497</v>
      </c>
      <c r="L135" s="29">
        <v>11696</v>
      </c>
      <c r="M135" s="29">
        <v>636</v>
      </c>
      <c r="N135" s="29">
        <v>893</v>
      </c>
      <c r="O135" s="29">
        <v>0</v>
      </c>
      <c r="P135" s="30">
        <f t="shared" si="1"/>
        <v>13225</v>
      </c>
      <c r="Q135" s="78"/>
      <c r="R135" s="79"/>
      <c r="S135" s="80"/>
      <c r="T135" s="35"/>
      <c r="U135" s="36"/>
    </row>
    <row r="136" spans="1:21" s="13" customFormat="1" ht="12.75">
      <c r="A136" s="26">
        <v>428035176</v>
      </c>
      <c r="B136" s="26">
        <v>428</v>
      </c>
      <c r="C136" s="27" t="s">
        <v>318</v>
      </c>
      <c r="D136" s="26">
        <v>35</v>
      </c>
      <c r="E136" s="27" t="s">
        <v>11</v>
      </c>
      <c r="F136" s="26">
        <v>176</v>
      </c>
      <c r="G136" s="27" t="s">
        <v>78</v>
      </c>
      <c r="H136" s="28">
        <v>1.1001243781094527</v>
      </c>
      <c r="I136" s="28"/>
      <c r="J136" s="28"/>
      <c r="K136" s="28">
        <v>0</v>
      </c>
      <c r="L136" s="29">
        <v>11084</v>
      </c>
      <c r="M136" s="29">
        <v>3455</v>
      </c>
      <c r="N136" s="29">
        <v>893</v>
      </c>
      <c r="O136" s="29">
        <v>0</v>
      </c>
      <c r="P136" s="30">
        <f t="shared" si="1"/>
        <v>15432</v>
      </c>
      <c r="Q136" s="78"/>
      <c r="R136" s="79"/>
      <c r="S136" s="80"/>
      <c r="T136" s="35"/>
    </row>
    <row r="137" spans="1:21" s="13" customFormat="1" ht="12.75">
      <c r="A137" s="26">
        <v>428035189</v>
      </c>
      <c r="B137" s="26">
        <v>428</v>
      </c>
      <c r="C137" s="27" t="s">
        <v>318</v>
      </c>
      <c r="D137" s="26">
        <v>35</v>
      </c>
      <c r="E137" s="27" t="s">
        <v>11</v>
      </c>
      <c r="F137" s="26">
        <v>189</v>
      </c>
      <c r="G137" s="27" t="s">
        <v>24</v>
      </c>
      <c r="H137" s="28">
        <v>3.3003731343283591</v>
      </c>
      <c r="I137" s="28"/>
      <c r="J137" s="28"/>
      <c r="K137" s="28">
        <v>0</v>
      </c>
      <c r="L137" s="29">
        <v>10434</v>
      </c>
      <c r="M137" s="29">
        <v>3409</v>
      </c>
      <c r="N137" s="29">
        <v>893</v>
      </c>
      <c r="O137" s="29">
        <v>0</v>
      </c>
      <c r="P137" s="30">
        <f t="shared" si="1"/>
        <v>14736</v>
      </c>
      <c r="Q137" s="78"/>
      <c r="R137" s="79"/>
      <c r="S137" s="80"/>
      <c r="T137" s="35"/>
    </row>
    <row r="138" spans="1:21" s="13" customFormat="1" ht="12.75">
      <c r="A138" s="26">
        <v>428035220</v>
      </c>
      <c r="B138" s="26">
        <v>428</v>
      </c>
      <c r="C138" s="27" t="s">
        <v>318</v>
      </c>
      <c r="D138" s="26">
        <v>35</v>
      </c>
      <c r="E138" s="27" t="s">
        <v>11</v>
      </c>
      <c r="F138" s="26">
        <v>220</v>
      </c>
      <c r="G138" s="27" t="s">
        <v>26</v>
      </c>
      <c r="H138" s="28">
        <v>4.400497512437811</v>
      </c>
      <c r="I138" s="28"/>
      <c r="J138" s="28"/>
      <c r="K138" s="28">
        <v>0</v>
      </c>
      <c r="L138" s="29">
        <v>12037</v>
      </c>
      <c r="M138" s="29">
        <v>4288</v>
      </c>
      <c r="N138" s="29">
        <v>893</v>
      </c>
      <c r="O138" s="29">
        <v>0</v>
      </c>
      <c r="P138" s="30">
        <f t="shared" ref="P138:P201" si="2">SUM(L138:N138)</f>
        <v>17218</v>
      </c>
      <c r="Q138" s="78"/>
      <c r="R138" s="79"/>
      <c r="S138" s="80"/>
      <c r="T138" s="35"/>
    </row>
    <row r="139" spans="1:21" s="13" customFormat="1" ht="12.75">
      <c r="A139" s="26">
        <v>428035243</v>
      </c>
      <c r="B139" s="26">
        <v>428</v>
      </c>
      <c r="C139" s="27" t="s">
        <v>318</v>
      </c>
      <c r="D139" s="26">
        <v>35</v>
      </c>
      <c r="E139" s="27" t="s">
        <v>11</v>
      </c>
      <c r="F139" s="26">
        <v>243</v>
      </c>
      <c r="G139" s="27" t="s">
        <v>80</v>
      </c>
      <c r="H139" s="28">
        <v>5.5006218905472632</v>
      </c>
      <c r="I139" s="28"/>
      <c r="J139" s="28"/>
      <c r="K139" s="28">
        <v>0</v>
      </c>
      <c r="L139" s="29">
        <v>10657</v>
      </c>
      <c r="M139" s="29">
        <v>2588</v>
      </c>
      <c r="N139" s="29">
        <v>893</v>
      </c>
      <c r="O139" s="29">
        <v>0</v>
      </c>
      <c r="P139" s="30">
        <f t="shared" si="2"/>
        <v>14138</v>
      </c>
      <c r="Q139" s="78"/>
      <c r="R139" s="79"/>
      <c r="S139" s="80"/>
      <c r="T139" s="35"/>
    </row>
    <row r="140" spans="1:21" s="13" customFormat="1" ht="12.75">
      <c r="A140" s="26">
        <v>428035244</v>
      </c>
      <c r="B140" s="26">
        <v>428</v>
      </c>
      <c r="C140" s="27" t="s">
        <v>318</v>
      </c>
      <c r="D140" s="26">
        <v>35</v>
      </c>
      <c r="E140" s="27" t="s">
        <v>11</v>
      </c>
      <c r="F140" s="26">
        <v>244</v>
      </c>
      <c r="G140" s="27" t="s">
        <v>27</v>
      </c>
      <c r="H140" s="28">
        <v>11.001243781094526</v>
      </c>
      <c r="I140" s="28"/>
      <c r="J140" s="28"/>
      <c r="K140" s="28">
        <v>0</v>
      </c>
      <c r="L140" s="29">
        <v>11132</v>
      </c>
      <c r="M140" s="29">
        <v>3088</v>
      </c>
      <c r="N140" s="29">
        <v>893</v>
      </c>
      <c r="O140" s="29">
        <v>0</v>
      </c>
      <c r="P140" s="30">
        <f t="shared" si="2"/>
        <v>15113</v>
      </c>
      <c r="Q140" s="78"/>
      <c r="R140" s="79"/>
      <c r="S140" s="80"/>
      <c r="T140" s="35"/>
    </row>
    <row r="141" spans="1:21" s="13" customFormat="1" ht="12.75">
      <c r="A141" s="26">
        <v>428035248</v>
      </c>
      <c r="B141" s="26">
        <v>428</v>
      </c>
      <c r="C141" s="27" t="s">
        <v>318</v>
      </c>
      <c r="D141" s="26">
        <v>35</v>
      </c>
      <c r="E141" s="27" t="s">
        <v>11</v>
      </c>
      <c r="F141" s="26">
        <v>248</v>
      </c>
      <c r="G141" s="27" t="s">
        <v>18</v>
      </c>
      <c r="H141" s="28">
        <v>18.702114427860696</v>
      </c>
      <c r="I141" s="28"/>
      <c r="J141" s="28"/>
      <c r="K141" s="28">
        <v>0</v>
      </c>
      <c r="L141" s="29">
        <v>11887</v>
      </c>
      <c r="M141" s="29">
        <v>583</v>
      </c>
      <c r="N141" s="29">
        <v>893</v>
      </c>
      <c r="O141" s="29">
        <v>0</v>
      </c>
      <c r="P141" s="30">
        <f t="shared" si="2"/>
        <v>13363</v>
      </c>
      <c r="Q141" s="78"/>
      <c r="R141" s="79"/>
      <c r="S141" s="80"/>
      <c r="T141" s="35"/>
    </row>
    <row r="142" spans="1:21" s="13" customFormat="1" ht="12.75">
      <c r="A142" s="26">
        <v>428035285</v>
      </c>
      <c r="B142" s="26">
        <v>428</v>
      </c>
      <c r="C142" s="27" t="s">
        <v>318</v>
      </c>
      <c r="D142" s="26">
        <v>35</v>
      </c>
      <c r="E142" s="27" t="s">
        <v>11</v>
      </c>
      <c r="F142" s="26">
        <v>285</v>
      </c>
      <c r="G142" s="27" t="s">
        <v>28</v>
      </c>
      <c r="H142" s="28">
        <v>2.2002487562189055</v>
      </c>
      <c r="I142" s="28"/>
      <c r="J142" s="28"/>
      <c r="K142" s="28">
        <v>0</v>
      </c>
      <c r="L142" s="29">
        <v>13257</v>
      </c>
      <c r="M142" s="29">
        <v>3951</v>
      </c>
      <c r="N142" s="29">
        <v>893</v>
      </c>
      <c r="O142" s="29">
        <v>0</v>
      </c>
      <c r="P142" s="30">
        <f t="shared" si="2"/>
        <v>18101</v>
      </c>
      <c r="Q142" s="78"/>
      <c r="R142" s="79"/>
      <c r="S142" s="80"/>
      <c r="T142" s="35"/>
    </row>
    <row r="143" spans="1:21" s="13" customFormat="1" ht="12.75">
      <c r="A143" s="26">
        <v>428035308</v>
      </c>
      <c r="B143" s="26">
        <v>428</v>
      </c>
      <c r="C143" s="27" t="s">
        <v>318</v>
      </c>
      <c r="D143" s="26">
        <v>35</v>
      </c>
      <c r="E143" s="27" t="s">
        <v>11</v>
      </c>
      <c r="F143" s="26">
        <v>308</v>
      </c>
      <c r="G143" s="27" t="s">
        <v>20</v>
      </c>
      <c r="H143" s="28">
        <v>1.1001243781094527</v>
      </c>
      <c r="I143" s="28"/>
      <c r="J143" s="28"/>
      <c r="K143" s="28">
        <v>0</v>
      </c>
      <c r="L143" s="29">
        <v>15569</v>
      </c>
      <c r="M143" s="29">
        <v>9191</v>
      </c>
      <c r="N143" s="29">
        <v>893</v>
      </c>
      <c r="O143" s="29">
        <v>0</v>
      </c>
      <c r="P143" s="30">
        <f t="shared" si="2"/>
        <v>25653</v>
      </c>
      <c r="Q143" s="78"/>
      <c r="R143" s="79"/>
      <c r="S143" s="80"/>
      <c r="T143" s="35"/>
    </row>
    <row r="144" spans="1:21" s="13" customFormat="1" ht="12.75">
      <c r="A144" s="26">
        <v>428035346</v>
      </c>
      <c r="B144" s="26">
        <v>428</v>
      </c>
      <c r="C144" s="27" t="s">
        <v>318</v>
      </c>
      <c r="D144" s="26">
        <v>35</v>
      </c>
      <c r="E144" s="27" t="s">
        <v>11</v>
      </c>
      <c r="F144" s="26">
        <v>346</v>
      </c>
      <c r="G144" s="27" t="s">
        <v>21</v>
      </c>
      <c r="H144" s="28">
        <v>3.3003731343283591</v>
      </c>
      <c r="I144" s="28"/>
      <c r="J144" s="28"/>
      <c r="K144" s="28">
        <v>0</v>
      </c>
      <c r="L144" s="29">
        <v>10172</v>
      </c>
      <c r="M144" s="29">
        <v>727</v>
      </c>
      <c r="N144" s="29">
        <v>893</v>
      </c>
      <c r="O144" s="29">
        <v>0</v>
      </c>
      <c r="P144" s="30">
        <f t="shared" si="2"/>
        <v>11792</v>
      </c>
      <c r="Q144" s="78"/>
      <c r="R144" s="79"/>
      <c r="S144" s="80"/>
      <c r="T144" s="35"/>
    </row>
    <row r="145" spans="1:20" s="13" customFormat="1" ht="12.75">
      <c r="A145" s="26">
        <v>429163030</v>
      </c>
      <c r="B145" s="26">
        <v>429</v>
      </c>
      <c r="C145" s="27" t="s">
        <v>93</v>
      </c>
      <c r="D145" s="26">
        <v>163</v>
      </c>
      <c r="E145" s="27" t="s">
        <v>16</v>
      </c>
      <c r="F145" s="26">
        <v>30</v>
      </c>
      <c r="G145" s="27" t="s">
        <v>94</v>
      </c>
      <c r="H145" s="28">
        <v>5.5602006688963215</v>
      </c>
      <c r="I145" s="28"/>
      <c r="J145" s="28"/>
      <c r="K145" s="28">
        <v>0</v>
      </c>
      <c r="L145" s="29">
        <v>13256</v>
      </c>
      <c r="M145" s="29">
        <v>3039</v>
      </c>
      <c r="N145" s="29">
        <v>893</v>
      </c>
      <c r="O145" s="29">
        <v>0</v>
      </c>
      <c r="P145" s="30">
        <f t="shared" si="2"/>
        <v>17188</v>
      </c>
      <c r="Q145" s="78"/>
      <c r="R145" s="79"/>
      <c r="S145" s="80"/>
      <c r="T145" s="35"/>
    </row>
    <row r="146" spans="1:20" s="13" customFormat="1" ht="12.75">
      <c r="A146" s="26">
        <v>429163035</v>
      </c>
      <c r="B146" s="26">
        <v>429</v>
      </c>
      <c r="C146" s="27" t="s">
        <v>93</v>
      </c>
      <c r="D146" s="26">
        <v>163</v>
      </c>
      <c r="E146" s="27" t="s">
        <v>16</v>
      </c>
      <c r="F146" s="26">
        <v>35</v>
      </c>
      <c r="G146" s="27" t="s">
        <v>11</v>
      </c>
      <c r="H146" s="28">
        <v>2.2240802675585281</v>
      </c>
      <c r="I146" s="28"/>
      <c r="J146" s="28"/>
      <c r="K146" s="28">
        <v>0</v>
      </c>
      <c r="L146" s="29">
        <v>14254</v>
      </c>
      <c r="M146" s="29">
        <v>4228</v>
      </c>
      <c r="N146" s="29">
        <v>893</v>
      </c>
      <c r="O146" s="29">
        <v>0</v>
      </c>
      <c r="P146" s="30">
        <f t="shared" si="2"/>
        <v>19375</v>
      </c>
      <c r="Q146" s="78"/>
      <c r="R146" s="79"/>
      <c r="S146" s="80"/>
      <c r="T146" s="35"/>
    </row>
    <row r="147" spans="1:20" s="13" customFormat="1" ht="12.75">
      <c r="A147" s="26">
        <v>429163057</v>
      </c>
      <c r="B147" s="26">
        <v>429</v>
      </c>
      <c r="C147" s="27" t="s">
        <v>93</v>
      </c>
      <c r="D147" s="26">
        <v>163</v>
      </c>
      <c r="E147" s="27" t="s">
        <v>16</v>
      </c>
      <c r="F147" s="26">
        <v>57</v>
      </c>
      <c r="G147" s="27" t="s">
        <v>13</v>
      </c>
      <c r="H147" s="28">
        <v>1.112040133779264</v>
      </c>
      <c r="I147" s="28"/>
      <c r="J147" s="28"/>
      <c r="K147" s="28">
        <v>0</v>
      </c>
      <c r="L147" s="29">
        <v>14569</v>
      </c>
      <c r="M147" s="29">
        <v>785</v>
      </c>
      <c r="N147" s="29">
        <v>893</v>
      </c>
      <c r="O147" s="29">
        <v>0</v>
      </c>
      <c r="P147" s="30">
        <f t="shared" si="2"/>
        <v>16247</v>
      </c>
      <c r="Q147" s="78"/>
      <c r="R147" s="79"/>
      <c r="S147" s="80"/>
      <c r="T147" s="35"/>
    </row>
    <row r="148" spans="1:20" s="13" customFormat="1" ht="12.75">
      <c r="A148" s="26">
        <v>429163163</v>
      </c>
      <c r="B148" s="26">
        <v>429</v>
      </c>
      <c r="C148" s="27" t="s">
        <v>93</v>
      </c>
      <c r="D148" s="26">
        <v>163</v>
      </c>
      <c r="E148" s="27" t="s">
        <v>16</v>
      </c>
      <c r="F148" s="26">
        <v>163</v>
      </c>
      <c r="G148" s="27" t="s">
        <v>16</v>
      </c>
      <c r="H148" s="28">
        <v>1284.40635451505</v>
      </c>
      <c r="I148" s="28"/>
      <c r="J148" s="28"/>
      <c r="K148" s="28">
        <v>0</v>
      </c>
      <c r="L148" s="29">
        <v>11591</v>
      </c>
      <c r="M148" s="29">
        <v>186</v>
      </c>
      <c r="N148" s="29">
        <v>893</v>
      </c>
      <c r="O148" s="29">
        <v>0</v>
      </c>
      <c r="P148" s="30">
        <f t="shared" si="2"/>
        <v>12670</v>
      </c>
      <c r="Q148" s="78"/>
      <c r="R148" s="79"/>
      <c r="S148" s="80"/>
      <c r="T148" s="35"/>
    </row>
    <row r="149" spans="1:20" s="13" customFormat="1" ht="12.75">
      <c r="A149" s="26">
        <v>429163164</v>
      </c>
      <c r="B149" s="26">
        <v>429</v>
      </c>
      <c r="C149" s="27" t="s">
        <v>93</v>
      </c>
      <c r="D149" s="26">
        <v>163</v>
      </c>
      <c r="E149" s="27" t="s">
        <v>16</v>
      </c>
      <c r="F149" s="26">
        <v>164</v>
      </c>
      <c r="G149" s="27" t="s">
        <v>95</v>
      </c>
      <c r="H149" s="28">
        <v>2.2240802675585281</v>
      </c>
      <c r="I149" s="28"/>
      <c r="J149" s="28"/>
      <c r="K149" s="28">
        <v>0</v>
      </c>
      <c r="L149" s="29">
        <v>12164</v>
      </c>
      <c r="M149" s="29">
        <v>5932</v>
      </c>
      <c r="N149" s="29">
        <v>893</v>
      </c>
      <c r="O149" s="29">
        <v>0</v>
      </c>
      <c r="P149" s="30">
        <f t="shared" si="2"/>
        <v>18989</v>
      </c>
      <c r="Q149" s="78"/>
      <c r="R149" s="79"/>
      <c r="S149" s="80"/>
      <c r="T149" s="35"/>
    </row>
    <row r="150" spans="1:20" s="13" customFormat="1" ht="12.75">
      <c r="A150" s="26">
        <v>429163168</v>
      </c>
      <c r="B150" s="26">
        <v>429</v>
      </c>
      <c r="C150" s="27" t="s">
        <v>93</v>
      </c>
      <c r="D150" s="26">
        <v>163</v>
      </c>
      <c r="E150" s="27" t="s">
        <v>16</v>
      </c>
      <c r="F150" s="26">
        <v>168</v>
      </c>
      <c r="G150" s="27" t="s">
        <v>96</v>
      </c>
      <c r="H150" s="28">
        <v>2.2240802675585281</v>
      </c>
      <c r="I150" s="28"/>
      <c r="J150" s="28"/>
      <c r="K150" s="28">
        <v>0</v>
      </c>
      <c r="L150" s="29">
        <v>8904</v>
      </c>
      <c r="M150" s="29">
        <v>4181</v>
      </c>
      <c r="N150" s="29">
        <v>893</v>
      </c>
      <c r="O150" s="29">
        <v>0</v>
      </c>
      <c r="P150" s="30">
        <f t="shared" si="2"/>
        <v>13978</v>
      </c>
      <c r="Q150" s="78"/>
      <c r="R150" s="79"/>
      <c r="S150" s="80"/>
      <c r="T150" s="35"/>
    </row>
    <row r="151" spans="1:20" s="13" customFormat="1" ht="12.75">
      <c r="A151" s="26">
        <v>429163176</v>
      </c>
      <c r="B151" s="26">
        <v>429</v>
      </c>
      <c r="C151" s="27" t="s">
        <v>93</v>
      </c>
      <c r="D151" s="26">
        <v>163</v>
      </c>
      <c r="E151" s="27" t="s">
        <v>16</v>
      </c>
      <c r="F151" s="26">
        <v>176</v>
      </c>
      <c r="G151" s="27" t="s">
        <v>78</v>
      </c>
      <c r="H151" s="28">
        <v>1.112040133779264</v>
      </c>
      <c r="I151" s="28"/>
      <c r="J151" s="28"/>
      <c r="K151" s="28">
        <v>0</v>
      </c>
      <c r="L151" s="29">
        <v>9759</v>
      </c>
      <c r="M151" s="29">
        <v>3042</v>
      </c>
      <c r="N151" s="29">
        <v>893</v>
      </c>
      <c r="O151" s="29">
        <v>0</v>
      </c>
      <c r="P151" s="30">
        <f t="shared" si="2"/>
        <v>13694</v>
      </c>
      <c r="Q151" s="78"/>
      <c r="R151" s="79"/>
      <c r="S151" s="80"/>
      <c r="T151" s="35"/>
    </row>
    <row r="152" spans="1:20" s="13" customFormat="1" ht="12.75">
      <c r="A152" s="26">
        <v>429163229</v>
      </c>
      <c r="B152" s="26">
        <v>429</v>
      </c>
      <c r="C152" s="27" t="s">
        <v>93</v>
      </c>
      <c r="D152" s="26">
        <v>163</v>
      </c>
      <c r="E152" s="27" t="s">
        <v>16</v>
      </c>
      <c r="F152" s="26">
        <v>229</v>
      </c>
      <c r="G152" s="27" t="s">
        <v>97</v>
      </c>
      <c r="H152" s="28">
        <v>7.7842809364548504</v>
      </c>
      <c r="I152" s="28"/>
      <c r="J152" s="28"/>
      <c r="K152" s="28">
        <v>0</v>
      </c>
      <c r="L152" s="29">
        <v>13234</v>
      </c>
      <c r="M152" s="29">
        <v>1263</v>
      </c>
      <c r="N152" s="29">
        <v>893</v>
      </c>
      <c r="O152" s="29">
        <v>0</v>
      </c>
      <c r="P152" s="30">
        <f t="shared" si="2"/>
        <v>15390</v>
      </c>
      <c r="Q152" s="78"/>
      <c r="R152" s="79"/>
      <c r="S152" s="80"/>
      <c r="T152" s="35"/>
    </row>
    <row r="153" spans="1:20" s="13" customFormat="1" ht="12.75">
      <c r="A153" s="26">
        <v>429163248</v>
      </c>
      <c r="B153" s="26">
        <v>429</v>
      </c>
      <c r="C153" s="27" t="s">
        <v>93</v>
      </c>
      <c r="D153" s="26">
        <v>163</v>
      </c>
      <c r="E153" s="27" t="s">
        <v>16</v>
      </c>
      <c r="F153" s="26">
        <v>248</v>
      </c>
      <c r="G153" s="27" t="s">
        <v>18</v>
      </c>
      <c r="H153" s="28">
        <v>1.112040133779264</v>
      </c>
      <c r="I153" s="28"/>
      <c r="J153" s="28"/>
      <c r="K153" s="28">
        <v>0</v>
      </c>
      <c r="L153" s="29">
        <v>10389</v>
      </c>
      <c r="M153" s="29">
        <v>510</v>
      </c>
      <c r="N153" s="29">
        <v>893</v>
      </c>
      <c r="O153" s="29">
        <v>0</v>
      </c>
      <c r="P153" s="30">
        <f t="shared" si="2"/>
        <v>11792</v>
      </c>
      <c r="Q153" s="78"/>
      <c r="R153" s="79"/>
      <c r="S153" s="80"/>
      <c r="T153" s="35"/>
    </row>
    <row r="154" spans="1:20" s="13" customFormat="1" ht="12.75">
      <c r="A154" s="26">
        <v>429163258</v>
      </c>
      <c r="B154" s="26">
        <v>429</v>
      </c>
      <c r="C154" s="27" t="s">
        <v>93</v>
      </c>
      <c r="D154" s="26">
        <v>163</v>
      </c>
      <c r="E154" s="27" t="s">
        <v>16</v>
      </c>
      <c r="F154" s="26">
        <v>258</v>
      </c>
      <c r="G154" s="27" t="s">
        <v>98</v>
      </c>
      <c r="H154" s="28">
        <v>10.008361204013379</v>
      </c>
      <c r="I154" s="28"/>
      <c r="J154" s="28"/>
      <c r="K154" s="28">
        <v>0</v>
      </c>
      <c r="L154" s="29">
        <v>12756</v>
      </c>
      <c r="M154" s="29">
        <v>5004</v>
      </c>
      <c r="N154" s="29">
        <v>893</v>
      </c>
      <c r="O154" s="29">
        <v>0</v>
      </c>
      <c r="P154" s="30">
        <f t="shared" si="2"/>
        <v>18653</v>
      </c>
      <c r="Q154" s="78"/>
      <c r="R154" s="79"/>
      <c r="S154" s="80"/>
      <c r="T154" s="35"/>
    </row>
    <row r="155" spans="1:20" s="13" customFormat="1" ht="12.75">
      <c r="A155" s="26">
        <v>429163262</v>
      </c>
      <c r="B155" s="26">
        <v>429</v>
      </c>
      <c r="C155" s="27" t="s">
        <v>93</v>
      </c>
      <c r="D155" s="26">
        <v>163</v>
      </c>
      <c r="E155" s="27" t="s">
        <v>16</v>
      </c>
      <c r="F155" s="26">
        <v>262</v>
      </c>
      <c r="G155" s="27" t="s">
        <v>19</v>
      </c>
      <c r="H155" s="28">
        <v>5.5602006688963215</v>
      </c>
      <c r="I155" s="28"/>
      <c r="J155" s="28"/>
      <c r="K155" s="28">
        <v>0</v>
      </c>
      <c r="L155" s="29">
        <v>11709</v>
      </c>
      <c r="M155" s="29">
        <v>5701</v>
      </c>
      <c r="N155" s="29">
        <v>893</v>
      </c>
      <c r="O155" s="29">
        <v>0</v>
      </c>
      <c r="P155" s="30">
        <f t="shared" si="2"/>
        <v>18303</v>
      </c>
      <c r="Q155" s="78"/>
      <c r="R155" s="79"/>
      <c r="S155" s="80"/>
      <c r="T155" s="35"/>
    </row>
    <row r="156" spans="1:20" s="13" customFormat="1" ht="12.75">
      <c r="A156" s="26">
        <v>429163291</v>
      </c>
      <c r="B156" s="26">
        <v>429</v>
      </c>
      <c r="C156" s="27" t="s">
        <v>93</v>
      </c>
      <c r="D156" s="26">
        <v>163</v>
      </c>
      <c r="E156" s="27" t="s">
        <v>16</v>
      </c>
      <c r="F156" s="26">
        <v>291</v>
      </c>
      <c r="G156" s="27" t="s">
        <v>99</v>
      </c>
      <c r="H156" s="28">
        <v>6.6722408026755868</v>
      </c>
      <c r="I156" s="28"/>
      <c r="J156" s="28"/>
      <c r="K156" s="28">
        <v>0</v>
      </c>
      <c r="L156" s="29">
        <v>12734</v>
      </c>
      <c r="M156" s="29">
        <v>7099</v>
      </c>
      <c r="N156" s="29">
        <v>893</v>
      </c>
      <c r="O156" s="29">
        <v>0</v>
      </c>
      <c r="P156" s="30">
        <f t="shared" si="2"/>
        <v>20726</v>
      </c>
      <c r="Q156" s="78"/>
      <c r="R156" s="79"/>
      <c r="S156" s="80"/>
      <c r="T156" s="35"/>
    </row>
    <row r="157" spans="1:20" s="13" customFormat="1" ht="12.75">
      <c r="A157" s="26">
        <v>430170009</v>
      </c>
      <c r="B157" s="26">
        <v>430</v>
      </c>
      <c r="C157" s="27" t="s">
        <v>101</v>
      </c>
      <c r="D157" s="26">
        <v>170</v>
      </c>
      <c r="E157" s="27" t="s">
        <v>65</v>
      </c>
      <c r="F157" s="26">
        <v>9</v>
      </c>
      <c r="G157" s="27" t="s">
        <v>85</v>
      </c>
      <c r="H157" s="28">
        <v>1.0147058823529409</v>
      </c>
      <c r="I157" s="28"/>
      <c r="J157" s="28"/>
      <c r="K157" s="28">
        <v>0</v>
      </c>
      <c r="L157" s="29">
        <v>8402</v>
      </c>
      <c r="M157" s="29">
        <v>4234</v>
      </c>
      <c r="N157" s="29">
        <v>893</v>
      </c>
      <c r="O157" s="29">
        <v>0</v>
      </c>
      <c r="P157" s="30">
        <f t="shared" si="2"/>
        <v>13529</v>
      </c>
      <c r="Q157" s="78"/>
      <c r="R157" s="79"/>
      <c r="S157" s="80"/>
      <c r="T157" s="35"/>
    </row>
    <row r="158" spans="1:20" s="13" customFormat="1" ht="12.75">
      <c r="A158" s="26">
        <v>430170014</v>
      </c>
      <c r="B158" s="26">
        <v>430</v>
      </c>
      <c r="C158" s="27" t="s">
        <v>101</v>
      </c>
      <c r="D158" s="26">
        <v>170</v>
      </c>
      <c r="E158" s="27" t="s">
        <v>65</v>
      </c>
      <c r="F158" s="26">
        <v>14</v>
      </c>
      <c r="G158" s="27" t="s">
        <v>62</v>
      </c>
      <c r="H158" s="28">
        <v>23.338235294117649</v>
      </c>
      <c r="I158" s="28"/>
      <c r="J158" s="28"/>
      <c r="K158" s="28">
        <v>0</v>
      </c>
      <c r="L158" s="29">
        <v>10154</v>
      </c>
      <c r="M158" s="29">
        <v>2841</v>
      </c>
      <c r="N158" s="29">
        <v>893</v>
      </c>
      <c r="O158" s="29">
        <v>0</v>
      </c>
      <c r="P158" s="30">
        <f t="shared" si="2"/>
        <v>13888</v>
      </c>
      <c r="Q158" s="78"/>
      <c r="R158" s="79"/>
      <c r="S158" s="80"/>
      <c r="T158" s="35"/>
    </row>
    <row r="159" spans="1:20" s="13" customFormat="1" ht="12.75">
      <c r="A159" s="26">
        <v>430170031</v>
      </c>
      <c r="B159" s="26">
        <v>430</v>
      </c>
      <c r="C159" s="27" t="s">
        <v>101</v>
      </c>
      <c r="D159" s="26">
        <v>170</v>
      </c>
      <c r="E159" s="27" t="s">
        <v>65</v>
      </c>
      <c r="F159" s="26">
        <v>31</v>
      </c>
      <c r="G159" s="27" t="s">
        <v>76</v>
      </c>
      <c r="H159" s="28">
        <v>2.0294117647058818</v>
      </c>
      <c r="I159" s="28"/>
      <c r="J159" s="28"/>
      <c r="K159" s="28">
        <v>0</v>
      </c>
      <c r="L159" s="29">
        <v>10191</v>
      </c>
      <c r="M159" s="29">
        <v>4291</v>
      </c>
      <c r="N159" s="29">
        <v>893</v>
      </c>
      <c r="O159" s="29">
        <v>0</v>
      </c>
      <c r="P159" s="30">
        <f t="shared" si="2"/>
        <v>15375</v>
      </c>
      <c r="Q159" s="78"/>
      <c r="R159" s="79"/>
      <c r="S159" s="80"/>
      <c r="T159" s="35"/>
    </row>
    <row r="160" spans="1:20" s="13" customFormat="1" ht="12.75">
      <c r="A160" s="26">
        <v>430170064</v>
      </c>
      <c r="B160" s="26">
        <v>430</v>
      </c>
      <c r="C160" s="27" t="s">
        <v>101</v>
      </c>
      <c r="D160" s="26">
        <v>170</v>
      </c>
      <c r="E160" s="27" t="s">
        <v>65</v>
      </c>
      <c r="F160" s="26">
        <v>64</v>
      </c>
      <c r="G160" s="27" t="s">
        <v>102</v>
      </c>
      <c r="H160" s="28">
        <v>56.823529411764703</v>
      </c>
      <c r="I160" s="28"/>
      <c r="J160" s="28"/>
      <c r="K160" s="28">
        <v>0</v>
      </c>
      <c r="L160" s="29">
        <v>9479</v>
      </c>
      <c r="M160" s="29">
        <v>1130</v>
      </c>
      <c r="N160" s="29">
        <v>893</v>
      </c>
      <c r="O160" s="29">
        <v>0</v>
      </c>
      <c r="P160" s="30">
        <f t="shared" si="2"/>
        <v>11502</v>
      </c>
      <c r="Q160" s="78"/>
      <c r="R160" s="79"/>
      <c r="S160" s="80"/>
      <c r="T160" s="35"/>
    </row>
    <row r="161" spans="1:20" s="13" customFormat="1" ht="12.75">
      <c r="A161" s="26">
        <v>430170100</v>
      </c>
      <c r="B161" s="26">
        <v>430</v>
      </c>
      <c r="C161" s="27" t="s">
        <v>101</v>
      </c>
      <c r="D161" s="26">
        <v>170</v>
      </c>
      <c r="E161" s="27" t="s">
        <v>65</v>
      </c>
      <c r="F161" s="26">
        <v>100</v>
      </c>
      <c r="G161" s="27" t="s">
        <v>58</v>
      </c>
      <c r="H161" s="28">
        <v>26.382352941176467</v>
      </c>
      <c r="I161" s="28"/>
      <c r="J161" s="28"/>
      <c r="K161" s="28">
        <v>0</v>
      </c>
      <c r="L161" s="29">
        <v>9847</v>
      </c>
      <c r="M161" s="29">
        <v>4866</v>
      </c>
      <c r="N161" s="29">
        <v>893</v>
      </c>
      <c r="O161" s="29">
        <v>0</v>
      </c>
      <c r="P161" s="30">
        <f t="shared" si="2"/>
        <v>15606</v>
      </c>
      <c r="Q161" s="78"/>
      <c r="R161" s="79"/>
      <c r="S161" s="80"/>
      <c r="T161" s="35"/>
    </row>
    <row r="162" spans="1:20" s="13" customFormat="1" ht="12.75">
      <c r="A162" s="26">
        <v>430170101</v>
      </c>
      <c r="B162" s="26">
        <v>430</v>
      </c>
      <c r="C162" s="27" t="s">
        <v>101</v>
      </c>
      <c r="D162" s="26">
        <v>170</v>
      </c>
      <c r="E162" s="27" t="s">
        <v>65</v>
      </c>
      <c r="F162" s="26">
        <v>101</v>
      </c>
      <c r="G162" s="27" t="s">
        <v>103</v>
      </c>
      <c r="H162" s="28">
        <v>1.0147058823529409</v>
      </c>
      <c r="I162" s="28"/>
      <c r="J162" s="28"/>
      <c r="K162" s="28">
        <v>0</v>
      </c>
      <c r="L162" s="29">
        <v>8402</v>
      </c>
      <c r="M162" s="29">
        <v>1660</v>
      </c>
      <c r="N162" s="29">
        <v>893</v>
      </c>
      <c r="O162" s="29">
        <v>0</v>
      </c>
      <c r="P162" s="30">
        <f t="shared" si="2"/>
        <v>10955</v>
      </c>
      <c r="Q162" s="78"/>
      <c r="R162" s="79"/>
      <c r="S162" s="80"/>
      <c r="T162" s="35"/>
    </row>
    <row r="163" spans="1:20" s="13" customFormat="1" ht="12.75">
      <c r="A163" s="26">
        <v>430170110</v>
      </c>
      <c r="B163" s="26">
        <v>430</v>
      </c>
      <c r="C163" s="27" t="s">
        <v>101</v>
      </c>
      <c r="D163" s="26">
        <v>170</v>
      </c>
      <c r="E163" s="27" t="s">
        <v>65</v>
      </c>
      <c r="F163" s="26">
        <v>110</v>
      </c>
      <c r="G163" s="27" t="s">
        <v>104</v>
      </c>
      <c r="H163" s="28">
        <v>31.455882352941174</v>
      </c>
      <c r="I163" s="28"/>
      <c r="J163" s="28"/>
      <c r="K163" s="28">
        <v>0</v>
      </c>
      <c r="L163" s="29">
        <v>9890</v>
      </c>
      <c r="M163" s="29">
        <v>1238</v>
      </c>
      <c r="N163" s="29">
        <v>893</v>
      </c>
      <c r="O163" s="29">
        <v>0</v>
      </c>
      <c r="P163" s="30">
        <f t="shared" si="2"/>
        <v>12021</v>
      </c>
      <c r="Q163" s="78"/>
      <c r="R163" s="79"/>
      <c r="S163" s="80"/>
      <c r="T163" s="35"/>
    </row>
    <row r="164" spans="1:20" s="13" customFormat="1" ht="12.75">
      <c r="A164" s="26">
        <v>430170125</v>
      </c>
      <c r="B164" s="26">
        <v>430</v>
      </c>
      <c r="C164" s="27" t="s">
        <v>101</v>
      </c>
      <c r="D164" s="26">
        <v>170</v>
      </c>
      <c r="E164" s="27" t="s">
        <v>65</v>
      </c>
      <c r="F164" s="26">
        <v>125</v>
      </c>
      <c r="G164" s="27" t="s">
        <v>105</v>
      </c>
      <c r="H164" s="28">
        <v>1.0147058823529409</v>
      </c>
      <c r="I164" s="28"/>
      <c r="J164" s="28"/>
      <c r="K164" s="28">
        <v>0</v>
      </c>
      <c r="L164" s="29">
        <v>10191</v>
      </c>
      <c r="M164" s="29">
        <v>4931</v>
      </c>
      <c r="N164" s="29">
        <v>893</v>
      </c>
      <c r="O164" s="29">
        <v>0</v>
      </c>
      <c r="P164" s="30">
        <f t="shared" si="2"/>
        <v>16015</v>
      </c>
      <c r="Q164" s="78"/>
      <c r="R164" s="79"/>
      <c r="S164" s="80"/>
      <c r="T164" s="35"/>
    </row>
    <row r="165" spans="1:20" s="13" customFormat="1" ht="12.75">
      <c r="A165" s="26">
        <v>430170136</v>
      </c>
      <c r="B165" s="26">
        <v>430</v>
      </c>
      <c r="C165" s="27" t="s">
        <v>101</v>
      </c>
      <c r="D165" s="26">
        <v>170</v>
      </c>
      <c r="E165" s="27" t="s">
        <v>65</v>
      </c>
      <c r="F165" s="26">
        <v>136</v>
      </c>
      <c r="G165" s="27" t="s">
        <v>63</v>
      </c>
      <c r="H165" s="28">
        <v>1.0147058823529409</v>
      </c>
      <c r="I165" s="28"/>
      <c r="J165" s="28"/>
      <c r="K165" s="28">
        <v>0</v>
      </c>
      <c r="L165" s="29">
        <v>10191</v>
      </c>
      <c r="M165" s="29">
        <v>3143</v>
      </c>
      <c r="N165" s="29">
        <v>893</v>
      </c>
      <c r="O165" s="29">
        <v>0</v>
      </c>
      <c r="P165" s="30">
        <f t="shared" si="2"/>
        <v>14227</v>
      </c>
      <c r="Q165" s="78"/>
      <c r="R165" s="79"/>
      <c r="S165" s="80"/>
      <c r="T165" s="35"/>
    </row>
    <row r="166" spans="1:20" s="13" customFormat="1" ht="12.75">
      <c r="A166" s="26">
        <v>430170139</v>
      </c>
      <c r="B166" s="26">
        <v>430</v>
      </c>
      <c r="C166" s="27" t="s">
        <v>101</v>
      </c>
      <c r="D166" s="26">
        <v>170</v>
      </c>
      <c r="E166" s="27" t="s">
        <v>65</v>
      </c>
      <c r="F166" s="26">
        <v>139</v>
      </c>
      <c r="G166" s="27" t="s">
        <v>64</v>
      </c>
      <c r="H166" s="28">
        <v>7.1029411764705879</v>
      </c>
      <c r="I166" s="28"/>
      <c r="J166" s="28"/>
      <c r="K166" s="28">
        <v>0</v>
      </c>
      <c r="L166" s="29">
        <v>9935</v>
      </c>
      <c r="M166" s="29">
        <v>3412</v>
      </c>
      <c r="N166" s="29">
        <v>893</v>
      </c>
      <c r="O166" s="29">
        <v>0</v>
      </c>
      <c r="P166" s="30">
        <f t="shared" si="2"/>
        <v>14240</v>
      </c>
      <c r="Q166" s="78"/>
      <c r="R166" s="79"/>
      <c r="S166" s="80"/>
      <c r="T166" s="35"/>
    </row>
    <row r="167" spans="1:20" s="13" customFormat="1" ht="12.75">
      <c r="A167" s="26">
        <v>430170141</v>
      </c>
      <c r="B167" s="26">
        <v>430</v>
      </c>
      <c r="C167" s="27" t="s">
        <v>101</v>
      </c>
      <c r="D167" s="26">
        <v>170</v>
      </c>
      <c r="E167" s="27" t="s">
        <v>65</v>
      </c>
      <c r="F167" s="26">
        <v>141</v>
      </c>
      <c r="G167" s="27" t="s">
        <v>106</v>
      </c>
      <c r="H167" s="28">
        <v>102.48529411764707</v>
      </c>
      <c r="I167" s="28"/>
      <c r="J167" s="28"/>
      <c r="K167" s="28">
        <v>0</v>
      </c>
      <c r="L167" s="29">
        <v>9589</v>
      </c>
      <c r="M167" s="29">
        <v>5488</v>
      </c>
      <c r="N167" s="29">
        <v>893</v>
      </c>
      <c r="O167" s="29">
        <v>0</v>
      </c>
      <c r="P167" s="30">
        <f t="shared" si="2"/>
        <v>15970</v>
      </c>
      <c r="Q167" s="78"/>
      <c r="R167" s="79"/>
      <c r="S167" s="80"/>
      <c r="T167" s="35"/>
    </row>
    <row r="168" spans="1:20" s="13" customFormat="1" ht="12.75">
      <c r="A168" s="26">
        <v>430170153</v>
      </c>
      <c r="B168" s="26">
        <v>430</v>
      </c>
      <c r="C168" s="27" t="s">
        <v>101</v>
      </c>
      <c r="D168" s="26">
        <v>170</v>
      </c>
      <c r="E168" s="27" t="s">
        <v>65</v>
      </c>
      <c r="F168" s="26">
        <v>153</v>
      </c>
      <c r="G168" s="27" t="s">
        <v>107</v>
      </c>
      <c r="H168" s="28">
        <v>3.0441176470588229</v>
      </c>
      <c r="I168" s="28"/>
      <c r="J168" s="28"/>
      <c r="K168" s="28">
        <v>0</v>
      </c>
      <c r="L168" s="29">
        <v>11028</v>
      </c>
      <c r="M168" s="29">
        <v>323</v>
      </c>
      <c r="N168" s="29">
        <v>893</v>
      </c>
      <c r="O168" s="29">
        <v>0</v>
      </c>
      <c r="P168" s="30">
        <f t="shared" si="2"/>
        <v>12244</v>
      </c>
      <c r="Q168" s="78"/>
      <c r="R168" s="79"/>
      <c r="S168" s="80"/>
      <c r="T168" s="35"/>
    </row>
    <row r="169" spans="1:20" s="13" customFormat="1" ht="12.75">
      <c r="A169" s="26">
        <v>430170158</v>
      </c>
      <c r="B169" s="26">
        <v>430</v>
      </c>
      <c r="C169" s="27" t="s">
        <v>101</v>
      </c>
      <c r="D169" s="26">
        <v>170</v>
      </c>
      <c r="E169" s="27" t="s">
        <v>65</v>
      </c>
      <c r="F169" s="26">
        <v>158</v>
      </c>
      <c r="G169" s="27" t="s">
        <v>108</v>
      </c>
      <c r="H169" s="28">
        <v>2.0294117647058818</v>
      </c>
      <c r="I169" s="28"/>
      <c r="J169" s="28"/>
      <c r="K169" s="28">
        <v>0</v>
      </c>
      <c r="L169" s="29">
        <v>9297</v>
      </c>
      <c r="M169" s="29">
        <v>3982</v>
      </c>
      <c r="N169" s="29">
        <v>893</v>
      </c>
      <c r="O169" s="29">
        <v>0</v>
      </c>
      <c r="P169" s="30">
        <f t="shared" si="2"/>
        <v>14172</v>
      </c>
      <c r="Q169" s="78"/>
      <c r="R169" s="79"/>
      <c r="S169" s="80"/>
      <c r="T169" s="35"/>
    </row>
    <row r="170" spans="1:20" s="13" customFormat="1" ht="12.75">
      <c r="A170" s="26">
        <v>430170170</v>
      </c>
      <c r="B170" s="26">
        <v>430</v>
      </c>
      <c r="C170" s="27" t="s">
        <v>101</v>
      </c>
      <c r="D170" s="26">
        <v>170</v>
      </c>
      <c r="E170" s="27" t="s">
        <v>65</v>
      </c>
      <c r="F170" s="26">
        <v>170</v>
      </c>
      <c r="G170" s="27" t="s">
        <v>65</v>
      </c>
      <c r="H170" s="28">
        <v>538.80882352941171</v>
      </c>
      <c r="I170" s="28"/>
      <c r="J170" s="28"/>
      <c r="K170" s="28">
        <v>189.98303724126845</v>
      </c>
      <c r="L170" s="29">
        <v>9637</v>
      </c>
      <c r="M170" s="29">
        <v>3564</v>
      </c>
      <c r="N170" s="29">
        <v>893</v>
      </c>
      <c r="O170" s="29">
        <v>0</v>
      </c>
      <c r="P170" s="30">
        <f t="shared" si="2"/>
        <v>14094</v>
      </c>
      <c r="Q170" s="78"/>
      <c r="R170" s="79"/>
      <c r="S170" s="80"/>
      <c r="T170" s="35"/>
    </row>
    <row r="171" spans="1:20" s="13" customFormat="1" ht="12.75">
      <c r="A171" s="26">
        <v>430170174</v>
      </c>
      <c r="B171" s="26">
        <v>430</v>
      </c>
      <c r="C171" s="27" t="s">
        <v>101</v>
      </c>
      <c r="D171" s="26">
        <v>170</v>
      </c>
      <c r="E171" s="27" t="s">
        <v>65</v>
      </c>
      <c r="F171" s="26">
        <v>174</v>
      </c>
      <c r="G171" s="27" t="s">
        <v>109</v>
      </c>
      <c r="H171" s="28">
        <v>30.441176470588236</v>
      </c>
      <c r="I171" s="28"/>
      <c r="J171" s="28"/>
      <c r="K171" s="28">
        <v>0</v>
      </c>
      <c r="L171" s="29">
        <v>9165</v>
      </c>
      <c r="M171" s="29">
        <v>3728</v>
      </c>
      <c r="N171" s="29">
        <v>893</v>
      </c>
      <c r="O171" s="29">
        <v>0</v>
      </c>
      <c r="P171" s="30">
        <f t="shared" si="2"/>
        <v>13786</v>
      </c>
      <c r="Q171" s="78"/>
      <c r="R171" s="79"/>
      <c r="S171" s="80"/>
      <c r="T171" s="35"/>
    </row>
    <row r="172" spans="1:20" s="13" customFormat="1" ht="12.75">
      <c r="A172" s="26">
        <v>430170177</v>
      </c>
      <c r="B172" s="26">
        <v>430</v>
      </c>
      <c r="C172" s="27" t="s">
        <v>101</v>
      </c>
      <c r="D172" s="26">
        <v>170</v>
      </c>
      <c r="E172" s="27" t="s">
        <v>65</v>
      </c>
      <c r="F172" s="26">
        <v>177</v>
      </c>
      <c r="G172" s="27" t="s">
        <v>110</v>
      </c>
      <c r="H172" s="28">
        <v>1.0147058823529409</v>
      </c>
      <c r="I172" s="28"/>
      <c r="J172" s="28"/>
      <c r="K172" s="28">
        <v>0</v>
      </c>
      <c r="L172" s="29">
        <v>10191</v>
      </c>
      <c r="M172" s="29">
        <v>3611</v>
      </c>
      <c r="N172" s="29">
        <v>893</v>
      </c>
      <c r="O172" s="29">
        <v>0</v>
      </c>
      <c r="P172" s="30">
        <f t="shared" si="2"/>
        <v>14695</v>
      </c>
      <c r="Q172" s="78"/>
      <c r="R172" s="79"/>
      <c r="S172" s="80"/>
      <c r="T172" s="35"/>
    </row>
    <row r="173" spans="1:20" s="13" customFormat="1" ht="12.75">
      <c r="A173" s="26">
        <v>430170198</v>
      </c>
      <c r="B173" s="26">
        <v>430</v>
      </c>
      <c r="C173" s="27" t="s">
        <v>101</v>
      </c>
      <c r="D173" s="26">
        <v>170</v>
      </c>
      <c r="E173" s="27" t="s">
        <v>65</v>
      </c>
      <c r="F173" s="26">
        <v>198</v>
      </c>
      <c r="G173" s="27" t="s">
        <v>66</v>
      </c>
      <c r="H173" s="28">
        <v>4.0588235294117636</v>
      </c>
      <c r="I173" s="28"/>
      <c r="J173" s="28"/>
      <c r="K173" s="28">
        <v>0</v>
      </c>
      <c r="L173" s="29">
        <v>9744</v>
      </c>
      <c r="M173" s="29">
        <v>2662</v>
      </c>
      <c r="N173" s="29">
        <v>893</v>
      </c>
      <c r="O173" s="29">
        <v>0</v>
      </c>
      <c r="P173" s="30">
        <f t="shared" si="2"/>
        <v>13299</v>
      </c>
      <c r="Q173" s="78"/>
      <c r="R173" s="79"/>
      <c r="S173" s="80"/>
      <c r="T173" s="35"/>
    </row>
    <row r="174" spans="1:20" s="13" customFormat="1" ht="12.75">
      <c r="A174" s="26">
        <v>430170271</v>
      </c>
      <c r="B174" s="26">
        <v>430</v>
      </c>
      <c r="C174" s="27" t="s">
        <v>101</v>
      </c>
      <c r="D174" s="26">
        <v>170</v>
      </c>
      <c r="E174" s="27" t="s">
        <v>65</v>
      </c>
      <c r="F174" s="26">
        <v>271</v>
      </c>
      <c r="G174" s="27" t="s">
        <v>111</v>
      </c>
      <c r="H174" s="28">
        <v>46.676470588235297</v>
      </c>
      <c r="I174" s="28"/>
      <c r="J174" s="28"/>
      <c r="K174" s="28">
        <v>0</v>
      </c>
      <c r="L174" s="29">
        <v>9928</v>
      </c>
      <c r="M174" s="29">
        <v>2760</v>
      </c>
      <c r="N174" s="29">
        <v>893</v>
      </c>
      <c r="O174" s="29">
        <v>0</v>
      </c>
      <c r="P174" s="30">
        <f t="shared" si="2"/>
        <v>13581</v>
      </c>
      <c r="Q174" s="78"/>
      <c r="R174" s="79"/>
      <c r="S174" s="80"/>
      <c r="T174" s="35"/>
    </row>
    <row r="175" spans="1:20" s="13" customFormat="1" ht="12.75">
      <c r="A175" s="26">
        <v>430170276</v>
      </c>
      <c r="B175" s="26">
        <v>430</v>
      </c>
      <c r="C175" s="27" t="s">
        <v>101</v>
      </c>
      <c r="D175" s="26">
        <v>170</v>
      </c>
      <c r="E175" s="27" t="s">
        <v>65</v>
      </c>
      <c r="F175" s="26">
        <v>276</v>
      </c>
      <c r="G175" s="27" t="s">
        <v>67</v>
      </c>
      <c r="H175" s="28">
        <v>1.0147058823529411</v>
      </c>
      <c r="I175" s="28"/>
      <c r="J175" s="28"/>
      <c r="K175" s="28">
        <v>0</v>
      </c>
      <c r="L175" s="29">
        <v>8402</v>
      </c>
      <c r="M175" s="29">
        <v>7668</v>
      </c>
      <c r="N175" s="29">
        <v>893</v>
      </c>
      <c r="O175" s="29">
        <v>0</v>
      </c>
      <c r="P175" s="30">
        <f t="shared" si="2"/>
        <v>16963</v>
      </c>
      <c r="Q175" s="78"/>
      <c r="R175" s="79"/>
      <c r="S175" s="80"/>
      <c r="T175" s="35"/>
    </row>
    <row r="176" spans="1:20" s="13" customFormat="1" ht="12.75">
      <c r="A176" s="26">
        <v>430170304</v>
      </c>
      <c r="B176" s="26">
        <v>430</v>
      </c>
      <c r="C176" s="27" t="s">
        <v>101</v>
      </c>
      <c r="D176" s="26">
        <v>170</v>
      </c>
      <c r="E176" s="27" t="s">
        <v>65</v>
      </c>
      <c r="F176" s="26">
        <v>304</v>
      </c>
      <c r="G176" s="27" t="s">
        <v>69</v>
      </c>
      <c r="H176" s="28">
        <v>1.0147058823529409</v>
      </c>
      <c r="I176" s="28"/>
      <c r="J176" s="28"/>
      <c r="K176" s="28">
        <v>0</v>
      </c>
      <c r="L176" s="29">
        <v>10191</v>
      </c>
      <c r="M176" s="29">
        <v>3232</v>
      </c>
      <c r="N176" s="29">
        <v>893</v>
      </c>
      <c r="O176" s="29">
        <v>0</v>
      </c>
      <c r="P176" s="30">
        <f t="shared" si="2"/>
        <v>14316</v>
      </c>
      <c r="Q176" s="78"/>
      <c r="R176" s="79"/>
      <c r="S176" s="80"/>
      <c r="T176" s="35"/>
    </row>
    <row r="177" spans="1:20" s="13" customFormat="1" ht="12.75">
      <c r="A177" s="26">
        <v>430170308</v>
      </c>
      <c r="B177" s="26">
        <v>430</v>
      </c>
      <c r="C177" s="27" t="s">
        <v>101</v>
      </c>
      <c r="D177" s="26">
        <v>170</v>
      </c>
      <c r="E177" s="27" t="s">
        <v>65</v>
      </c>
      <c r="F177" s="26">
        <v>308</v>
      </c>
      <c r="G177" s="27" t="s">
        <v>20</v>
      </c>
      <c r="H177" s="28">
        <v>1.0147058823529409</v>
      </c>
      <c r="I177" s="28"/>
      <c r="J177" s="28"/>
      <c r="K177" s="28">
        <v>0</v>
      </c>
      <c r="L177" s="29">
        <v>10191</v>
      </c>
      <c r="M177" s="29">
        <v>6016</v>
      </c>
      <c r="N177" s="29">
        <v>893</v>
      </c>
      <c r="O177" s="29">
        <v>0</v>
      </c>
      <c r="P177" s="30">
        <f t="shared" si="2"/>
        <v>17100</v>
      </c>
      <c r="Q177" s="78"/>
      <c r="R177" s="79"/>
      <c r="S177" s="80"/>
      <c r="T177" s="35"/>
    </row>
    <row r="178" spans="1:20" s="13" customFormat="1" ht="12.75">
      <c r="A178" s="26">
        <v>430170314</v>
      </c>
      <c r="B178" s="26">
        <v>430</v>
      </c>
      <c r="C178" s="27" t="s">
        <v>101</v>
      </c>
      <c r="D178" s="26">
        <v>170</v>
      </c>
      <c r="E178" s="27" t="s">
        <v>65</v>
      </c>
      <c r="F178" s="26">
        <v>314</v>
      </c>
      <c r="G178" s="27" t="s">
        <v>29</v>
      </c>
      <c r="H178" s="28">
        <v>1.0147058823529409</v>
      </c>
      <c r="I178" s="28"/>
      <c r="J178" s="28"/>
      <c r="K178" s="28">
        <v>0</v>
      </c>
      <c r="L178" s="29">
        <v>10191</v>
      </c>
      <c r="M178" s="29">
        <v>8064</v>
      </c>
      <c r="N178" s="29">
        <v>893</v>
      </c>
      <c r="O178" s="29">
        <v>0</v>
      </c>
      <c r="P178" s="30">
        <f t="shared" si="2"/>
        <v>19148</v>
      </c>
      <c r="Q178" s="78"/>
      <c r="R178" s="79"/>
      <c r="S178" s="80"/>
      <c r="T178" s="35"/>
    </row>
    <row r="179" spans="1:20" s="13" customFormat="1" ht="12.75">
      <c r="A179" s="26">
        <v>430170321</v>
      </c>
      <c r="B179" s="26">
        <v>430</v>
      </c>
      <c r="C179" s="27" t="s">
        <v>101</v>
      </c>
      <c r="D179" s="26">
        <v>170</v>
      </c>
      <c r="E179" s="27" t="s">
        <v>65</v>
      </c>
      <c r="F179" s="26">
        <v>321</v>
      </c>
      <c r="G179" s="27" t="s">
        <v>112</v>
      </c>
      <c r="H179" s="28">
        <v>4.0588235294117636</v>
      </c>
      <c r="I179" s="28"/>
      <c r="J179" s="28"/>
      <c r="K179" s="28">
        <v>0</v>
      </c>
      <c r="L179" s="29">
        <v>9297</v>
      </c>
      <c r="M179" s="29">
        <v>5099</v>
      </c>
      <c r="N179" s="29">
        <v>893</v>
      </c>
      <c r="O179" s="29">
        <v>0</v>
      </c>
      <c r="P179" s="30">
        <f t="shared" si="2"/>
        <v>15289</v>
      </c>
      <c r="Q179" s="78"/>
      <c r="R179" s="79"/>
      <c r="S179" s="80"/>
      <c r="T179" s="35"/>
    </row>
    <row r="180" spans="1:20" s="13" customFormat="1" ht="12.75">
      <c r="A180" s="26">
        <v>430170322</v>
      </c>
      <c r="B180" s="26">
        <v>430</v>
      </c>
      <c r="C180" s="27" t="s">
        <v>101</v>
      </c>
      <c r="D180" s="26">
        <v>170</v>
      </c>
      <c r="E180" s="27" t="s">
        <v>65</v>
      </c>
      <c r="F180" s="26">
        <v>322</v>
      </c>
      <c r="G180" s="27" t="s">
        <v>113</v>
      </c>
      <c r="H180" s="28">
        <v>11.161764705882355</v>
      </c>
      <c r="I180" s="28"/>
      <c r="J180" s="28"/>
      <c r="K180" s="28">
        <v>0</v>
      </c>
      <c r="L180" s="29">
        <v>9866</v>
      </c>
      <c r="M180" s="29">
        <v>4938</v>
      </c>
      <c r="N180" s="29">
        <v>893</v>
      </c>
      <c r="O180" s="29">
        <v>0</v>
      </c>
      <c r="P180" s="30">
        <f t="shared" si="2"/>
        <v>15697</v>
      </c>
      <c r="Q180" s="78"/>
      <c r="R180" s="79"/>
      <c r="S180" s="80"/>
      <c r="T180" s="35"/>
    </row>
    <row r="181" spans="1:20" s="13" customFormat="1" ht="12.75">
      <c r="A181" s="26">
        <v>430170326</v>
      </c>
      <c r="B181" s="26">
        <v>430</v>
      </c>
      <c r="C181" s="27" t="s">
        <v>101</v>
      </c>
      <c r="D181" s="26">
        <v>170</v>
      </c>
      <c r="E181" s="27" t="s">
        <v>65</v>
      </c>
      <c r="F181" s="26">
        <v>326</v>
      </c>
      <c r="G181" s="27" t="s">
        <v>114</v>
      </c>
      <c r="H181" s="28">
        <v>2.0294117647058818</v>
      </c>
      <c r="I181" s="28"/>
      <c r="J181" s="28"/>
      <c r="K181" s="28">
        <v>0</v>
      </c>
      <c r="L181" s="29">
        <v>10191</v>
      </c>
      <c r="M181" s="29">
        <v>3596</v>
      </c>
      <c r="N181" s="29">
        <v>893</v>
      </c>
      <c r="O181" s="29">
        <v>0</v>
      </c>
      <c r="P181" s="30">
        <f t="shared" si="2"/>
        <v>14680</v>
      </c>
      <c r="Q181" s="78"/>
      <c r="R181" s="79"/>
      <c r="S181" s="80"/>
      <c r="T181" s="35"/>
    </row>
    <row r="182" spans="1:20" s="13" customFormat="1" ht="12.75">
      <c r="A182" s="26">
        <v>430170348</v>
      </c>
      <c r="B182" s="26">
        <v>430</v>
      </c>
      <c r="C182" s="27" t="s">
        <v>101</v>
      </c>
      <c r="D182" s="26">
        <v>170</v>
      </c>
      <c r="E182" s="27" t="s">
        <v>65</v>
      </c>
      <c r="F182" s="26">
        <v>348</v>
      </c>
      <c r="G182" s="27" t="s">
        <v>100</v>
      </c>
      <c r="H182" s="28">
        <v>22.32352941176471</v>
      </c>
      <c r="I182" s="28"/>
      <c r="J182" s="28"/>
      <c r="K182" s="28">
        <v>0</v>
      </c>
      <c r="L182" s="29">
        <v>10504</v>
      </c>
      <c r="M182" s="29">
        <v>64</v>
      </c>
      <c r="N182" s="29">
        <v>893</v>
      </c>
      <c r="O182" s="29">
        <v>0</v>
      </c>
      <c r="P182" s="30">
        <f t="shared" si="2"/>
        <v>11461</v>
      </c>
      <c r="Q182" s="78"/>
      <c r="R182" s="79"/>
      <c r="S182" s="80"/>
      <c r="T182" s="35"/>
    </row>
    <row r="183" spans="1:20" s="13" customFormat="1" ht="12.75">
      <c r="A183" s="26">
        <v>430170616</v>
      </c>
      <c r="B183" s="26">
        <v>430</v>
      </c>
      <c r="C183" s="27" t="s">
        <v>101</v>
      </c>
      <c r="D183" s="26">
        <v>170</v>
      </c>
      <c r="E183" s="27" t="s">
        <v>65</v>
      </c>
      <c r="F183" s="26">
        <v>616</v>
      </c>
      <c r="G183" s="27" t="s">
        <v>83</v>
      </c>
      <c r="H183" s="28">
        <v>1.0147058823529409</v>
      </c>
      <c r="I183" s="28"/>
      <c r="J183" s="28"/>
      <c r="K183" s="28">
        <v>0</v>
      </c>
      <c r="L183" s="29">
        <v>10191</v>
      </c>
      <c r="M183" s="29">
        <v>3234</v>
      </c>
      <c r="N183" s="29">
        <v>893</v>
      </c>
      <c r="O183" s="29">
        <v>0</v>
      </c>
      <c r="P183" s="30">
        <f t="shared" si="2"/>
        <v>14318</v>
      </c>
      <c r="Q183" s="78"/>
      <c r="R183" s="79"/>
      <c r="S183" s="80"/>
      <c r="T183" s="35"/>
    </row>
    <row r="184" spans="1:20" s="13" customFormat="1" ht="12.75">
      <c r="A184" s="26">
        <v>430170620</v>
      </c>
      <c r="B184" s="26">
        <v>430</v>
      </c>
      <c r="C184" s="27" t="s">
        <v>101</v>
      </c>
      <c r="D184" s="26">
        <v>170</v>
      </c>
      <c r="E184" s="27" t="s">
        <v>65</v>
      </c>
      <c r="F184" s="26">
        <v>620</v>
      </c>
      <c r="G184" s="27" t="s">
        <v>115</v>
      </c>
      <c r="H184" s="28">
        <v>12.176470588235293</v>
      </c>
      <c r="I184" s="28"/>
      <c r="J184" s="28"/>
      <c r="K184" s="28">
        <v>0</v>
      </c>
      <c r="L184" s="29">
        <v>10730</v>
      </c>
      <c r="M184" s="29">
        <v>4886</v>
      </c>
      <c r="N184" s="29">
        <v>893</v>
      </c>
      <c r="O184" s="29">
        <v>0</v>
      </c>
      <c r="P184" s="30">
        <f t="shared" si="2"/>
        <v>16509</v>
      </c>
      <c r="Q184" s="78"/>
      <c r="R184" s="79"/>
      <c r="S184" s="80"/>
      <c r="T184" s="35"/>
    </row>
    <row r="185" spans="1:20" s="13" customFormat="1" ht="12.75">
      <c r="A185" s="26">
        <v>430170695</v>
      </c>
      <c r="B185" s="26">
        <v>430</v>
      </c>
      <c r="C185" s="27" t="s">
        <v>101</v>
      </c>
      <c r="D185" s="26">
        <v>170</v>
      </c>
      <c r="E185" s="27" t="s">
        <v>65</v>
      </c>
      <c r="F185" s="26">
        <v>695</v>
      </c>
      <c r="G185" s="27" t="s">
        <v>116</v>
      </c>
      <c r="H185" s="28">
        <v>1.0147058823529411</v>
      </c>
      <c r="I185" s="28"/>
      <c r="J185" s="28"/>
      <c r="K185" s="28">
        <v>0</v>
      </c>
      <c r="L185" s="29">
        <v>10191</v>
      </c>
      <c r="M185" s="29">
        <v>5036</v>
      </c>
      <c r="N185" s="29">
        <v>893</v>
      </c>
      <c r="O185" s="29">
        <v>0</v>
      </c>
      <c r="P185" s="30">
        <f t="shared" si="2"/>
        <v>16120</v>
      </c>
      <c r="Q185" s="78"/>
      <c r="R185" s="79"/>
      <c r="S185" s="80"/>
      <c r="T185" s="35"/>
    </row>
    <row r="186" spans="1:20" s="13" customFormat="1" ht="12.75">
      <c r="A186" s="26">
        <v>430170710</v>
      </c>
      <c r="B186" s="26">
        <v>430</v>
      </c>
      <c r="C186" s="27" t="s">
        <v>101</v>
      </c>
      <c r="D186" s="26">
        <v>170</v>
      </c>
      <c r="E186" s="27" t="s">
        <v>65</v>
      </c>
      <c r="F186" s="26">
        <v>710</v>
      </c>
      <c r="G186" s="27" t="s">
        <v>70</v>
      </c>
      <c r="H186" s="28">
        <v>5.0735294117647065</v>
      </c>
      <c r="I186" s="28"/>
      <c r="J186" s="28"/>
      <c r="K186" s="28">
        <v>0</v>
      </c>
      <c r="L186" s="29">
        <v>9475</v>
      </c>
      <c r="M186" s="29">
        <v>4430</v>
      </c>
      <c r="N186" s="29">
        <v>893</v>
      </c>
      <c r="O186" s="29">
        <v>0</v>
      </c>
      <c r="P186" s="30">
        <f t="shared" si="2"/>
        <v>14798</v>
      </c>
      <c r="Q186" s="78"/>
      <c r="R186" s="79"/>
      <c r="S186" s="80"/>
      <c r="T186" s="35"/>
    </row>
    <row r="187" spans="1:20" s="13" customFormat="1" ht="12.75">
      <c r="A187" s="26">
        <v>430170725</v>
      </c>
      <c r="B187" s="26">
        <v>430</v>
      </c>
      <c r="C187" s="27" t="s">
        <v>101</v>
      </c>
      <c r="D187" s="26">
        <v>170</v>
      </c>
      <c r="E187" s="27" t="s">
        <v>65</v>
      </c>
      <c r="F187" s="26">
        <v>725</v>
      </c>
      <c r="G187" s="27" t="s">
        <v>117</v>
      </c>
      <c r="H187" s="28">
        <v>4.0588235294117636</v>
      </c>
      <c r="I187" s="28"/>
      <c r="J187" s="28"/>
      <c r="K187" s="28">
        <v>0</v>
      </c>
      <c r="L187" s="29">
        <v>10191</v>
      </c>
      <c r="M187" s="29">
        <v>4480</v>
      </c>
      <c r="N187" s="29">
        <v>893</v>
      </c>
      <c r="O187" s="29">
        <v>0</v>
      </c>
      <c r="P187" s="30">
        <f t="shared" si="2"/>
        <v>15564</v>
      </c>
      <c r="Q187" s="78"/>
      <c r="R187" s="79"/>
      <c r="S187" s="80"/>
      <c r="T187" s="35"/>
    </row>
    <row r="188" spans="1:20" s="13" customFormat="1" ht="12.75">
      <c r="A188" s="26">
        <v>430170730</v>
      </c>
      <c r="B188" s="26">
        <v>430</v>
      </c>
      <c r="C188" s="27" t="s">
        <v>101</v>
      </c>
      <c r="D188" s="26">
        <v>170</v>
      </c>
      <c r="E188" s="27" t="s">
        <v>65</v>
      </c>
      <c r="F188" s="26">
        <v>730</v>
      </c>
      <c r="G188" s="27" t="s">
        <v>118</v>
      </c>
      <c r="H188" s="28">
        <v>15.220588235294118</v>
      </c>
      <c r="I188" s="28"/>
      <c r="J188" s="28"/>
      <c r="K188" s="28">
        <v>0</v>
      </c>
      <c r="L188" s="29">
        <v>10191</v>
      </c>
      <c r="M188" s="29">
        <v>3088</v>
      </c>
      <c r="N188" s="29">
        <v>893</v>
      </c>
      <c r="O188" s="29">
        <v>0</v>
      </c>
      <c r="P188" s="30">
        <f t="shared" si="2"/>
        <v>14172</v>
      </c>
      <c r="Q188" s="78"/>
      <c r="R188" s="79"/>
      <c r="S188" s="80"/>
      <c r="T188" s="35"/>
    </row>
    <row r="189" spans="1:20" s="13" customFormat="1" ht="12.75">
      <c r="A189" s="26">
        <v>430170735</v>
      </c>
      <c r="B189" s="26">
        <v>430</v>
      </c>
      <c r="C189" s="27" t="s">
        <v>101</v>
      </c>
      <c r="D189" s="26">
        <v>170</v>
      </c>
      <c r="E189" s="27" t="s">
        <v>65</v>
      </c>
      <c r="F189" s="26">
        <v>735</v>
      </c>
      <c r="G189" s="27" t="s">
        <v>119</v>
      </c>
      <c r="H189" s="28">
        <v>2.0294117647058818</v>
      </c>
      <c r="I189" s="28"/>
      <c r="J189" s="28"/>
      <c r="K189" s="28">
        <v>0</v>
      </c>
      <c r="L189" s="29">
        <v>9297</v>
      </c>
      <c r="M189" s="29">
        <v>3254</v>
      </c>
      <c r="N189" s="29">
        <v>893</v>
      </c>
      <c r="O189" s="29">
        <v>0</v>
      </c>
      <c r="P189" s="30">
        <f t="shared" si="2"/>
        <v>13444</v>
      </c>
      <c r="Q189" s="78"/>
      <c r="R189" s="79"/>
      <c r="S189" s="80"/>
      <c r="T189" s="35"/>
    </row>
    <row r="190" spans="1:20" s="13" customFormat="1" ht="12.75">
      <c r="A190" s="26">
        <v>430170775</v>
      </c>
      <c r="B190" s="26">
        <v>430</v>
      </c>
      <c r="C190" s="27" t="s">
        <v>101</v>
      </c>
      <c r="D190" s="26">
        <v>170</v>
      </c>
      <c r="E190" s="27" t="s">
        <v>65</v>
      </c>
      <c r="F190" s="26">
        <v>775</v>
      </c>
      <c r="G190" s="27" t="s">
        <v>120</v>
      </c>
      <c r="H190" s="28">
        <v>2.0294117647058818</v>
      </c>
      <c r="I190" s="28"/>
      <c r="J190" s="28"/>
      <c r="K190" s="28">
        <v>0</v>
      </c>
      <c r="L190" s="29">
        <v>10191</v>
      </c>
      <c r="M190" s="29">
        <v>1849</v>
      </c>
      <c r="N190" s="29">
        <v>893</v>
      </c>
      <c r="O190" s="29">
        <v>0</v>
      </c>
      <c r="P190" s="30">
        <f t="shared" si="2"/>
        <v>12933</v>
      </c>
      <c r="Q190" s="78"/>
      <c r="R190" s="79"/>
      <c r="S190" s="80"/>
      <c r="T190" s="35"/>
    </row>
    <row r="191" spans="1:20" s="13" customFormat="1" ht="12.75">
      <c r="A191" s="26">
        <v>431149128</v>
      </c>
      <c r="B191" s="26">
        <v>431</v>
      </c>
      <c r="C191" s="27" t="s">
        <v>121</v>
      </c>
      <c r="D191" s="26">
        <v>149</v>
      </c>
      <c r="E191" s="27" t="s">
        <v>77</v>
      </c>
      <c r="F191" s="26">
        <v>128</v>
      </c>
      <c r="G191" s="27" t="s">
        <v>122</v>
      </c>
      <c r="H191" s="28">
        <v>4.5714285714285703</v>
      </c>
      <c r="I191" s="28"/>
      <c r="J191" s="28"/>
      <c r="K191" s="28">
        <v>0</v>
      </c>
      <c r="L191" s="29">
        <v>8414</v>
      </c>
      <c r="M191" s="29">
        <v>365</v>
      </c>
      <c r="N191" s="29">
        <v>893</v>
      </c>
      <c r="O191" s="29">
        <v>0</v>
      </c>
      <c r="P191" s="30">
        <f t="shared" si="2"/>
        <v>9672</v>
      </c>
      <c r="Q191" s="78"/>
      <c r="R191" s="79"/>
      <c r="S191" s="80"/>
      <c r="T191" s="35"/>
    </row>
    <row r="192" spans="1:20" s="13" customFormat="1" ht="12.75">
      <c r="A192" s="26">
        <v>431149149</v>
      </c>
      <c r="B192" s="26">
        <v>431</v>
      </c>
      <c r="C192" s="27" t="s">
        <v>121</v>
      </c>
      <c r="D192" s="26">
        <v>149</v>
      </c>
      <c r="E192" s="27" t="s">
        <v>77</v>
      </c>
      <c r="F192" s="26">
        <v>149</v>
      </c>
      <c r="G192" s="27" t="s">
        <v>77</v>
      </c>
      <c r="H192" s="28">
        <v>300.5714285714285</v>
      </c>
      <c r="I192" s="28"/>
      <c r="J192" s="28"/>
      <c r="K192" s="28">
        <v>0</v>
      </c>
      <c r="L192" s="29">
        <v>11626</v>
      </c>
      <c r="M192" s="29">
        <v>74</v>
      </c>
      <c r="N192" s="29">
        <v>893</v>
      </c>
      <c r="O192" s="29">
        <v>0</v>
      </c>
      <c r="P192" s="30">
        <f t="shared" si="2"/>
        <v>12593</v>
      </c>
      <c r="Q192" s="78"/>
      <c r="R192" s="79"/>
      <c r="S192" s="80"/>
      <c r="T192" s="35"/>
    </row>
    <row r="193" spans="1:20" s="13" customFormat="1" ht="12.75">
      <c r="A193" s="26">
        <v>431149181</v>
      </c>
      <c r="B193" s="26">
        <v>431</v>
      </c>
      <c r="C193" s="27" t="s">
        <v>121</v>
      </c>
      <c r="D193" s="26">
        <v>149</v>
      </c>
      <c r="E193" s="27" t="s">
        <v>77</v>
      </c>
      <c r="F193" s="26">
        <v>181</v>
      </c>
      <c r="G193" s="27" t="s">
        <v>79</v>
      </c>
      <c r="H193" s="28">
        <v>14.857142857142858</v>
      </c>
      <c r="I193" s="28"/>
      <c r="J193" s="28"/>
      <c r="K193" s="28">
        <v>0</v>
      </c>
      <c r="L193" s="29">
        <v>9844</v>
      </c>
      <c r="M193" s="29">
        <v>542</v>
      </c>
      <c r="N193" s="29">
        <v>893</v>
      </c>
      <c r="O193" s="29">
        <v>0</v>
      </c>
      <c r="P193" s="30">
        <f t="shared" si="2"/>
        <v>11279</v>
      </c>
      <c r="Q193" s="78"/>
      <c r="R193" s="79"/>
      <c r="S193" s="80"/>
      <c r="T193" s="35"/>
    </row>
    <row r="194" spans="1:20" s="13" customFormat="1" ht="12.75">
      <c r="A194" s="26">
        <v>432712020</v>
      </c>
      <c r="B194" s="26">
        <v>432</v>
      </c>
      <c r="C194" s="27" t="s">
        <v>123</v>
      </c>
      <c r="D194" s="26">
        <v>712</v>
      </c>
      <c r="E194" s="27" t="s">
        <v>124</v>
      </c>
      <c r="F194" s="26">
        <v>20</v>
      </c>
      <c r="G194" s="27" t="s">
        <v>125</v>
      </c>
      <c r="H194" s="28">
        <v>58.238683127572024</v>
      </c>
      <c r="I194" s="28"/>
      <c r="J194" s="28"/>
      <c r="K194" s="28">
        <v>0</v>
      </c>
      <c r="L194" s="29">
        <v>8382</v>
      </c>
      <c r="M194" s="29">
        <v>2165</v>
      </c>
      <c r="N194" s="29">
        <v>893</v>
      </c>
      <c r="O194" s="29">
        <v>0</v>
      </c>
      <c r="P194" s="30">
        <f t="shared" si="2"/>
        <v>11440</v>
      </c>
      <c r="Q194" s="78"/>
      <c r="R194" s="79"/>
      <c r="S194" s="80"/>
      <c r="T194" s="35"/>
    </row>
    <row r="195" spans="1:20" s="13" customFormat="1" ht="12.75">
      <c r="A195" s="26">
        <v>432712036</v>
      </c>
      <c r="B195" s="26">
        <v>432</v>
      </c>
      <c r="C195" s="27" t="s">
        <v>123</v>
      </c>
      <c r="D195" s="26">
        <v>712</v>
      </c>
      <c r="E195" s="27" t="s">
        <v>124</v>
      </c>
      <c r="F195" s="26">
        <v>36</v>
      </c>
      <c r="G195" s="27" t="s">
        <v>126</v>
      </c>
      <c r="H195" s="28">
        <v>1.0041152263374487</v>
      </c>
      <c r="I195" s="28"/>
      <c r="J195" s="28"/>
      <c r="K195" s="28">
        <v>0</v>
      </c>
      <c r="L195" s="29">
        <v>8049</v>
      </c>
      <c r="M195" s="29">
        <v>3430</v>
      </c>
      <c r="N195" s="29">
        <v>893</v>
      </c>
      <c r="O195" s="29">
        <v>0</v>
      </c>
      <c r="P195" s="30">
        <f t="shared" si="2"/>
        <v>12372</v>
      </c>
      <c r="Q195" s="78"/>
      <c r="R195" s="79"/>
      <c r="S195" s="80"/>
      <c r="T195" s="35"/>
    </row>
    <row r="196" spans="1:20" s="13" customFormat="1" ht="12.75">
      <c r="A196" s="26">
        <v>432712261</v>
      </c>
      <c r="B196" s="26">
        <v>432</v>
      </c>
      <c r="C196" s="27" t="s">
        <v>123</v>
      </c>
      <c r="D196" s="26">
        <v>712</v>
      </c>
      <c r="E196" s="27" t="s">
        <v>124</v>
      </c>
      <c r="F196" s="26">
        <v>261</v>
      </c>
      <c r="G196" s="27" t="s">
        <v>127</v>
      </c>
      <c r="H196" s="28">
        <v>10.041152263374487</v>
      </c>
      <c r="I196" s="28"/>
      <c r="J196" s="28"/>
      <c r="K196" s="28">
        <v>0</v>
      </c>
      <c r="L196" s="29">
        <v>8435</v>
      </c>
      <c r="M196" s="29">
        <v>4258</v>
      </c>
      <c r="N196" s="29">
        <v>893</v>
      </c>
      <c r="O196" s="29">
        <v>0</v>
      </c>
      <c r="P196" s="30">
        <f t="shared" si="2"/>
        <v>13586</v>
      </c>
      <c r="Q196" s="78"/>
      <c r="R196" s="79"/>
      <c r="S196" s="80"/>
      <c r="T196" s="35"/>
    </row>
    <row r="197" spans="1:20" s="13" customFormat="1" ht="12.75">
      <c r="A197" s="26">
        <v>432712300</v>
      </c>
      <c r="B197" s="26">
        <v>432</v>
      </c>
      <c r="C197" s="27" t="s">
        <v>123</v>
      </c>
      <c r="D197" s="26">
        <v>712</v>
      </c>
      <c r="E197" s="27" t="s">
        <v>124</v>
      </c>
      <c r="F197" s="26">
        <v>300</v>
      </c>
      <c r="G197" s="27" t="s">
        <v>128</v>
      </c>
      <c r="H197" s="28">
        <v>4.0164609053497946</v>
      </c>
      <c r="I197" s="28"/>
      <c r="J197" s="28"/>
      <c r="K197" s="28">
        <v>0</v>
      </c>
      <c r="L197" s="29">
        <v>9054</v>
      </c>
      <c r="M197" s="29">
        <v>21402</v>
      </c>
      <c r="N197" s="29">
        <v>893</v>
      </c>
      <c r="O197" s="29">
        <v>0</v>
      </c>
      <c r="P197" s="30">
        <f t="shared" si="2"/>
        <v>31349</v>
      </c>
      <c r="Q197" s="78"/>
      <c r="R197" s="79"/>
      <c r="S197" s="80"/>
      <c r="T197" s="35"/>
    </row>
    <row r="198" spans="1:20" s="13" customFormat="1" ht="12.75">
      <c r="A198" s="26">
        <v>432712645</v>
      </c>
      <c r="B198" s="26">
        <v>432</v>
      </c>
      <c r="C198" s="27" t="s">
        <v>123</v>
      </c>
      <c r="D198" s="26">
        <v>712</v>
      </c>
      <c r="E198" s="27" t="s">
        <v>124</v>
      </c>
      <c r="F198" s="26">
        <v>645</v>
      </c>
      <c r="G198" s="27" t="s">
        <v>129</v>
      </c>
      <c r="H198" s="28">
        <v>55.226337448559683</v>
      </c>
      <c r="I198" s="28"/>
      <c r="J198" s="28"/>
      <c r="K198" s="28">
        <v>0</v>
      </c>
      <c r="L198" s="29">
        <v>9156</v>
      </c>
      <c r="M198" s="29">
        <v>3058</v>
      </c>
      <c r="N198" s="29">
        <v>893</v>
      </c>
      <c r="O198" s="29">
        <v>0</v>
      </c>
      <c r="P198" s="30">
        <f t="shared" si="2"/>
        <v>13107</v>
      </c>
      <c r="Q198" s="78"/>
      <c r="R198" s="79"/>
      <c r="S198" s="80"/>
      <c r="T198" s="35"/>
    </row>
    <row r="199" spans="1:20" s="13" customFormat="1" ht="12.75">
      <c r="A199" s="26">
        <v>432712660</v>
      </c>
      <c r="B199" s="26">
        <v>432</v>
      </c>
      <c r="C199" s="27" t="s">
        <v>123</v>
      </c>
      <c r="D199" s="26">
        <v>712</v>
      </c>
      <c r="E199" s="27" t="s">
        <v>124</v>
      </c>
      <c r="F199" s="26">
        <v>660</v>
      </c>
      <c r="G199" s="27" t="s">
        <v>130</v>
      </c>
      <c r="H199" s="28">
        <v>67.275720164609055</v>
      </c>
      <c r="I199" s="28"/>
      <c r="J199" s="28"/>
      <c r="K199" s="28">
        <v>0</v>
      </c>
      <c r="L199" s="29">
        <v>8290</v>
      </c>
      <c r="M199" s="29">
        <v>6911</v>
      </c>
      <c r="N199" s="29">
        <v>893</v>
      </c>
      <c r="O199" s="29">
        <v>0</v>
      </c>
      <c r="P199" s="30">
        <f t="shared" si="2"/>
        <v>16094</v>
      </c>
      <c r="Q199" s="78"/>
      <c r="R199" s="79"/>
      <c r="S199" s="80"/>
      <c r="T199" s="35"/>
    </row>
    <row r="200" spans="1:20" s="13" customFormat="1" ht="12.75">
      <c r="A200" s="26">
        <v>432712712</v>
      </c>
      <c r="B200" s="26">
        <v>432</v>
      </c>
      <c r="C200" s="27" t="s">
        <v>123</v>
      </c>
      <c r="D200" s="26">
        <v>712</v>
      </c>
      <c r="E200" s="27" t="s">
        <v>124</v>
      </c>
      <c r="F200" s="26">
        <v>712</v>
      </c>
      <c r="G200" s="27" t="s">
        <v>124</v>
      </c>
      <c r="H200" s="28">
        <v>48.197530864197532</v>
      </c>
      <c r="I200" s="28"/>
      <c r="J200" s="28"/>
      <c r="K200" s="28">
        <v>0</v>
      </c>
      <c r="L200" s="29">
        <v>9149</v>
      </c>
      <c r="M200" s="29">
        <v>6194</v>
      </c>
      <c r="N200" s="29">
        <v>893</v>
      </c>
      <c r="O200" s="29">
        <v>0</v>
      </c>
      <c r="P200" s="30">
        <f t="shared" si="2"/>
        <v>16236</v>
      </c>
      <c r="Q200" s="78"/>
      <c r="R200" s="79"/>
      <c r="S200" s="80"/>
      <c r="T200" s="35"/>
    </row>
    <row r="201" spans="1:20" s="13" customFormat="1" ht="12.75">
      <c r="A201" s="26">
        <v>435301009</v>
      </c>
      <c r="B201" s="26">
        <v>435</v>
      </c>
      <c r="C201" s="27" t="s">
        <v>131</v>
      </c>
      <c r="D201" s="26">
        <v>301</v>
      </c>
      <c r="E201" s="27" t="s">
        <v>132</v>
      </c>
      <c r="F201" s="26">
        <v>9</v>
      </c>
      <c r="G201" s="27" t="s">
        <v>85</v>
      </c>
      <c r="H201" s="28">
        <v>1.0037878787878789</v>
      </c>
      <c r="I201" s="28"/>
      <c r="J201" s="28"/>
      <c r="K201" s="28">
        <v>0</v>
      </c>
      <c r="L201" s="29">
        <v>9759</v>
      </c>
      <c r="M201" s="29">
        <v>4918</v>
      </c>
      <c r="N201" s="29">
        <v>893</v>
      </c>
      <c r="O201" s="29">
        <v>0</v>
      </c>
      <c r="P201" s="30">
        <f t="shared" si="2"/>
        <v>15570</v>
      </c>
      <c r="Q201" s="78"/>
      <c r="R201" s="79"/>
      <c r="S201" s="80"/>
      <c r="T201" s="35"/>
    </row>
    <row r="202" spans="1:20" s="13" customFormat="1" ht="12.75">
      <c r="A202" s="26">
        <v>435301031</v>
      </c>
      <c r="B202" s="26">
        <v>435</v>
      </c>
      <c r="C202" s="27" t="s">
        <v>131</v>
      </c>
      <c r="D202" s="26">
        <v>301</v>
      </c>
      <c r="E202" s="27" t="s">
        <v>132</v>
      </c>
      <c r="F202" s="26">
        <v>31</v>
      </c>
      <c r="G202" s="27" t="s">
        <v>76</v>
      </c>
      <c r="H202" s="28">
        <v>151.57196969696972</v>
      </c>
      <c r="I202" s="28"/>
      <c r="J202" s="28"/>
      <c r="K202" s="28">
        <v>0</v>
      </c>
      <c r="L202" s="29">
        <v>9428</v>
      </c>
      <c r="M202" s="29">
        <v>3969</v>
      </c>
      <c r="N202" s="29">
        <v>893</v>
      </c>
      <c r="O202" s="29">
        <v>0</v>
      </c>
      <c r="P202" s="30">
        <f t="shared" ref="P202:P265" si="3">SUM(L202:N202)</f>
        <v>14290</v>
      </c>
      <c r="Q202" s="78"/>
      <c r="R202" s="79"/>
      <c r="S202" s="80"/>
      <c r="T202" s="35"/>
    </row>
    <row r="203" spans="1:20" s="13" customFormat="1" ht="12.75">
      <c r="A203" s="26">
        <v>435301048</v>
      </c>
      <c r="B203" s="26">
        <v>435</v>
      </c>
      <c r="C203" s="27" t="s">
        <v>131</v>
      </c>
      <c r="D203" s="26">
        <v>301</v>
      </c>
      <c r="E203" s="27" t="s">
        <v>132</v>
      </c>
      <c r="F203" s="26">
        <v>48</v>
      </c>
      <c r="G203" s="27" t="s">
        <v>217</v>
      </c>
      <c r="H203" s="28">
        <v>1.0037878787878789</v>
      </c>
      <c r="I203" s="28"/>
      <c r="J203" s="28"/>
      <c r="K203" s="28">
        <v>0</v>
      </c>
      <c r="L203" s="29">
        <v>9759</v>
      </c>
      <c r="M203" s="29">
        <v>7683</v>
      </c>
      <c r="N203" s="29">
        <v>893</v>
      </c>
      <c r="O203" s="29">
        <v>0</v>
      </c>
      <c r="P203" s="30">
        <f t="shared" si="3"/>
        <v>18335</v>
      </c>
      <c r="Q203" s="78"/>
      <c r="R203" s="79"/>
      <c r="S203" s="80"/>
      <c r="T203" s="35"/>
    </row>
    <row r="204" spans="1:20" s="13" customFormat="1" ht="12.75">
      <c r="A204" s="26">
        <v>435301056</v>
      </c>
      <c r="B204" s="26">
        <v>435</v>
      </c>
      <c r="C204" s="27" t="s">
        <v>131</v>
      </c>
      <c r="D204" s="26">
        <v>301</v>
      </c>
      <c r="E204" s="27" t="s">
        <v>132</v>
      </c>
      <c r="F204" s="26">
        <v>56</v>
      </c>
      <c r="G204" s="27" t="s">
        <v>133</v>
      </c>
      <c r="H204" s="28">
        <v>102.38636363636364</v>
      </c>
      <c r="I204" s="28"/>
      <c r="J204" s="28"/>
      <c r="K204" s="28">
        <v>0</v>
      </c>
      <c r="L204" s="29">
        <v>9119</v>
      </c>
      <c r="M204" s="29">
        <v>2797</v>
      </c>
      <c r="N204" s="29">
        <v>893</v>
      </c>
      <c r="O204" s="29">
        <v>0</v>
      </c>
      <c r="P204" s="30">
        <f t="shared" si="3"/>
        <v>12809</v>
      </c>
      <c r="Q204" s="78"/>
      <c r="R204" s="79"/>
      <c r="S204" s="80"/>
      <c r="T204" s="35"/>
    </row>
    <row r="205" spans="1:20" s="13" customFormat="1" ht="12.75">
      <c r="A205" s="26">
        <v>435301079</v>
      </c>
      <c r="B205" s="26">
        <v>435</v>
      </c>
      <c r="C205" s="27" t="s">
        <v>131</v>
      </c>
      <c r="D205" s="26">
        <v>301</v>
      </c>
      <c r="E205" s="27" t="s">
        <v>132</v>
      </c>
      <c r="F205" s="26">
        <v>79</v>
      </c>
      <c r="G205" s="27" t="s">
        <v>86</v>
      </c>
      <c r="H205" s="28">
        <v>139.52651515151516</v>
      </c>
      <c r="I205" s="28"/>
      <c r="J205" s="28"/>
      <c r="K205" s="28">
        <v>0</v>
      </c>
      <c r="L205" s="29">
        <v>9142</v>
      </c>
      <c r="M205" s="29">
        <v>592</v>
      </c>
      <c r="N205" s="29">
        <v>893</v>
      </c>
      <c r="O205" s="29">
        <v>0</v>
      </c>
      <c r="P205" s="30">
        <f t="shared" si="3"/>
        <v>10627</v>
      </c>
      <c r="Q205" s="78"/>
      <c r="R205" s="79"/>
      <c r="S205" s="80"/>
      <c r="T205" s="35"/>
    </row>
    <row r="206" spans="1:20" s="13" customFormat="1" ht="12.75">
      <c r="A206" s="26">
        <v>435301125</v>
      </c>
      <c r="B206" s="26">
        <v>435</v>
      </c>
      <c r="C206" s="27" t="s">
        <v>131</v>
      </c>
      <c r="D206" s="26">
        <v>301</v>
      </c>
      <c r="E206" s="27" t="s">
        <v>132</v>
      </c>
      <c r="F206" s="26">
        <v>125</v>
      </c>
      <c r="G206" s="27" t="s">
        <v>105</v>
      </c>
      <c r="H206" s="28">
        <v>1.0037878787878789</v>
      </c>
      <c r="I206" s="28"/>
      <c r="J206" s="28"/>
      <c r="K206" s="28">
        <v>0</v>
      </c>
      <c r="L206" s="29">
        <v>9759</v>
      </c>
      <c r="M206" s="29">
        <v>4722</v>
      </c>
      <c r="N206" s="29">
        <v>893</v>
      </c>
      <c r="O206" s="29">
        <v>0</v>
      </c>
      <c r="P206" s="30">
        <f t="shared" si="3"/>
        <v>15374</v>
      </c>
      <c r="Q206" s="78"/>
      <c r="R206" s="79"/>
      <c r="S206" s="80"/>
      <c r="T206" s="35"/>
    </row>
    <row r="207" spans="1:20" s="13" customFormat="1" ht="12.75">
      <c r="A207" s="26">
        <v>435301160</v>
      </c>
      <c r="B207" s="26">
        <v>435</v>
      </c>
      <c r="C207" s="27" t="s">
        <v>131</v>
      </c>
      <c r="D207" s="26">
        <v>301</v>
      </c>
      <c r="E207" s="27" t="s">
        <v>132</v>
      </c>
      <c r="F207" s="26">
        <v>160</v>
      </c>
      <c r="G207" s="27" t="s">
        <v>134</v>
      </c>
      <c r="H207" s="28">
        <v>214.81060606060606</v>
      </c>
      <c r="I207" s="28"/>
      <c r="J207" s="28"/>
      <c r="K207" s="28">
        <v>0</v>
      </c>
      <c r="L207" s="29">
        <v>9827</v>
      </c>
      <c r="M207" s="29">
        <v>478</v>
      </c>
      <c r="N207" s="29">
        <v>893</v>
      </c>
      <c r="O207" s="29">
        <v>0</v>
      </c>
      <c r="P207" s="30">
        <f t="shared" si="3"/>
        <v>11198</v>
      </c>
      <c r="Q207" s="78"/>
      <c r="R207" s="79"/>
      <c r="S207" s="80"/>
      <c r="T207" s="35"/>
    </row>
    <row r="208" spans="1:20" s="13" customFormat="1" ht="12.75">
      <c r="A208" s="26">
        <v>435301181</v>
      </c>
      <c r="B208" s="26">
        <v>435</v>
      </c>
      <c r="C208" s="27" t="s">
        <v>131</v>
      </c>
      <c r="D208" s="26">
        <v>301</v>
      </c>
      <c r="E208" s="27" t="s">
        <v>132</v>
      </c>
      <c r="F208" s="26">
        <v>181</v>
      </c>
      <c r="G208" s="27" t="s">
        <v>79</v>
      </c>
      <c r="H208" s="28">
        <v>2.0075757575757578</v>
      </c>
      <c r="I208" s="28"/>
      <c r="J208" s="28"/>
      <c r="K208" s="28">
        <v>0</v>
      </c>
      <c r="L208" s="29">
        <v>9759</v>
      </c>
      <c r="M208" s="29">
        <v>537</v>
      </c>
      <c r="N208" s="29">
        <v>893</v>
      </c>
      <c r="O208" s="29">
        <v>0</v>
      </c>
      <c r="P208" s="30">
        <f t="shared" si="3"/>
        <v>11189</v>
      </c>
      <c r="Q208" s="78"/>
      <c r="R208" s="79"/>
      <c r="S208" s="80"/>
      <c r="T208" s="35"/>
    </row>
    <row r="209" spans="1:20" s="13" customFormat="1" ht="12.75">
      <c r="A209" s="26">
        <v>435301211</v>
      </c>
      <c r="B209" s="26">
        <v>435</v>
      </c>
      <c r="C209" s="27" t="s">
        <v>131</v>
      </c>
      <c r="D209" s="26">
        <v>301</v>
      </c>
      <c r="E209" s="27" t="s">
        <v>132</v>
      </c>
      <c r="F209" s="26">
        <v>211</v>
      </c>
      <c r="G209" s="27" t="s">
        <v>87</v>
      </c>
      <c r="H209" s="28">
        <v>1.0037878787878789</v>
      </c>
      <c r="I209" s="28"/>
      <c r="J209" s="28"/>
      <c r="K209" s="28">
        <v>0</v>
      </c>
      <c r="L209" s="29">
        <v>8049</v>
      </c>
      <c r="M209" s="29">
        <v>1456</v>
      </c>
      <c r="N209" s="29">
        <v>893</v>
      </c>
      <c r="O209" s="29">
        <v>0</v>
      </c>
      <c r="P209" s="30">
        <f t="shared" si="3"/>
        <v>10398</v>
      </c>
      <c r="Q209" s="78"/>
      <c r="R209" s="79"/>
      <c r="S209" s="80"/>
      <c r="T209" s="35"/>
    </row>
    <row r="210" spans="1:20" s="13" customFormat="1" ht="12.75">
      <c r="A210" s="26">
        <v>435301295</v>
      </c>
      <c r="B210" s="26">
        <v>435</v>
      </c>
      <c r="C210" s="27" t="s">
        <v>131</v>
      </c>
      <c r="D210" s="26">
        <v>301</v>
      </c>
      <c r="E210" s="27" t="s">
        <v>132</v>
      </c>
      <c r="F210" s="26">
        <v>295</v>
      </c>
      <c r="G210" s="27" t="s">
        <v>135</v>
      </c>
      <c r="H210" s="28">
        <v>69.26136363636364</v>
      </c>
      <c r="I210" s="28"/>
      <c r="J210" s="28"/>
      <c r="K210" s="28">
        <v>0</v>
      </c>
      <c r="L210" s="29">
        <v>9164</v>
      </c>
      <c r="M210" s="29">
        <v>4260</v>
      </c>
      <c r="N210" s="29">
        <v>893</v>
      </c>
      <c r="O210" s="29">
        <v>0</v>
      </c>
      <c r="P210" s="30">
        <f t="shared" si="3"/>
        <v>14317</v>
      </c>
      <c r="Q210" s="78"/>
      <c r="R210" s="79"/>
      <c r="S210" s="80"/>
      <c r="T210" s="35"/>
    </row>
    <row r="211" spans="1:20" s="13" customFormat="1" ht="12.75">
      <c r="A211" s="26">
        <v>435301301</v>
      </c>
      <c r="B211" s="26">
        <v>435</v>
      </c>
      <c r="C211" s="27" t="s">
        <v>131</v>
      </c>
      <c r="D211" s="26">
        <v>301</v>
      </c>
      <c r="E211" s="27" t="s">
        <v>132</v>
      </c>
      <c r="F211" s="26">
        <v>301</v>
      </c>
      <c r="G211" s="27" t="s">
        <v>132</v>
      </c>
      <c r="H211" s="28">
        <v>79.299242424242436</v>
      </c>
      <c r="I211" s="28"/>
      <c r="J211" s="28"/>
      <c r="K211" s="28">
        <v>0</v>
      </c>
      <c r="L211" s="29">
        <v>9653</v>
      </c>
      <c r="M211" s="29">
        <v>3374</v>
      </c>
      <c r="N211" s="29">
        <v>893</v>
      </c>
      <c r="O211" s="29">
        <v>0</v>
      </c>
      <c r="P211" s="30">
        <f t="shared" si="3"/>
        <v>13920</v>
      </c>
      <c r="Q211" s="78"/>
      <c r="R211" s="79"/>
      <c r="S211" s="80"/>
      <c r="T211" s="35"/>
    </row>
    <row r="212" spans="1:20" s="13" customFormat="1" ht="12.75">
      <c r="A212" s="26">
        <v>435301326</v>
      </c>
      <c r="B212" s="26">
        <v>435</v>
      </c>
      <c r="C212" s="27" t="s">
        <v>131</v>
      </c>
      <c r="D212" s="26">
        <v>301</v>
      </c>
      <c r="E212" s="27" t="s">
        <v>132</v>
      </c>
      <c r="F212" s="26">
        <v>326</v>
      </c>
      <c r="G212" s="27" t="s">
        <v>114</v>
      </c>
      <c r="H212" s="28">
        <v>5.0189393939393945</v>
      </c>
      <c r="I212" s="28"/>
      <c r="J212" s="28"/>
      <c r="K212" s="28">
        <v>0</v>
      </c>
      <c r="L212" s="29">
        <v>10070</v>
      </c>
      <c r="M212" s="29">
        <v>3553</v>
      </c>
      <c r="N212" s="29">
        <v>893</v>
      </c>
      <c r="O212" s="29">
        <v>0</v>
      </c>
      <c r="P212" s="30">
        <f t="shared" si="3"/>
        <v>14516</v>
      </c>
      <c r="Q212" s="78"/>
      <c r="R212" s="79"/>
      <c r="S212" s="80"/>
      <c r="T212" s="35"/>
    </row>
    <row r="213" spans="1:20" s="13" customFormat="1" ht="12.75">
      <c r="A213" s="26">
        <v>435301600</v>
      </c>
      <c r="B213" s="26">
        <v>435</v>
      </c>
      <c r="C213" s="27" t="s">
        <v>131</v>
      </c>
      <c r="D213" s="26">
        <v>301</v>
      </c>
      <c r="E213" s="27" t="s">
        <v>132</v>
      </c>
      <c r="F213" s="26">
        <v>600</v>
      </c>
      <c r="G213" s="27" t="s">
        <v>136</v>
      </c>
      <c r="H213" s="28">
        <v>2.0075757575757578</v>
      </c>
      <c r="I213" s="28"/>
      <c r="J213" s="28"/>
      <c r="K213" s="28">
        <v>0</v>
      </c>
      <c r="L213" s="29">
        <v>8904</v>
      </c>
      <c r="M213" s="29">
        <v>3459</v>
      </c>
      <c r="N213" s="29">
        <v>893</v>
      </c>
      <c r="O213" s="29">
        <v>0</v>
      </c>
      <c r="P213" s="30">
        <f t="shared" si="3"/>
        <v>13256</v>
      </c>
      <c r="Q213" s="78"/>
      <c r="R213" s="79"/>
      <c r="S213" s="80"/>
      <c r="T213" s="35"/>
    </row>
    <row r="214" spans="1:20" s="13" customFormat="1" ht="12.75">
      <c r="A214" s="26">
        <v>435301673</v>
      </c>
      <c r="B214" s="26">
        <v>435</v>
      </c>
      <c r="C214" s="27" t="s">
        <v>131</v>
      </c>
      <c r="D214" s="26">
        <v>301</v>
      </c>
      <c r="E214" s="27" t="s">
        <v>132</v>
      </c>
      <c r="F214" s="26">
        <v>673</v>
      </c>
      <c r="G214" s="27" t="s">
        <v>137</v>
      </c>
      <c r="H214" s="28">
        <v>19.071969696969699</v>
      </c>
      <c r="I214" s="28"/>
      <c r="J214" s="28"/>
      <c r="K214" s="28">
        <v>0</v>
      </c>
      <c r="L214" s="29">
        <v>8899</v>
      </c>
      <c r="M214" s="29">
        <v>4174</v>
      </c>
      <c r="N214" s="29">
        <v>893</v>
      </c>
      <c r="O214" s="29">
        <v>0</v>
      </c>
      <c r="P214" s="30">
        <f t="shared" si="3"/>
        <v>13966</v>
      </c>
      <c r="Q214" s="78"/>
      <c r="R214" s="79"/>
      <c r="S214" s="80"/>
      <c r="T214" s="35"/>
    </row>
    <row r="215" spans="1:20" s="13" customFormat="1" ht="12.75">
      <c r="A215" s="26">
        <v>435301735</v>
      </c>
      <c r="B215" s="26">
        <v>435</v>
      </c>
      <c r="C215" s="27" t="s">
        <v>131</v>
      </c>
      <c r="D215" s="26">
        <v>301</v>
      </c>
      <c r="E215" s="27" t="s">
        <v>132</v>
      </c>
      <c r="F215" s="26">
        <v>735</v>
      </c>
      <c r="G215" s="27" t="s">
        <v>119</v>
      </c>
      <c r="H215" s="28">
        <v>6.0227272727272734</v>
      </c>
      <c r="I215" s="28"/>
      <c r="J215" s="28"/>
      <c r="K215" s="28">
        <v>0</v>
      </c>
      <c r="L215" s="29">
        <v>9474</v>
      </c>
      <c r="M215" s="29">
        <v>3316</v>
      </c>
      <c r="N215" s="29">
        <v>893</v>
      </c>
      <c r="O215" s="29">
        <v>0</v>
      </c>
      <c r="P215" s="30">
        <f t="shared" si="3"/>
        <v>13683</v>
      </c>
      <c r="Q215" s="78"/>
      <c r="R215" s="79"/>
      <c r="S215" s="80"/>
      <c r="T215" s="35"/>
    </row>
    <row r="216" spans="1:20" s="13" customFormat="1" ht="12.75">
      <c r="A216" s="26">
        <v>436049001</v>
      </c>
      <c r="B216" s="26">
        <v>436</v>
      </c>
      <c r="C216" s="27" t="s">
        <v>138</v>
      </c>
      <c r="D216" s="26">
        <v>49</v>
      </c>
      <c r="E216" s="27" t="s">
        <v>73</v>
      </c>
      <c r="F216" s="26">
        <v>1</v>
      </c>
      <c r="G216" s="27" t="s">
        <v>57</v>
      </c>
      <c r="H216" s="28">
        <v>2.1390374331550803</v>
      </c>
      <c r="I216" s="28"/>
      <c r="J216" s="28"/>
      <c r="K216" s="28">
        <v>0</v>
      </c>
      <c r="L216" s="29">
        <v>10558</v>
      </c>
      <c r="M216" s="29">
        <v>2460</v>
      </c>
      <c r="N216" s="29">
        <v>893</v>
      </c>
      <c r="O216" s="29">
        <v>0</v>
      </c>
      <c r="P216" s="30">
        <f t="shared" si="3"/>
        <v>13911</v>
      </c>
      <c r="Q216" s="78"/>
      <c r="R216" s="79"/>
      <c r="S216" s="80"/>
      <c r="T216" s="35"/>
    </row>
    <row r="217" spans="1:20" s="13" customFormat="1" ht="12.75">
      <c r="A217" s="26">
        <v>436049010</v>
      </c>
      <c r="B217" s="26">
        <v>436</v>
      </c>
      <c r="C217" s="27" t="s">
        <v>138</v>
      </c>
      <c r="D217" s="26">
        <v>49</v>
      </c>
      <c r="E217" s="27" t="s">
        <v>73</v>
      </c>
      <c r="F217" s="26">
        <v>10</v>
      </c>
      <c r="G217" s="27" t="s">
        <v>74</v>
      </c>
      <c r="H217" s="28">
        <v>4.2780748663101607</v>
      </c>
      <c r="I217" s="28"/>
      <c r="J217" s="28"/>
      <c r="K217" s="28">
        <v>0</v>
      </c>
      <c r="L217" s="29">
        <v>8702</v>
      </c>
      <c r="M217" s="29">
        <v>2603</v>
      </c>
      <c r="N217" s="29">
        <v>893</v>
      </c>
      <c r="O217" s="29">
        <v>0</v>
      </c>
      <c r="P217" s="30">
        <f t="shared" si="3"/>
        <v>12198</v>
      </c>
      <c r="Q217" s="78"/>
      <c r="R217" s="79"/>
      <c r="S217" s="80"/>
      <c r="T217" s="35"/>
    </row>
    <row r="218" spans="1:20" s="13" customFormat="1" ht="12.75">
      <c r="A218" s="26">
        <v>436049026</v>
      </c>
      <c r="B218" s="26">
        <v>436</v>
      </c>
      <c r="C218" s="27" t="s">
        <v>138</v>
      </c>
      <c r="D218" s="26">
        <v>49</v>
      </c>
      <c r="E218" s="27" t="s">
        <v>73</v>
      </c>
      <c r="F218" s="26">
        <v>26</v>
      </c>
      <c r="G218" s="27" t="s">
        <v>75</v>
      </c>
      <c r="H218" s="28">
        <v>1.0695187165775402</v>
      </c>
      <c r="I218" s="28"/>
      <c r="J218" s="28"/>
      <c r="K218" s="28">
        <v>0</v>
      </c>
      <c r="L218" s="29">
        <v>15116</v>
      </c>
      <c r="M218" s="29">
        <v>4146</v>
      </c>
      <c r="N218" s="29">
        <v>893</v>
      </c>
      <c r="O218" s="29">
        <v>0</v>
      </c>
      <c r="P218" s="30">
        <f t="shared" si="3"/>
        <v>20155</v>
      </c>
      <c r="Q218" s="78"/>
      <c r="R218" s="79"/>
      <c r="S218" s="80"/>
      <c r="T218" s="35"/>
    </row>
    <row r="219" spans="1:20" s="13" customFormat="1" ht="12.75">
      <c r="A219" s="26">
        <v>436049035</v>
      </c>
      <c r="B219" s="26">
        <v>436</v>
      </c>
      <c r="C219" s="27" t="s">
        <v>138</v>
      </c>
      <c r="D219" s="26">
        <v>49</v>
      </c>
      <c r="E219" s="27" t="s">
        <v>73</v>
      </c>
      <c r="F219" s="26">
        <v>35</v>
      </c>
      <c r="G219" s="27" t="s">
        <v>11</v>
      </c>
      <c r="H219" s="28">
        <v>126.20320855614973</v>
      </c>
      <c r="I219" s="28"/>
      <c r="J219" s="28"/>
      <c r="K219" s="28">
        <v>0</v>
      </c>
      <c r="L219" s="29">
        <v>11911</v>
      </c>
      <c r="M219" s="29">
        <v>3533</v>
      </c>
      <c r="N219" s="29">
        <v>893</v>
      </c>
      <c r="O219" s="29">
        <v>0</v>
      </c>
      <c r="P219" s="30">
        <f t="shared" si="3"/>
        <v>16337</v>
      </c>
      <c r="Q219" s="78"/>
      <c r="R219" s="79"/>
      <c r="S219" s="80"/>
      <c r="T219" s="35"/>
    </row>
    <row r="220" spans="1:20" s="13" customFormat="1" ht="12.75">
      <c r="A220" s="26">
        <v>436049044</v>
      </c>
      <c r="B220" s="26">
        <v>436</v>
      </c>
      <c r="C220" s="27" t="s">
        <v>138</v>
      </c>
      <c r="D220" s="26">
        <v>49</v>
      </c>
      <c r="E220" s="27" t="s">
        <v>73</v>
      </c>
      <c r="F220" s="26">
        <v>44</v>
      </c>
      <c r="G220" s="27" t="s">
        <v>12</v>
      </c>
      <c r="H220" s="28">
        <v>2.1390374331550803</v>
      </c>
      <c r="I220" s="28"/>
      <c r="J220" s="28"/>
      <c r="K220" s="28">
        <v>0</v>
      </c>
      <c r="L220" s="29">
        <v>10558</v>
      </c>
      <c r="M220" s="29">
        <v>696</v>
      </c>
      <c r="N220" s="29">
        <v>893</v>
      </c>
      <c r="O220" s="29">
        <v>0</v>
      </c>
      <c r="P220" s="30">
        <f t="shared" si="3"/>
        <v>12147</v>
      </c>
      <c r="Q220" s="78"/>
      <c r="R220" s="79"/>
      <c r="S220" s="80"/>
      <c r="T220" s="35"/>
    </row>
    <row r="221" spans="1:20" s="13" customFormat="1" ht="12.75">
      <c r="A221" s="26">
        <v>436049046</v>
      </c>
      <c r="B221" s="26">
        <v>436</v>
      </c>
      <c r="C221" s="27" t="s">
        <v>138</v>
      </c>
      <c r="D221" s="26">
        <v>49</v>
      </c>
      <c r="E221" s="27" t="s">
        <v>73</v>
      </c>
      <c r="F221" s="26">
        <v>46</v>
      </c>
      <c r="G221" s="27" t="s">
        <v>89</v>
      </c>
      <c r="H221" s="28">
        <v>1.0695187165775402</v>
      </c>
      <c r="I221" s="28"/>
      <c r="J221" s="28"/>
      <c r="K221" s="28">
        <v>0</v>
      </c>
      <c r="L221" s="29">
        <v>8702</v>
      </c>
      <c r="M221" s="29">
        <v>6380</v>
      </c>
      <c r="N221" s="29">
        <v>893</v>
      </c>
      <c r="O221" s="29">
        <v>0</v>
      </c>
      <c r="P221" s="30">
        <f t="shared" si="3"/>
        <v>15975</v>
      </c>
      <c r="Q221" s="78"/>
      <c r="R221" s="79"/>
      <c r="S221" s="80"/>
      <c r="T221" s="35"/>
    </row>
    <row r="222" spans="1:20" s="13" customFormat="1" ht="12.75">
      <c r="A222" s="26">
        <v>436049049</v>
      </c>
      <c r="B222" s="26">
        <v>436</v>
      </c>
      <c r="C222" s="27" t="s">
        <v>138</v>
      </c>
      <c r="D222" s="26">
        <v>49</v>
      </c>
      <c r="E222" s="27" t="s">
        <v>73</v>
      </c>
      <c r="F222" s="26">
        <v>49</v>
      </c>
      <c r="G222" s="27" t="s">
        <v>73</v>
      </c>
      <c r="H222" s="28">
        <v>163.63636363636363</v>
      </c>
      <c r="I222" s="28"/>
      <c r="J222" s="28"/>
      <c r="K222" s="28">
        <v>0</v>
      </c>
      <c r="L222" s="29">
        <v>12313</v>
      </c>
      <c r="M222" s="29">
        <v>15237</v>
      </c>
      <c r="N222" s="29">
        <v>893</v>
      </c>
      <c r="O222" s="29">
        <v>0</v>
      </c>
      <c r="P222" s="30">
        <f t="shared" si="3"/>
        <v>28443</v>
      </c>
      <c r="Q222" s="78"/>
      <c r="R222" s="79"/>
      <c r="S222" s="80"/>
      <c r="T222" s="35"/>
    </row>
    <row r="223" spans="1:20" s="13" customFormat="1" ht="12.75">
      <c r="A223" s="26">
        <v>436049057</v>
      </c>
      <c r="B223" s="26">
        <v>436</v>
      </c>
      <c r="C223" s="27" t="s">
        <v>138</v>
      </c>
      <c r="D223" s="26">
        <v>49</v>
      </c>
      <c r="E223" s="27" t="s">
        <v>73</v>
      </c>
      <c r="F223" s="26">
        <v>57</v>
      </c>
      <c r="G223" s="27" t="s">
        <v>13</v>
      </c>
      <c r="H223" s="28">
        <v>5.3475935828876997</v>
      </c>
      <c r="I223" s="28"/>
      <c r="J223" s="28"/>
      <c r="K223" s="28">
        <v>0</v>
      </c>
      <c r="L223" s="29">
        <v>13833</v>
      </c>
      <c r="M223" s="29">
        <v>745</v>
      </c>
      <c r="N223" s="29">
        <v>893</v>
      </c>
      <c r="O223" s="29">
        <v>0</v>
      </c>
      <c r="P223" s="30">
        <f t="shared" si="3"/>
        <v>15471</v>
      </c>
      <c r="Q223" s="78"/>
      <c r="R223" s="79"/>
      <c r="S223" s="80"/>
      <c r="T223" s="35"/>
    </row>
    <row r="224" spans="1:20" s="13" customFormat="1" ht="12.75">
      <c r="A224" s="26">
        <v>436049093</v>
      </c>
      <c r="B224" s="26">
        <v>436</v>
      </c>
      <c r="C224" s="27" t="s">
        <v>138</v>
      </c>
      <c r="D224" s="26">
        <v>49</v>
      </c>
      <c r="E224" s="27" t="s">
        <v>73</v>
      </c>
      <c r="F224" s="26">
        <v>93</v>
      </c>
      <c r="G224" s="27" t="s">
        <v>14</v>
      </c>
      <c r="H224" s="28">
        <v>12.834224598930481</v>
      </c>
      <c r="I224" s="28"/>
      <c r="J224" s="28"/>
      <c r="K224" s="28">
        <v>126.68125476371407</v>
      </c>
      <c r="L224" s="29">
        <v>10501</v>
      </c>
      <c r="M224" s="29">
        <v>283</v>
      </c>
      <c r="N224" s="29">
        <v>893</v>
      </c>
      <c r="O224" s="29">
        <v>0</v>
      </c>
      <c r="P224" s="30">
        <f t="shared" si="3"/>
        <v>11677</v>
      </c>
      <c r="Q224" s="78"/>
      <c r="R224" s="79"/>
      <c r="S224" s="80"/>
      <c r="T224" s="35"/>
    </row>
    <row r="225" spans="1:21" s="13" customFormat="1" ht="12.75">
      <c r="A225" s="26">
        <v>436049133</v>
      </c>
      <c r="B225" s="26">
        <v>436</v>
      </c>
      <c r="C225" s="27" t="s">
        <v>138</v>
      </c>
      <c r="D225" s="26">
        <v>49</v>
      </c>
      <c r="E225" s="27" t="s">
        <v>73</v>
      </c>
      <c r="F225" s="26">
        <v>133</v>
      </c>
      <c r="G225" s="27" t="s">
        <v>59</v>
      </c>
      <c r="H225" s="28">
        <v>1.0695187165775402</v>
      </c>
      <c r="I225" s="28"/>
      <c r="J225" s="28"/>
      <c r="K225" s="28">
        <v>0</v>
      </c>
      <c r="L225" s="29">
        <v>8702</v>
      </c>
      <c r="M225" s="29">
        <v>2270</v>
      </c>
      <c r="N225" s="29">
        <v>893</v>
      </c>
      <c r="O225" s="29">
        <v>0</v>
      </c>
      <c r="P225" s="30">
        <f t="shared" si="3"/>
        <v>11865</v>
      </c>
      <c r="Q225" s="78"/>
      <c r="R225" s="79"/>
      <c r="S225" s="80"/>
      <c r="T225" s="35"/>
    </row>
    <row r="226" spans="1:21" s="13" customFormat="1" ht="12.75">
      <c r="A226" s="26">
        <v>436049149</v>
      </c>
      <c r="B226" s="26">
        <v>436</v>
      </c>
      <c r="C226" s="27" t="s">
        <v>138</v>
      </c>
      <c r="D226" s="26">
        <v>49</v>
      </c>
      <c r="E226" s="27" t="s">
        <v>73</v>
      </c>
      <c r="F226" s="26">
        <v>149</v>
      </c>
      <c r="G226" s="27" t="s">
        <v>77</v>
      </c>
      <c r="H226" s="28">
        <v>2.1390374331550803</v>
      </c>
      <c r="I226" s="28"/>
      <c r="J226" s="28"/>
      <c r="K226" s="28">
        <v>0</v>
      </c>
      <c r="L226" s="29">
        <v>9630</v>
      </c>
      <c r="M226" s="29">
        <v>61</v>
      </c>
      <c r="N226" s="29">
        <v>893</v>
      </c>
      <c r="O226" s="29">
        <v>0</v>
      </c>
      <c r="P226" s="30">
        <f t="shared" si="3"/>
        <v>10584</v>
      </c>
      <c r="Q226" s="78"/>
      <c r="R226" s="79"/>
      <c r="S226" s="80"/>
      <c r="T226" s="35"/>
    </row>
    <row r="227" spans="1:21" s="13" customFormat="1" ht="12.75">
      <c r="A227" s="26">
        <v>436049165</v>
      </c>
      <c r="B227" s="26">
        <v>436</v>
      </c>
      <c r="C227" s="27" t="s">
        <v>138</v>
      </c>
      <c r="D227" s="26">
        <v>49</v>
      </c>
      <c r="E227" s="27" t="s">
        <v>73</v>
      </c>
      <c r="F227" s="26">
        <v>165</v>
      </c>
      <c r="G227" s="27" t="s">
        <v>17</v>
      </c>
      <c r="H227" s="28">
        <v>27.80748663101604</v>
      </c>
      <c r="I227" s="28"/>
      <c r="J227" s="28"/>
      <c r="K227" s="28">
        <v>104.71297515666673</v>
      </c>
      <c r="L227" s="29">
        <v>11005</v>
      </c>
      <c r="M227" s="29">
        <v>598</v>
      </c>
      <c r="N227" s="29">
        <v>893</v>
      </c>
      <c r="O227" s="29">
        <v>0</v>
      </c>
      <c r="P227" s="30">
        <f t="shared" si="3"/>
        <v>12496</v>
      </c>
      <c r="Q227" s="78"/>
      <c r="R227" s="79"/>
      <c r="S227" s="80"/>
      <c r="T227" s="35"/>
      <c r="U227" s="36"/>
    </row>
    <row r="228" spans="1:21" s="13" customFormat="1" ht="12.75">
      <c r="A228" s="26">
        <v>436049176</v>
      </c>
      <c r="B228" s="26">
        <v>436</v>
      </c>
      <c r="C228" s="27" t="s">
        <v>138</v>
      </c>
      <c r="D228" s="26">
        <v>49</v>
      </c>
      <c r="E228" s="27" t="s">
        <v>73</v>
      </c>
      <c r="F228" s="26">
        <v>176</v>
      </c>
      <c r="G228" s="27" t="s">
        <v>78</v>
      </c>
      <c r="H228" s="28">
        <v>16.042780748663102</v>
      </c>
      <c r="I228" s="28"/>
      <c r="J228" s="28"/>
      <c r="K228" s="28">
        <v>0</v>
      </c>
      <c r="L228" s="29">
        <v>10853</v>
      </c>
      <c r="M228" s="29">
        <v>3383</v>
      </c>
      <c r="N228" s="29">
        <v>893</v>
      </c>
      <c r="O228" s="29">
        <v>0</v>
      </c>
      <c r="P228" s="30">
        <f t="shared" si="3"/>
        <v>15129</v>
      </c>
      <c r="Q228" s="78"/>
      <c r="R228" s="79"/>
      <c r="S228" s="80"/>
      <c r="T228" s="35"/>
    </row>
    <row r="229" spans="1:21" s="13" customFormat="1" ht="12.75">
      <c r="A229" s="26">
        <v>436049201</v>
      </c>
      <c r="B229" s="26">
        <v>436</v>
      </c>
      <c r="C229" s="27" t="s">
        <v>138</v>
      </c>
      <c r="D229" s="26">
        <v>49</v>
      </c>
      <c r="E229" s="27" t="s">
        <v>73</v>
      </c>
      <c r="F229" s="26">
        <v>201</v>
      </c>
      <c r="G229" s="27" t="s">
        <v>9</v>
      </c>
      <c r="H229" s="28">
        <v>1.0695187165775402</v>
      </c>
      <c r="I229" s="28"/>
      <c r="J229" s="28"/>
      <c r="K229" s="28">
        <v>0</v>
      </c>
      <c r="L229" s="29">
        <v>15116</v>
      </c>
      <c r="M229" s="29">
        <v>242</v>
      </c>
      <c r="N229" s="29">
        <v>893</v>
      </c>
      <c r="O229" s="29">
        <v>0</v>
      </c>
      <c r="P229" s="30">
        <f t="shared" si="3"/>
        <v>16251</v>
      </c>
      <c r="Q229" s="78"/>
      <c r="R229" s="79"/>
      <c r="S229" s="80"/>
      <c r="T229" s="35"/>
    </row>
    <row r="230" spans="1:21" s="13" customFormat="1" ht="12.75">
      <c r="A230" s="26">
        <v>436049229</v>
      </c>
      <c r="B230" s="26">
        <v>436</v>
      </c>
      <c r="C230" s="27" t="s">
        <v>138</v>
      </c>
      <c r="D230" s="26">
        <v>49</v>
      </c>
      <c r="E230" s="27" t="s">
        <v>73</v>
      </c>
      <c r="F230" s="26">
        <v>229</v>
      </c>
      <c r="G230" s="27" t="s">
        <v>97</v>
      </c>
      <c r="H230" s="28">
        <v>1.0695187165775402</v>
      </c>
      <c r="I230" s="28"/>
      <c r="J230" s="28"/>
      <c r="K230" s="28">
        <v>0</v>
      </c>
      <c r="L230" s="29">
        <v>10558</v>
      </c>
      <c r="M230" s="29">
        <v>1008</v>
      </c>
      <c r="N230" s="29">
        <v>893</v>
      </c>
      <c r="O230" s="29">
        <v>0</v>
      </c>
      <c r="P230" s="30">
        <f t="shared" si="3"/>
        <v>12459</v>
      </c>
      <c r="Q230" s="78"/>
      <c r="R230" s="79"/>
      <c r="S230" s="80"/>
      <c r="T230" s="35"/>
    </row>
    <row r="231" spans="1:21" s="13" customFormat="1" ht="12.75">
      <c r="A231" s="26">
        <v>436049244</v>
      </c>
      <c r="B231" s="26">
        <v>436</v>
      </c>
      <c r="C231" s="27" t="s">
        <v>138</v>
      </c>
      <c r="D231" s="26">
        <v>49</v>
      </c>
      <c r="E231" s="27" t="s">
        <v>73</v>
      </c>
      <c r="F231" s="26">
        <v>244</v>
      </c>
      <c r="G231" s="27" t="s">
        <v>27</v>
      </c>
      <c r="H231" s="28">
        <v>8.5561497326203213</v>
      </c>
      <c r="I231" s="28"/>
      <c r="J231" s="28"/>
      <c r="K231" s="28">
        <v>0</v>
      </c>
      <c r="L231" s="29">
        <v>11555</v>
      </c>
      <c r="M231" s="29">
        <v>3205</v>
      </c>
      <c r="N231" s="29">
        <v>893</v>
      </c>
      <c r="O231" s="29">
        <v>0</v>
      </c>
      <c r="P231" s="30">
        <f t="shared" si="3"/>
        <v>15653</v>
      </c>
      <c r="Q231" s="78"/>
      <c r="R231" s="79"/>
      <c r="S231" s="80"/>
      <c r="T231" s="35"/>
    </row>
    <row r="232" spans="1:21" s="13" customFormat="1" ht="12.75">
      <c r="A232" s="26">
        <v>436049248</v>
      </c>
      <c r="B232" s="26">
        <v>436</v>
      </c>
      <c r="C232" s="27" t="s">
        <v>138</v>
      </c>
      <c r="D232" s="26">
        <v>49</v>
      </c>
      <c r="E232" s="27" t="s">
        <v>73</v>
      </c>
      <c r="F232" s="26">
        <v>248</v>
      </c>
      <c r="G232" s="27" t="s">
        <v>18</v>
      </c>
      <c r="H232" s="28">
        <v>5.3475935828876997</v>
      </c>
      <c r="I232" s="28"/>
      <c r="J232" s="28"/>
      <c r="K232" s="28">
        <v>0</v>
      </c>
      <c r="L232" s="29">
        <v>11054</v>
      </c>
      <c r="M232" s="29">
        <v>542</v>
      </c>
      <c r="N232" s="29">
        <v>893</v>
      </c>
      <c r="O232" s="29">
        <v>0</v>
      </c>
      <c r="P232" s="30">
        <f t="shared" si="3"/>
        <v>12489</v>
      </c>
      <c r="Q232" s="78"/>
      <c r="R232" s="79"/>
      <c r="S232" s="80"/>
      <c r="T232" s="35"/>
    </row>
    <row r="233" spans="1:21" s="13" customFormat="1" ht="12.75">
      <c r="A233" s="26">
        <v>436049258</v>
      </c>
      <c r="B233" s="26">
        <v>436</v>
      </c>
      <c r="C233" s="27" t="s">
        <v>138</v>
      </c>
      <c r="D233" s="26">
        <v>49</v>
      </c>
      <c r="E233" s="27" t="s">
        <v>73</v>
      </c>
      <c r="F233" s="26">
        <v>258</v>
      </c>
      <c r="G233" s="27" t="s">
        <v>98</v>
      </c>
      <c r="H233" s="28">
        <v>1.0695187165775402</v>
      </c>
      <c r="I233" s="28"/>
      <c r="J233" s="28"/>
      <c r="K233" s="28">
        <v>0</v>
      </c>
      <c r="L233" s="29">
        <v>10558</v>
      </c>
      <c r="M233" s="29">
        <v>4142</v>
      </c>
      <c r="N233" s="29">
        <v>893</v>
      </c>
      <c r="O233" s="29">
        <v>0</v>
      </c>
      <c r="P233" s="30">
        <f t="shared" si="3"/>
        <v>15593</v>
      </c>
      <c r="Q233" s="78"/>
      <c r="R233" s="79"/>
      <c r="S233" s="80"/>
      <c r="T233" s="35"/>
    </row>
    <row r="234" spans="1:21" s="13" customFormat="1" ht="12.75">
      <c r="A234" s="26">
        <v>436049262</v>
      </c>
      <c r="B234" s="26">
        <v>436</v>
      </c>
      <c r="C234" s="27" t="s">
        <v>138</v>
      </c>
      <c r="D234" s="26">
        <v>49</v>
      </c>
      <c r="E234" s="27" t="s">
        <v>73</v>
      </c>
      <c r="F234" s="26">
        <v>262</v>
      </c>
      <c r="G234" s="27" t="s">
        <v>19</v>
      </c>
      <c r="H234" s="28">
        <v>2.1390374331550803</v>
      </c>
      <c r="I234" s="28"/>
      <c r="J234" s="28"/>
      <c r="K234" s="28">
        <v>0</v>
      </c>
      <c r="L234" s="29">
        <v>11909</v>
      </c>
      <c r="M234" s="29">
        <v>5798</v>
      </c>
      <c r="N234" s="29">
        <v>893</v>
      </c>
      <c r="O234" s="29">
        <v>0</v>
      </c>
      <c r="P234" s="30">
        <f t="shared" si="3"/>
        <v>18600</v>
      </c>
      <c r="Q234" s="78"/>
      <c r="R234" s="79"/>
      <c r="S234" s="80"/>
      <c r="T234" s="35"/>
    </row>
    <row r="235" spans="1:21" s="13" customFormat="1" ht="12.75">
      <c r="A235" s="26">
        <v>436049274</v>
      </c>
      <c r="B235" s="26">
        <v>436</v>
      </c>
      <c r="C235" s="27" t="s">
        <v>138</v>
      </c>
      <c r="D235" s="26">
        <v>49</v>
      </c>
      <c r="E235" s="27" t="s">
        <v>73</v>
      </c>
      <c r="F235" s="26">
        <v>274</v>
      </c>
      <c r="G235" s="27" t="s">
        <v>60</v>
      </c>
      <c r="H235" s="28">
        <v>4.2780748663101607</v>
      </c>
      <c r="I235" s="28"/>
      <c r="J235" s="28"/>
      <c r="K235" s="28">
        <v>0</v>
      </c>
      <c r="L235" s="29">
        <v>9166</v>
      </c>
      <c r="M235" s="29">
        <v>4228</v>
      </c>
      <c r="N235" s="29">
        <v>893</v>
      </c>
      <c r="O235" s="29">
        <v>0</v>
      </c>
      <c r="P235" s="30">
        <f t="shared" si="3"/>
        <v>14287</v>
      </c>
      <c r="Q235" s="78"/>
      <c r="R235" s="79"/>
      <c r="S235" s="80"/>
      <c r="T235" s="35"/>
    </row>
    <row r="236" spans="1:21" s="13" customFormat="1" ht="12.75">
      <c r="A236" s="26">
        <v>436049284</v>
      </c>
      <c r="B236" s="26">
        <v>436</v>
      </c>
      <c r="C236" s="27" t="s">
        <v>138</v>
      </c>
      <c r="D236" s="26">
        <v>49</v>
      </c>
      <c r="E236" s="27" t="s">
        <v>73</v>
      </c>
      <c r="F236" s="26">
        <v>284</v>
      </c>
      <c r="G236" s="27" t="s">
        <v>140</v>
      </c>
      <c r="H236" s="28">
        <v>2.1390374331550803</v>
      </c>
      <c r="I236" s="28"/>
      <c r="J236" s="28"/>
      <c r="K236" s="28">
        <v>0</v>
      </c>
      <c r="L236" s="29">
        <v>10558</v>
      </c>
      <c r="M236" s="29">
        <v>3409</v>
      </c>
      <c r="N236" s="29">
        <v>893</v>
      </c>
      <c r="O236" s="29">
        <v>0</v>
      </c>
      <c r="P236" s="30">
        <f t="shared" si="3"/>
        <v>14860</v>
      </c>
      <c r="Q236" s="78"/>
      <c r="R236" s="79"/>
      <c r="S236" s="80"/>
      <c r="T236" s="35"/>
    </row>
    <row r="237" spans="1:21" s="13" customFormat="1" ht="12.75">
      <c r="A237" s="26">
        <v>436049285</v>
      </c>
      <c r="B237" s="26">
        <v>436</v>
      </c>
      <c r="C237" s="27" t="s">
        <v>138</v>
      </c>
      <c r="D237" s="26">
        <v>49</v>
      </c>
      <c r="E237" s="27" t="s">
        <v>73</v>
      </c>
      <c r="F237" s="26">
        <v>285</v>
      </c>
      <c r="G237" s="27" t="s">
        <v>28</v>
      </c>
      <c r="H237" s="28">
        <v>1.0695187165775402</v>
      </c>
      <c r="I237" s="28"/>
      <c r="J237" s="28"/>
      <c r="K237" s="28">
        <v>0</v>
      </c>
      <c r="L237" s="29">
        <v>10558</v>
      </c>
      <c r="M237" s="29">
        <v>3147</v>
      </c>
      <c r="N237" s="29">
        <v>893</v>
      </c>
      <c r="O237" s="29">
        <v>0</v>
      </c>
      <c r="P237" s="30">
        <f t="shared" si="3"/>
        <v>14598</v>
      </c>
      <c r="Q237" s="78"/>
      <c r="R237" s="79"/>
      <c r="S237" s="80"/>
      <c r="T237" s="35"/>
    </row>
    <row r="238" spans="1:21" s="13" customFormat="1" ht="12.75">
      <c r="A238" s="26">
        <v>436049308</v>
      </c>
      <c r="B238" s="26">
        <v>436</v>
      </c>
      <c r="C238" s="27" t="s">
        <v>138</v>
      </c>
      <c r="D238" s="26">
        <v>49</v>
      </c>
      <c r="E238" s="27" t="s">
        <v>73</v>
      </c>
      <c r="F238" s="26">
        <v>308</v>
      </c>
      <c r="G238" s="27" t="s">
        <v>20</v>
      </c>
      <c r="H238" s="28">
        <v>4.2780748663101607</v>
      </c>
      <c r="I238" s="28"/>
      <c r="J238" s="28"/>
      <c r="K238" s="28">
        <v>0</v>
      </c>
      <c r="L238" s="29">
        <v>11189</v>
      </c>
      <c r="M238" s="29">
        <v>6605</v>
      </c>
      <c r="N238" s="29">
        <v>893</v>
      </c>
      <c r="O238" s="29">
        <v>0</v>
      </c>
      <c r="P238" s="30">
        <f t="shared" si="3"/>
        <v>18687</v>
      </c>
      <c r="Q238" s="78"/>
      <c r="R238" s="79"/>
      <c r="S238" s="80"/>
      <c r="T238" s="35"/>
    </row>
    <row r="239" spans="1:21" s="13" customFormat="1" ht="12.75">
      <c r="A239" s="26">
        <v>436049336</v>
      </c>
      <c r="B239" s="26">
        <v>436</v>
      </c>
      <c r="C239" s="27" t="s">
        <v>138</v>
      </c>
      <c r="D239" s="26">
        <v>49</v>
      </c>
      <c r="E239" s="27" t="s">
        <v>73</v>
      </c>
      <c r="F239" s="26">
        <v>336</v>
      </c>
      <c r="G239" s="27" t="s">
        <v>30</v>
      </c>
      <c r="H239" s="28">
        <v>1.0695187165775402</v>
      </c>
      <c r="I239" s="28"/>
      <c r="J239" s="28"/>
      <c r="K239" s="28">
        <v>0</v>
      </c>
      <c r="L239" s="29">
        <v>10558</v>
      </c>
      <c r="M239" s="29">
        <v>811</v>
      </c>
      <c r="N239" s="29">
        <v>893</v>
      </c>
      <c r="O239" s="29">
        <v>0</v>
      </c>
      <c r="P239" s="30">
        <f t="shared" si="3"/>
        <v>12262</v>
      </c>
      <c r="Q239" s="78"/>
      <c r="R239" s="79"/>
      <c r="S239" s="80"/>
      <c r="T239" s="35"/>
    </row>
    <row r="240" spans="1:21" s="13" customFormat="1" ht="12.75">
      <c r="A240" s="26">
        <v>436049346</v>
      </c>
      <c r="B240" s="26">
        <v>436</v>
      </c>
      <c r="C240" s="27" t="s">
        <v>138</v>
      </c>
      <c r="D240" s="26">
        <v>49</v>
      </c>
      <c r="E240" s="27" t="s">
        <v>73</v>
      </c>
      <c r="F240" s="26">
        <v>346</v>
      </c>
      <c r="G240" s="27" t="s">
        <v>21</v>
      </c>
      <c r="H240" s="28">
        <v>1.0695187165775402</v>
      </c>
      <c r="I240" s="28"/>
      <c r="J240" s="28"/>
      <c r="K240" s="28">
        <v>0</v>
      </c>
      <c r="L240" s="29">
        <v>10558</v>
      </c>
      <c r="M240" s="29">
        <v>754</v>
      </c>
      <c r="N240" s="29">
        <v>893</v>
      </c>
      <c r="O240" s="29">
        <v>0</v>
      </c>
      <c r="P240" s="30">
        <f t="shared" si="3"/>
        <v>12205</v>
      </c>
      <c r="Q240" s="78"/>
      <c r="R240" s="79"/>
      <c r="S240" s="80"/>
      <c r="T240" s="35"/>
    </row>
    <row r="241" spans="1:20" s="13" customFormat="1" ht="12.75">
      <c r="A241" s="26">
        <v>436049730</v>
      </c>
      <c r="B241" s="26">
        <v>436</v>
      </c>
      <c r="C241" s="27" t="s">
        <v>138</v>
      </c>
      <c r="D241" s="26">
        <v>49</v>
      </c>
      <c r="E241" s="27" t="s">
        <v>73</v>
      </c>
      <c r="F241" s="26">
        <v>730</v>
      </c>
      <c r="G241" s="27" t="s">
        <v>118</v>
      </c>
      <c r="H241" s="28">
        <v>1.0695187165775402</v>
      </c>
      <c r="I241" s="28"/>
      <c r="J241" s="28"/>
      <c r="K241" s="28">
        <v>0</v>
      </c>
      <c r="L241" s="29">
        <v>10558</v>
      </c>
      <c r="M241" s="29">
        <v>3199</v>
      </c>
      <c r="N241" s="29">
        <v>893</v>
      </c>
      <c r="O241" s="29">
        <v>0</v>
      </c>
      <c r="P241" s="30">
        <f t="shared" si="3"/>
        <v>14650</v>
      </c>
      <c r="Q241" s="78"/>
      <c r="R241" s="79"/>
      <c r="S241" s="80"/>
      <c r="T241" s="35"/>
    </row>
    <row r="242" spans="1:20" s="13" customFormat="1" ht="12.75">
      <c r="A242" s="26">
        <v>437035035</v>
      </c>
      <c r="B242" s="26">
        <v>437</v>
      </c>
      <c r="C242" s="27" t="s">
        <v>141</v>
      </c>
      <c r="D242" s="26">
        <v>35</v>
      </c>
      <c r="E242" s="27" t="s">
        <v>11</v>
      </c>
      <c r="F242" s="26">
        <v>35</v>
      </c>
      <c r="G242" s="27" t="s">
        <v>11</v>
      </c>
      <c r="H242" s="28">
        <v>277.84946236559142</v>
      </c>
      <c r="I242" s="28"/>
      <c r="J242" s="28"/>
      <c r="K242" s="28">
        <v>0</v>
      </c>
      <c r="L242" s="29">
        <v>13229</v>
      </c>
      <c r="M242" s="29">
        <v>3924</v>
      </c>
      <c r="N242" s="29">
        <v>893</v>
      </c>
      <c r="O242" s="29">
        <v>0</v>
      </c>
      <c r="P242" s="30">
        <f t="shared" si="3"/>
        <v>18046</v>
      </c>
      <c r="Q242" s="78"/>
      <c r="R242" s="79"/>
      <c r="S242" s="80"/>
      <c r="T242" s="35"/>
    </row>
    <row r="243" spans="1:20" s="13" customFormat="1" ht="12.75">
      <c r="A243" s="26">
        <v>437035044</v>
      </c>
      <c r="B243" s="26">
        <v>437</v>
      </c>
      <c r="C243" s="27" t="s">
        <v>141</v>
      </c>
      <c r="D243" s="26">
        <v>35</v>
      </c>
      <c r="E243" s="27" t="s">
        <v>11</v>
      </c>
      <c r="F243" s="26">
        <v>44</v>
      </c>
      <c r="G243" s="27" t="s">
        <v>12</v>
      </c>
      <c r="H243" s="28">
        <v>3.0645161290322585</v>
      </c>
      <c r="I243" s="28"/>
      <c r="J243" s="28"/>
      <c r="K243" s="28">
        <v>0</v>
      </c>
      <c r="L243" s="29">
        <v>13393</v>
      </c>
      <c r="M243" s="29">
        <v>882</v>
      </c>
      <c r="N243" s="29">
        <v>893</v>
      </c>
      <c r="O243" s="29">
        <v>0</v>
      </c>
      <c r="P243" s="30">
        <f t="shared" si="3"/>
        <v>15168</v>
      </c>
      <c r="Q243" s="78"/>
      <c r="R243" s="79"/>
      <c r="S243" s="80"/>
      <c r="T243" s="35"/>
    </row>
    <row r="244" spans="1:20" s="13" customFormat="1" ht="12.75">
      <c r="A244" s="26">
        <v>437035100</v>
      </c>
      <c r="B244" s="26">
        <v>437</v>
      </c>
      <c r="C244" s="27" t="s">
        <v>141</v>
      </c>
      <c r="D244" s="26">
        <v>35</v>
      </c>
      <c r="E244" s="27" t="s">
        <v>11</v>
      </c>
      <c r="F244" s="26">
        <v>100</v>
      </c>
      <c r="G244" s="27" t="s">
        <v>58</v>
      </c>
      <c r="H244" s="28">
        <v>2.043010752688172</v>
      </c>
      <c r="I244" s="28"/>
      <c r="J244" s="28"/>
      <c r="K244" s="28">
        <v>0</v>
      </c>
      <c r="L244" s="29">
        <v>14888</v>
      </c>
      <c r="M244" s="29">
        <v>7357</v>
      </c>
      <c r="N244" s="29">
        <v>893</v>
      </c>
      <c r="O244" s="29">
        <v>0</v>
      </c>
      <c r="P244" s="30">
        <f t="shared" si="3"/>
        <v>23138</v>
      </c>
      <c r="Q244" s="78"/>
      <c r="R244" s="79"/>
      <c r="S244" s="80"/>
      <c r="T244" s="35"/>
    </row>
    <row r="245" spans="1:20" s="13" customFormat="1" ht="12.75">
      <c r="A245" s="26">
        <v>437035163</v>
      </c>
      <c r="B245" s="26">
        <v>437</v>
      </c>
      <c r="C245" s="27" t="s">
        <v>141</v>
      </c>
      <c r="D245" s="26">
        <v>35</v>
      </c>
      <c r="E245" s="27" t="s">
        <v>11</v>
      </c>
      <c r="F245" s="26">
        <v>163</v>
      </c>
      <c r="G245" s="27" t="s">
        <v>16</v>
      </c>
      <c r="H245" s="28">
        <v>1.021505376344086</v>
      </c>
      <c r="I245" s="28"/>
      <c r="J245" s="28"/>
      <c r="K245" s="28">
        <v>0</v>
      </c>
      <c r="L245" s="29">
        <v>10403</v>
      </c>
      <c r="M245" s="29">
        <v>167</v>
      </c>
      <c r="N245" s="29">
        <v>893</v>
      </c>
      <c r="O245" s="29">
        <v>0</v>
      </c>
      <c r="P245" s="30">
        <f t="shared" si="3"/>
        <v>11463</v>
      </c>
      <c r="Q245" s="78"/>
      <c r="R245" s="79"/>
      <c r="S245" s="80"/>
      <c r="T245" s="35"/>
    </row>
    <row r="246" spans="1:20" s="13" customFormat="1" ht="12.75">
      <c r="A246" s="26">
        <v>437035244</v>
      </c>
      <c r="B246" s="26">
        <v>437</v>
      </c>
      <c r="C246" s="27" t="s">
        <v>141</v>
      </c>
      <c r="D246" s="26">
        <v>35</v>
      </c>
      <c r="E246" s="27" t="s">
        <v>11</v>
      </c>
      <c r="F246" s="26">
        <v>244</v>
      </c>
      <c r="G246" s="27" t="s">
        <v>27</v>
      </c>
      <c r="H246" s="28">
        <v>1.021505376344086</v>
      </c>
      <c r="I246" s="28"/>
      <c r="J246" s="28"/>
      <c r="K246" s="28">
        <v>0</v>
      </c>
      <c r="L246" s="29">
        <v>14888</v>
      </c>
      <c r="M246" s="29">
        <v>4129</v>
      </c>
      <c r="N246" s="29">
        <v>893</v>
      </c>
      <c r="O246" s="29">
        <v>0</v>
      </c>
      <c r="P246" s="30">
        <f t="shared" si="3"/>
        <v>19910</v>
      </c>
      <c r="Q246" s="78"/>
      <c r="R246" s="79"/>
      <c r="S246" s="80"/>
      <c r="T246" s="35"/>
    </row>
    <row r="247" spans="1:20" s="13" customFormat="1" ht="12.75">
      <c r="A247" s="26">
        <v>438035035</v>
      </c>
      <c r="B247" s="26">
        <v>438</v>
      </c>
      <c r="C247" s="27" t="s">
        <v>142</v>
      </c>
      <c r="D247" s="26">
        <v>35</v>
      </c>
      <c r="E247" s="27" t="s">
        <v>11</v>
      </c>
      <c r="F247" s="26">
        <v>35</v>
      </c>
      <c r="G247" s="27" t="s">
        <v>11</v>
      </c>
      <c r="H247" s="28">
        <v>333.46796657381623</v>
      </c>
      <c r="I247" s="28"/>
      <c r="J247" s="28"/>
      <c r="K247" s="28">
        <v>0</v>
      </c>
      <c r="L247" s="29">
        <v>12199</v>
      </c>
      <c r="M247" s="29">
        <v>3618</v>
      </c>
      <c r="N247" s="29">
        <v>893</v>
      </c>
      <c r="O247" s="29">
        <v>0</v>
      </c>
      <c r="P247" s="30">
        <f t="shared" si="3"/>
        <v>16710</v>
      </c>
      <c r="Q247" s="78"/>
      <c r="R247" s="79"/>
      <c r="S247" s="80"/>
      <c r="T247" s="35"/>
    </row>
    <row r="248" spans="1:20" s="13" customFormat="1" ht="12.75">
      <c r="A248" s="26">
        <v>438035057</v>
      </c>
      <c r="B248" s="26">
        <v>438</v>
      </c>
      <c r="C248" s="27" t="s">
        <v>142</v>
      </c>
      <c r="D248" s="26">
        <v>35</v>
      </c>
      <c r="E248" s="27" t="s">
        <v>11</v>
      </c>
      <c r="F248" s="26">
        <v>57</v>
      </c>
      <c r="G248" s="27" t="s">
        <v>13</v>
      </c>
      <c r="H248" s="28">
        <v>0.96100278551532048</v>
      </c>
      <c r="I248" s="28"/>
      <c r="J248" s="28"/>
      <c r="K248" s="28">
        <v>0</v>
      </c>
      <c r="L248" s="29">
        <v>3948</v>
      </c>
      <c r="M248" s="29">
        <v>213</v>
      </c>
      <c r="N248" s="29">
        <v>893</v>
      </c>
      <c r="O248" s="29">
        <v>0</v>
      </c>
      <c r="P248" s="30">
        <f t="shared" si="3"/>
        <v>5054</v>
      </c>
      <c r="Q248" s="78"/>
      <c r="R248" s="79"/>
      <c r="S248" s="80"/>
      <c r="T248" s="35"/>
    </row>
    <row r="249" spans="1:20" s="13" customFormat="1" ht="12.75">
      <c r="A249" s="26">
        <v>438035220</v>
      </c>
      <c r="B249" s="26">
        <v>438</v>
      </c>
      <c r="C249" s="27" t="s">
        <v>142</v>
      </c>
      <c r="D249" s="26">
        <v>35</v>
      </c>
      <c r="E249" s="27" t="s">
        <v>11</v>
      </c>
      <c r="F249" s="26">
        <v>220</v>
      </c>
      <c r="G249" s="27" t="s">
        <v>26</v>
      </c>
      <c r="H249" s="28">
        <v>1.922005571030641</v>
      </c>
      <c r="I249" s="28"/>
      <c r="J249" s="28"/>
      <c r="K249" s="28">
        <v>0</v>
      </c>
      <c r="L249" s="29">
        <v>13453</v>
      </c>
      <c r="M249" s="29">
        <v>4793</v>
      </c>
      <c r="N249" s="29">
        <v>893</v>
      </c>
      <c r="O249" s="29">
        <v>0</v>
      </c>
      <c r="P249" s="30">
        <f t="shared" si="3"/>
        <v>19139</v>
      </c>
      <c r="Q249" s="78"/>
      <c r="R249" s="79"/>
      <c r="S249" s="80"/>
      <c r="T249" s="35"/>
    </row>
    <row r="250" spans="1:20" s="13" customFormat="1" ht="12.75">
      <c r="A250" s="26">
        <v>438035244</v>
      </c>
      <c r="B250" s="26">
        <v>438</v>
      </c>
      <c r="C250" s="27" t="s">
        <v>142</v>
      </c>
      <c r="D250" s="26">
        <v>35</v>
      </c>
      <c r="E250" s="27" t="s">
        <v>11</v>
      </c>
      <c r="F250" s="26">
        <v>244</v>
      </c>
      <c r="G250" s="27" t="s">
        <v>27</v>
      </c>
      <c r="H250" s="28">
        <v>6.7270194986072438</v>
      </c>
      <c r="I250" s="28"/>
      <c r="J250" s="28"/>
      <c r="K250" s="28">
        <v>0</v>
      </c>
      <c r="L250" s="29">
        <v>11624</v>
      </c>
      <c r="M250" s="29">
        <v>3224</v>
      </c>
      <c r="N250" s="29">
        <v>893</v>
      </c>
      <c r="O250" s="29">
        <v>0</v>
      </c>
      <c r="P250" s="30">
        <f t="shared" si="3"/>
        <v>15741</v>
      </c>
      <c r="Q250" s="78"/>
      <c r="R250" s="79"/>
      <c r="S250" s="80"/>
      <c r="T250" s="35"/>
    </row>
    <row r="251" spans="1:20" s="13" customFormat="1" ht="12.75">
      <c r="A251" s="26">
        <v>438035248</v>
      </c>
      <c r="B251" s="26">
        <v>438</v>
      </c>
      <c r="C251" s="27" t="s">
        <v>142</v>
      </c>
      <c r="D251" s="26">
        <v>35</v>
      </c>
      <c r="E251" s="27" t="s">
        <v>11</v>
      </c>
      <c r="F251" s="26">
        <v>248</v>
      </c>
      <c r="G251" s="27" t="s">
        <v>18</v>
      </c>
      <c r="H251" s="28">
        <v>0.96100278551532048</v>
      </c>
      <c r="I251" s="28"/>
      <c r="J251" s="28"/>
      <c r="K251" s="28">
        <v>0</v>
      </c>
      <c r="L251" s="29">
        <v>8968</v>
      </c>
      <c r="M251" s="29">
        <v>440</v>
      </c>
      <c r="N251" s="29">
        <v>893</v>
      </c>
      <c r="O251" s="29">
        <v>0</v>
      </c>
      <c r="P251" s="30">
        <f t="shared" si="3"/>
        <v>10301</v>
      </c>
      <c r="Q251" s="78"/>
      <c r="R251" s="79"/>
      <c r="S251" s="80"/>
      <c r="T251" s="35"/>
    </row>
    <row r="252" spans="1:20" s="13" customFormat="1" ht="12.75">
      <c r="A252" s="26">
        <v>438035336</v>
      </c>
      <c r="B252" s="26">
        <v>438</v>
      </c>
      <c r="C252" s="27" t="s">
        <v>142</v>
      </c>
      <c r="D252" s="26">
        <v>35</v>
      </c>
      <c r="E252" s="27" t="s">
        <v>11</v>
      </c>
      <c r="F252" s="26">
        <v>336</v>
      </c>
      <c r="G252" s="27" t="s">
        <v>30</v>
      </c>
      <c r="H252" s="28">
        <v>0.96100278551532048</v>
      </c>
      <c r="I252" s="28"/>
      <c r="J252" s="28"/>
      <c r="K252" s="28">
        <v>0</v>
      </c>
      <c r="L252" s="29">
        <v>8968</v>
      </c>
      <c r="M252" s="29">
        <v>689</v>
      </c>
      <c r="N252" s="29">
        <v>893</v>
      </c>
      <c r="O252" s="29">
        <v>0</v>
      </c>
      <c r="P252" s="30">
        <f t="shared" si="3"/>
        <v>10550</v>
      </c>
      <c r="Q252" s="78"/>
      <c r="R252" s="79"/>
      <c r="S252" s="80"/>
      <c r="T252" s="35"/>
    </row>
    <row r="253" spans="1:20" s="13" customFormat="1" ht="12.75">
      <c r="A253" s="26">
        <v>439035035</v>
      </c>
      <c r="B253" s="26">
        <v>439</v>
      </c>
      <c r="C253" s="27" t="s">
        <v>143</v>
      </c>
      <c r="D253" s="26">
        <v>35</v>
      </c>
      <c r="E253" s="27" t="s">
        <v>11</v>
      </c>
      <c r="F253" s="26">
        <v>35</v>
      </c>
      <c r="G253" s="27" t="s">
        <v>11</v>
      </c>
      <c r="H253" s="28">
        <v>437.09333333333342</v>
      </c>
      <c r="I253" s="28"/>
      <c r="J253" s="28"/>
      <c r="K253" s="28">
        <v>0</v>
      </c>
      <c r="L253" s="29">
        <v>11242</v>
      </c>
      <c r="M253" s="29">
        <v>3334</v>
      </c>
      <c r="N253" s="29">
        <v>893</v>
      </c>
      <c r="O253" s="29">
        <v>0</v>
      </c>
      <c r="P253" s="30">
        <f t="shared" si="3"/>
        <v>15469</v>
      </c>
      <c r="Q253" s="78"/>
      <c r="R253" s="79"/>
      <c r="S253" s="80"/>
      <c r="T253" s="35"/>
    </row>
    <row r="254" spans="1:20" s="13" customFormat="1" ht="12.75">
      <c r="A254" s="26">
        <v>439035046</v>
      </c>
      <c r="B254" s="26">
        <v>439</v>
      </c>
      <c r="C254" s="27" t="s">
        <v>143</v>
      </c>
      <c r="D254" s="26">
        <v>35</v>
      </c>
      <c r="E254" s="27" t="s">
        <v>11</v>
      </c>
      <c r="F254" s="26">
        <v>46</v>
      </c>
      <c r="G254" s="27" t="s">
        <v>89</v>
      </c>
      <c r="H254" s="28">
        <v>0.98666666666666669</v>
      </c>
      <c r="I254" s="28"/>
      <c r="J254" s="28"/>
      <c r="K254" s="28">
        <v>0</v>
      </c>
      <c r="L254" s="29">
        <v>8968</v>
      </c>
      <c r="M254" s="29">
        <v>6575</v>
      </c>
      <c r="N254" s="29">
        <v>893</v>
      </c>
      <c r="O254" s="29">
        <v>0</v>
      </c>
      <c r="P254" s="30">
        <f t="shared" si="3"/>
        <v>16436</v>
      </c>
      <c r="Q254" s="78"/>
      <c r="R254" s="79"/>
      <c r="S254" s="80"/>
      <c r="T254" s="35"/>
    </row>
    <row r="255" spans="1:20" s="13" customFormat="1" ht="12.75">
      <c r="A255" s="26">
        <v>439035133</v>
      </c>
      <c r="B255" s="26">
        <v>439</v>
      </c>
      <c r="C255" s="27" t="s">
        <v>143</v>
      </c>
      <c r="D255" s="26">
        <v>35</v>
      </c>
      <c r="E255" s="27" t="s">
        <v>11</v>
      </c>
      <c r="F255" s="26">
        <v>133</v>
      </c>
      <c r="G255" s="27" t="s">
        <v>59</v>
      </c>
      <c r="H255" s="28">
        <v>1.9733333333333334</v>
      </c>
      <c r="I255" s="28"/>
      <c r="J255" s="28"/>
      <c r="K255" s="28">
        <v>0</v>
      </c>
      <c r="L255" s="29">
        <v>13257</v>
      </c>
      <c r="M255" s="29">
        <v>3459</v>
      </c>
      <c r="N255" s="29">
        <v>893</v>
      </c>
      <c r="O255" s="29">
        <v>0</v>
      </c>
      <c r="P255" s="30">
        <f t="shared" si="3"/>
        <v>17609</v>
      </c>
      <c r="Q255" s="78"/>
      <c r="R255" s="79"/>
      <c r="S255" s="80"/>
      <c r="T255" s="35"/>
    </row>
    <row r="256" spans="1:20" s="13" customFormat="1" ht="12.75">
      <c r="A256" s="26">
        <v>439035176</v>
      </c>
      <c r="B256" s="26">
        <v>439</v>
      </c>
      <c r="C256" s="27" t="s">
        <v>143</v>
      </c>
      <c r="D256" s="26">
        <v>35</v>
      </c>
      <c r="E256" s="27" t="s">
        <v>11</v>
      </c>
      <c r="F256" s="26">
        <v>176</v>
      </c>
      <c r="G256" s="27" t="s">
        <v>78</v>
      </c>
      <c r="H256" s="28">
        <v>0.98666666666666669</v>
      </c>
      <c r="I256" s="28"/>
      <c r="J256" s="28"/>
      <c r="K256" s="28">
        <v>0</v>
      </c>
      <c r="L256" s="29">
        <v>8968</v>
      </c>
      <c r="M256" s="29">
        <v>2796</v>
      </c>
      <c r="N256" s="29">
        <v>893</v>
      </c>
      <c r="O256" s="29">
        <v>0</v>
      </c>
      <c r="P256" s="30">
        <f t="shared" si="3"/>
        <v>12657</v>
      </c>
      <c r="Q256" s="78"/>
      <c r="R256" s="79"/>
      <c r="S256" s="80"/>
      <c r="T256" s="35"/>
    </row>
    <row r="257" spans="1:20" s="13" customFormat="1" ht="12.75">
      <c r="A257" s="26">
        <v>439035199</v>
      </c>
      <c r="B257" s="26">
        <v>439</v>
      </c>
      <c r="C257" s="27" t="s">
        <v>143</v>
      </c>
      <c r="D257" s="26">
        <v>35</v>
      </c>
      <c r="E257" s="27" t="s">
        <v>11</v>
      </c>
      <c r="F257" s="26">
        <v>199</v>
      </c>
      <c r="G257" s="27" t="s">
        <v>139</v>
      </c>
      <c r="H257" s="28">
        <v>0.98666666666666669</v>
      </c>
      <c r="I257" s="28"/>
      <c r="J257" s="28"/>
      <c r="K257" s="28">
        <v>0</v>
      </c>
      <c r="L257" s="29">
        <v>8968</v>
      </c>
      <c r="M257" s="29">
        <v>4819</v>
      </c>
      <c r="N257" s="29">
        <v>893</v>
      </c>
      <c r="O257" s="29">
        <v>0</v>
      </c>
      <c r="P257" s="30">
        <f t="shared" si="3"/>
        <v>14680</v>
      </c>
      <c r="Q257" s="78"/>
      <c r="R257" s="79"/>
      <c r="S257" s="80"/>
      <c r="T257" s="35"/>
    </row>
    <row r="258" spans="1:20" s="13" customFormat="1" ht="12.75">
      <c r="A258" s="26">
        <v>439035243</v>
      </c>
      <c r="B258" s="26">
        <v>439</v>
      </c>
      <c r="C258" s="27" t="s">
        <v>143</v>
      </c>
      <c r="D258" s="26">
        <v>35</v>
      </c>
      <c r="E258" s="27" t="s">
        <v>11</v>
      </c>
      <c r="F258" s="26">
        <v>243</v>
      </c>
      <c r="G258" s="27" t="s">
        <v>80</v>
      </c>
      <c r="H258" s="28">
        <v>0.98666666666666669</v>
      </c>
      <c r="I258" s="28"/>
      <c r="J258" s="28"/>
      <c r="K258" s="28">
        <v>0</v>
      </c>
      <c r="L258" s="29">
        <v>8576</v>
      </c>
      <c r="M258" s="29">
        <v>2082</v>
      </c>
      <c r="N258" s="29">
        <v>893</v>
      </c>
      <c r="O258" s="29">
        <v>0</v>
      </c>
      <c r="P258" s="30">
        <f t="shared" si="3"/>
        <v>11551</v>
      </c>
      <c r="Q258" s="78"/>
      <c r="R258" s="79"/>
      <c r="S258" s="80"/>
      <c r="T258" s="35"/>
    </row>
    <row r="259" spans="1:20" s="13" customFormat="1" ht="12.75">
      <c r="A259" s="26">
        <v>439035244</v>
      </c>
      <c r="B259" s="26">
        <v>439</v>
      </c>
      <c r="C259" s="27" t="s">
        <v>143</v>
      </c>
      <c r="D259" s="26">
        <v>35</v>
      </c>
      <c r="E259" s="27" t="s">
        <v>11</v>
      </c>
      <c r="F259" s="26">
        <v>244</v>
      </c>
      <c r="G259" s="27" t="s">
        <v>27</v>
      </c>
      <c r="H259" s="28">
        <v>0.98666666666666669</v>
      </c>
      <c r="I259" s="28"/>
      <c r="J259" s="28"/>
      <c r="K259" s="28">
        <v>0</v>
      </c>
      <c r="L259" s="29">
        <v>11084</v>
      </c>
      <c r="M259" s="29">
        <v>3074</v>
      </c>
      <c r="N259" s="29">
        <v>893</v>
      </c>
      <c r="O259" s="29">
        <v>0</v>
      </c>
      <c r="P259" s="30">
        <f t="shared" si="3"/>
        <v>15051</v>
      </c>
      <c r="Q259" s="78"/>
      <c r="R259" s="79"/>
      <c r="S259" s="80"/>
      <c r="T259" s="35"/>
    </row>
    <row r="260" spans="1:20" s="13" customFormat="1" ht="12.75">
      <c r="A260" s="26">
        <v>440149128</v>
      </c>
      <c r="B260" s="26">
        <v>440</v>
      </c>
      <c r="C260" s="27" t="s">
        <v>144</v>
      </c>
      <c r="D260" s="26">
        <v>149</v>
      </c>
      <c r="E260" s="27" t="s">
        <v>77</v>
      </c>
      <c r="F260" s="26">
        <v>128</v>
      </c>
      <c r="G260" s="27" t="s">
        <v>122</v>
      </c>
      <c r="H260" s="28">
        <v>0.99999999999999989</v>
      </c>
      <c r="I260" s="28"/>
      <c r="J260" s="28"/>
      <c r="K260" s="28">
        <v>0</v>
      </c>
      <c r="L260" s="29">
        <v>12230</v>
      </c>
      <c r="M260" s="29">
        <v>531</v>
      </c>
      <c r="N260" s="29">
        <v>893</v>
      </c>
      <c r="O260" s="29">
        <v>0</v>
      </c>
      <c r="P260" s="30">
        <f t="shared" si="3"/>
        <v>13654</v>
      </c>
      <c r="Q260" s="78"/>
      <c r="R260" s="79"/>
      <c r="S260" s="80"/>
      <c r="T260" s="35"/>
    </row>
    <row r="261" spans="1:20" s="13" customFormat="1" ht="12.75">
      <c r="A261" s="26">
        <v>440149149</v>
      </c>
      <c r="B261" s="26">
        <v>440</v>
      </c>
      <c r="C261" s="27" t="s">
        <v>144</v>
      </c>
      <c r="D261" s="26">
        <v>149</v>
      </c>
      <c r="E261" s="27" t="s">
        <v>77</v>
      </c>
      <c r="F261" s="26">
        <v>149</v>
      </c>
      <c r="G261" s="27" t="s">
        <v>77</v>
      </c>
      <c r="H261" s="28">
        <v>383.00000000000006</v>
      </c>
      <c r="I261" s="28"/>
      <c r="J261" s="28"/>
      <c r="K261" s="28">
        <v>0</v>
      </c>
      <c r="L261" s="29">
        <v>11501</v>
      </c>
      <c r="M261" s="29">
        <v>73</v>
      </c>
      <c r="N261" s="29">
        <v>893</v>
      </c>
      <c r="O261" s="29">
        <v>0</v>
      </c>
      <c r="P261" s="30">
        <f t="shared" si="3"/>
        <v>12467</v>
      </c>
      <c r="Q261" s="78"/>
      <c r="R261" s="79"/>
      <c r="S261" s="80"/>
      <c r="T261" s="35"/>
    </row>
    <row r="262" spans="1:20" s="13" customFormat="1" ht="12.75">
      <c r="A262" s="26">
        <v>440149181</v>
      </c>
      <c r="B262" s="26">
        <v>440</v>
      </c>
      <c r="C262" s="27" t="s">
        <v>144</v>
      </c>
      <c r="D262" s="26">
        <v>149</v>
      </c>
      <c r="E262" s="27" t="s">
        <v>77</v>
      </c>
      <c r="F262" s="26">
        <v>181</v>
      </c>
      <c r="G262" s="27" t="s">
        <v>79</v>
      </c>
      <c r="H262" s="28">
        <v>15</v>
      </c>
      <c r="I262" s="28"/>
      <c r="J262" s="28"/>
      <c r="K262" s="28">
        <v>0</v>
      </c>
      <c r="L262" s="29">
        <v>10025</v>
      </c>
      <c r="M262" s="29">
        <v>552</v>
      </c>
      <c r="N262" s="29">
        <v>893</v>
      </c>
      <c r="O262" s="29">
        <v>0</v>
      </c>
      <c r="P262" s="30">
        <f t="shared" si="3"/>
        <v>11470</v>
      </c>
      <c r="Q262" s="78"/>
      <c r="R262" s="79"/>
      <c r="S262" s="80"/>
      <c r="T262" s="35"/>
    </row>
    <row r="263" spans="1:20" s="13" customFormat="1" ht="12.75">
      <c r="A263" s="26">
        <v>440149211</v>
      </c>
      <c r="B263" s="26">
        <v>440</v>
      </c>
      <c r="C263" s="27" t="s">
        <v>144</v>
      </c>
      <c r="D263" s="26">
        <v>149</v>
      </c>
      <c r="E263" s="27" t="s">
        <v>77</v>
      </c>
      <c r="F263" s="26">
        <v>211</v>
      </c>
      <c r="G263" s="27" t="s">
        <v>87</v>
      </c>
      <c r="H263" s="28">
        <v>0.99999999999999989</v>
      </c>
      <c r="I263" s="28"/>
      <c r="J263" s="28"/>
      <c r="K263" s="28">
        <v>0</v>
      </c>
      <c r="L263" s="29">
        <v>3705</v>
      </c>
      <c r="M263" s="29">
        <v>670</v>
      </c>
      <c r="N263" s="29">
        <v>893</v>
      </c>
      <c r="O263" s="29">
        <v>0</v>
      </c>
      <c r="P263" s="30">
        <f t="shared" si="3"/>
        <v>5268</v>
      </c>
      <c r="Q263" s="78"/>
      <c r="R263" s="79"/>
      <c r="S263" s="80"/>
      <c r="T263" s="35"/>
    </row>
    <row r="264" spans="1:20" s="13" customFormat="1" ht="12.75">
      <c r="A264" s="26">
        <v>441281005</v>
      </c>
      <c r="B264" s="26">
        <v>441</v>
      </c>
      <c r="C264" s="27" t="s">
        <v>145</v>
      </c>
      <c r="D264" s="26">
        <v>281</v>
      </c>
      <c r="E264" s="27" t="s">
        <v>146</v>
      </c>
      <c r="F264" s="26">
        <v>5</v>
      </c>
      <c r="G264" s="27" t="s">
        <v>147</v>
      </c>
      <c r="H264" s="28">
        <v>0.99873096446700504</v>
      </c>
      <c r="I264" s="28"/>
      <c r="J264" s="28"/>
      <c r="K264" s="28">
        <v>0</v>
      </c>
      <c r="L264" s="29">
        <v>9759</v>
      </c>
      <c r="M264" s="29">
        <v>3812</v>
      </c>
      <c r="N264" s="29">
        <v>893</v>
      </c>
      <c r="O264" s="29">
        <v>0</v>
      </c>
      <c r="P264" s="30">
        <f t="shared" si="3"/>
        <v>14464</v>
      </c>
      <c r="Q264" s="78"/>
      <c r="R264" s="79"/>
      <c r="S264" s="80"/>
      <c r="T264" s="35"/>
    </row>
    <row r="265" spans="1:20" s="13" customFormat="1" ht="12.75">
      <c r="A265" s="26">
        <v>441281061</v>
      </c>
      <c r="B265" s="26">
        <v>441</v>
      </c>
      <c r="C265" s="27" t="s">
        <v>145</v>
      </c>
      <c r="D265" s="26">
        <v>281</v>
      </c>
      <c r="E265" s="27" t="s">
        <v>146</v>
      </c>
      <c r="F265" s="26">
        <v>61</v>
      </c>
      <c r="G265" s="27" t="s">
        <v>148</v>
      </c>
      <c r="H265" s="28">
        <v>2.9961928934010147</v>
      </c>
      <c r="I265" s="28"/>
      <c r="J265" s="28"/>
      <c r="K265" s="28">
        <v>0</v>
      </c>
      <c r="L265" s="29">
        <v>9781</v>
      </c>
      <c r="M265" s="29">
        <v>430</v>
      </c>
      <c r="N265" s="29">
        <v>893</v>
      </c>
      <c r="O265" s="29">
        <v>0</v>
      </c>
      <c r="P265" s="30">
        <f t="shared" si="3"/>
        <v>11104</v>
      </c>
      <c r="Q265" s="78"/>
      <c r="R265" s="79"/>
      <c r="S265" s="80"/>
      <c r="T265" s="35"/>
    </row>
    <row r="266" spans="1:20" s="13" customFormat="1" ht="12.75">
      <c r="A266" s="26">
        <v>441281087</v>
      </c>
      <c r="B266" s="26">
        <v>441</v>
      </c>
      <c r="C266" s="27" t="s">
        <v>145</v>
      </c>
      <c r="D266" s="26">
        <v>281</v>
      </c>
      <c r="E266" s="27" t="s">
        <v>146</v>
      </c>
      <c r="F266" s="26">
        <v>87</v>
      </c>
      <c r="G266" s="27" t="s">
        <v>149</v>
      </c>
      <c r="H266" s="28">
        <v>2.9961928934010147</v>
      </c>
      <c r="I266" s="28"/>
      <c r="J266" s="28"/>
      <c r="K266" s="28">
        <v>0</v>
      </c>
      <c r="L266" s="29">
        <v>9311</v>
      </c>
      <c r="M266" s="29">
        <v>3404</v>
      </c>
      <c r="N266" s="29">
        <v>893</v>
      </c>
      <c r="O266" s="29">
        <v>0</v>
      </c>
      <c r="P266" s="30">
        <f t="shared" ref="P266:P329" si="4">SUM(L266:N266)</f>
        <v>13608</v>
      </c>
      <c r="Q266" s="78"/>
      <c r="R266" s="79"/>
      <c r="S266" s="80"/>
      <c r="T266" s="35"/>
    </row>
    <row r="267" spans="1:20" s="13" customFormat="1" ht="12.75">
      <c r="A267" s="26">
        <v>441281159</v>
      </c>
      <c r="B267" s="26">
        <v>441</v>
      </c>
      <c r="C267" s="27" t="s">
        <v>145</v>
      </c>
      <c r="D267" s="26">
        <v>281</v>
      </c>
      <c r="E267" s="27" t="s">
        <v>146</v>
      </c>
      <c r="F267" s="26">
        <v>159</v>
      </c>
      <c r="G267" s="27" t="s">
        <v>150</v>
      </c>
      <c r="H267" s="28">
        <v>0.99873096446700504</v>
      </c>
      <c r="I267" s="28"/>
      <c r="J267" s="28"/>
      <c r="K267" s="28">
        <v>0</v>
      </c>
      <c r="L267" s="29">
        <v>12595</v>
      </c>
      <c r="M267" s="29">
        <v>5972</v>
      </c>
      <c r="N267" s="29">
        <v>893</v>
      </c>
      <c r="O267" s="29">
        <v>0</v>
      </c>
      <c r="P267" s="30">
        <f t="shared" si="4"/>
        <v>19460</v>
      </c>
      <c r="Q267" s="78"/>
      <c r="R267" s="79"/>
      <c r="S267" s="80"/>
      <c r="T267" s="35"/>
    </row>
    <row r="268" spans="1:20" s="13" customFormat="1" ht="12.75">
      <c r="A268" s="26">
        <v>441281161</v>
      </c>
      <c r="B268" s="26">
        <v>441</v>
      </c>
      <c r="C268" s="27" t="s">
        <v>145</v>
      </c>
      <c r="D268" s="26">
        <v>281</v>
      </c>
      <c r="E268" s="27" t="s">
        <v>146</v>
      </c>
      <c r="F268" s="26">
        <v>161</v>
      </c>
      <c r="G268" s="27" t="s">
        <v>151</v>
      </c>
      <c r="H268" s="28">
        <v>0.99873096446700504</v>
      </c>
      <c r="I268" s="28"/>
      <c r="J268" s="28"/>
      <c r="K268" s="28">
        <v>0</v>
      </c>
      <c r="L268" s="29">
        <v>12595</v>
      </c>
      <c r="M268" s="29">
        <v>4793</v>
      </c>
      <c r="N268" s="29">
        <v>893</v>
      </c>
      <c r="O268" s="29">
        <v>0</v>
      </c>
      <c r="P268" s="30">
        <f t="shared" si="4"/>
        <v>18281</v>
      </c>
      <c r="Q268" s="78"/>
      <c r="R268" s="79"/>
      <c r="S268" s="80"/>
      <c r="T268" s="35"/>
    </row>
    <row r="269" spans="1:20" s="13" customFormat="1" ht="12.75">
      <c r="A269" s="26">
        <v>441281281</v>
      </c>
      <c r="B269" s="26">
        <v>441</v>
      </c>
      <c r="C269" s="27" t="s">
        <v>145</v>
      </c>
      <c r="D269" s="26">
        <v>281</v>
      </c>
      <c r="E269" s="27" t="s">
        <v>146</v>
      </c>
      <c r="F269" s="26">
        <v>281</v>
      </c>
      <c r="G269" s="27" t="s">
        <v>146</v>
      </c>
      <c r="H269" s="28">
        <v>1563.0139593908625</v>
      </c>
      <c r="I269" s="28"/>
      <c r="J269" s="28"/>
      <c r="K269" s="28">
        <v>0</v>
      </c>
      <c r="L269" s="29">
        <v>10565</v>
      </c>
      <c r="M269" s="29">
        <v>0</v>
      </c>
      <c r="N269" s="29">
        <v>893</v>
      </c>
      <c r="O269" s="29">
        <v>0</v>
      </c>
      <c r="P269" s="30">
        <f t="shared" si="4"/>
        <v>11458</v>
      </c>
      <c r="Q269" s="78"/>
      <c r="R269" s="79"/>
      <c r="S269" s="80"/>
      <c r="T269" s="35"/>
    </row>
    <row r="270" spans="1:20" s="13" customFormat="1" ht="12.75">
      <c r="A270" s="26">
        <v>441281332</v>
      </c>
      <c r="B270" s="26">
        <v>441</v>
      </c>
      <c r="C270" s="27" t="s">
        <v>145</v>
      </c>
      <c r="D270" s="26">
        <v>281</v>
      </c>
      <c r="E270" s="27" t="s">
        <v>146</v>
      </c>
      <c r="F270" s="26">
        <v>332</v>
      </c>
      <c r="G270" s="27" t="s">
        <v>199</v>
      </c>
      <c r="H270" s="28">
        <v>0.99873096446700504</v>
      </c>
      <c r="I270" s="28"/>
      <c r="J270" s="28"/>
      <c r="K270" s="28">
        <v>0</v>
      </c>
      <c r="L270" s="29">
        <v>8049</v>
      </c>
      <c r="M270" s="29">
        <v>823</v>
      </c>
      <c r="N270" s="29">
        <v>893</v>
      </c>
      <c r="O270" s="29">
        <v>0</v>
      </c>
      <c r="P270" s="30">
        <f t="shared" si="4"/>
        <v>9765</v>
      </c>
      <c r="Q270" s="78"/>
      <c r="R270" s="79"/>
      <c r="S270" s="80"/>
      <c r="T270" s="35"/>
    </row>
    <row r="271" spans="1:20" s="13" customFormat="1" ht="12.75">
      <c r="A271" s="26">
        <v>441281680</v>
      </c>
      <c r="B271" s="26">
        <v>441</v>
      </c>
      <c r="C271" s="27" t="s">
        <v>145</v>
      </c>
      <c r="D271" s="26">
        <v>281</v>
      </c>
      <c r="E271" s="27" t="s">
        <v>146</v>
      </c>
      <c r="F271" s="26">
        <v>680</v>
      </c>
      <c r="G271" s="27" t="s">
        <v>152</v>
      </c>
      <c r="H271" s="28">
        <v>0.99873096446700504</v>
      </c>
      <c r="I271" s="28"/>
      <c r="J271" s="28"/>
      <c r="K271" s="28">
        <v>0</v>
      </c>
      <c r="L271" s="29">
        <v>12595</v>
      </c>
      <c r="M271" s="29">
        <v>4238</v>
      </c>
      <c r="N271" s="29">
        <v>893</v>
      </c>
      <c r="O271" s="29">
        <v>0</v>
      </c>
      <c r="P271" s="30">
        <f t="shared" si="4"/>
        <v>17726</v>
      </c>
      <c r="Q271" s="78"/>
      <c r="R271" s="79"/>
      <c r="S271" s="80"/>
      <c r="T271" s="35"/>
    </row>
    <row r="272" spans="1:20" s="13" customFormat="1" ht="12.75">
      <c r="A272" s="26">
        <v>444035001</v>
      </c>
      <c r="B272" s="26">
        <v>444</v>
      </c>
      <c r="C272" s="27" t="s">
        <v>153</v>
      </c>
      <c r="D272" s="26">
        <v>35</v>
      </c>
      <c r="E272" s="27" t="s">
        <v>11</v>
      </c>
      <c r="F272" s="26">
        <v>1</v>
      </c>
      <c r="G272" s="27" t="s">
        <v>57</v>
      </c>
      <c r="H272" s="28">
        <v>1.2035010940919035</v>
      </c>
      <c r="I272" s="28"/>
      <c r="J272" s="28"/>
      <c r="K272" s="28">
        <v>0</v>
      </c>
      <c r="L272" s="29">
        <v>8968</v>
      </c>
      <c r="M272" s="29">
        <v>2090</v>
      </c>
      <c r="N272" s="29">
        <v>893</v>
      </c>
      <c r="O272" s="29">
        <v>0</v>
      </c>
      <c r="P272" s="30">
        <f t="shared" si="4"/>
        <v>11951</v>
      </c>
      <c r="Q272" s="78"/>
      <c r="R272" s="79"/>
      <c r="S272" s="80"/>
      <c r="T272" s="35"/>
    </row>
    <row r="273" spans="1:20" s="13" customFormat="1" ht="12.75">
      <c r="A273" s="26">
        <v>444035035</v>
      </c>
      <c r="B273" s="26">
        <v>444</v>
      </c>
      <c r="C273" s="27" t="s">
        <v>153</v>
      </c>
      <c r="D273" s="26">
        <v>35</v>
      </c>
      <c r="E273" s="27" t="s">
        <v>11</v>
      </c>
      <c r="F273" s="26">
        <v>35</v>
      </c>
      <c r="G273" s="27" t="s">
        <v>11</v>
      </c>
      <c r="H273" s="28">
        <v>534.35448577680529</v>
      </c>
      <c r="I273" s="28"/>
      <c r="J273" s="28"/>
      <c r="K273" s="28">
        <v>0</v>
      </c>
      <c r="L273" s="29">
        <v>10702</v>
      </c>
      <c r="M273" s="29">
        <v>3174</v>
      </c>
      <c r="N273" s="29">
        <v>893</v>
      </c>
      <c r="O273" s="29">
        <v>0</v>
      </c>
      <c r="P273" s="30">
        <f t="shared" si="4"/>
        <v>14769</v>
      </c>
      <c r="Q273" s="78"/>
      <c r="R273" s="79"/>
      <c r="S273" s="80"/>
      <c r="T273" s="35"/>
    </row>
    <row r="274" spans="1:20" s="13" customFormat="1" ht="12.75">
      <c r="A274" s="26">
        <v>444035040</v>
      </c>
      <c r="B274" s="26">
        <v>444</v>
      </c>
      <c r="C274" s="27" t="s">
        <v>153</v>
      </c>
      <c r="D274" s="26">
        <v>35</v>
      </c>
      <c r="E274" s="27" t="s">
        <v>11</v>
      </c>
      <c r="F274" s="26">
        <v>40</v>
      </c>
      <c r="G274" s="27" t="s">
        <v>88</v>
      </c>
      <c r="H274" s="28">
        <v>2.4070021881838071</v>
      </c>
      <c r="I274" s="28"/>
      <c r="J274" s="28"/>
      <c r="K274" s="28">
        <v>0</v>
      </c>
      <c r="L274" s="29">
        <v>9830</v>
      </c>
      <c r="M274" s="29">
        <v>2527</v>
      </c>
      <c r="N274" s="29">
        <v>893</v>
      </c>
      <c r="O274" s="29">
        <v>0</v>
      </c>
      <c r="P274" s="30">
        <f t="shared" si="4"/>
        <v>13250</v>
      </c>
      <c r="Q274" s="78"/>
      <c r="R274" s="79"/>
      <c r="S274" s="80"/>
      <c r="T274" s="35"/>
    </row>
    <row r="275" spans="1:20" s="13" customFormat="1" ht="12.75">
      <c r="A275" s="26">
        <v>444035044</v>
      </c>
      <c r="B275" s="26">
        <v>444</v>
      </c>
      <c r="C275" s="27" t="s">
        <v>153</v>
      </c>
      <c r="D275" s="26">
        <v>35</v>
      </c>
      <c r="E275" s="27" t="s">
        <v>11</v>
      </c>
      <c r="F275" s="26">
        <v>44</v>
      </c>
      <c r="G275" s="27" t="s">
        <v>12</v>
      </c>
      <c r="H275" s="28">
        <v>3.6105032822757104</v>
      </c>
      <c r="I275" s="28"/>
      <c r="J275" s="28"/>
      <c r="K275" s="28">
        <v>0</v>
      </c>
      <c r="L275" s="29">
        <v>11140</v>
      </c>
      <c r="M275" s="29">
        <v>734</v>
      </c>
      <c r="N275" s="29">
        <v>893</v>
      </c>
      <c r="O275" s="29">
        <v>0</v>
      </c>
      <c r="P275" s="30">
        <f t="shared" si="4"/>
        <v>12767</v>
      </c>
      <c r="Q275" s="78"/>
      <c r="R275" s="79"/>
      <c r="S275" s="80"/>
      <c r="T275" s="35"/>
    </row>
    <row r="276" spans="1:20" s="13" customFormat="1" ht="12.75">
      <c r="A276" s="26">
        <v>444035057</v>
      </c>
      <c r="B276" s="26">
        <v>444</v>
      </c>
      <c r="C276" s="27" t="s">
        <v>153</v>
      </c>
      <c r="D276" s="26">
        <v>35</v>
      </c>
      <c r="E276" s="27" t="s">
        <v>11</v>
      </c>
      <c r="F276" s="26">
        <v>57</v>
      </c>
      <c r="G276" s="27" t="s">
        <v>13</v>
      </c>
      <c r="H276" s="28">
        <v>2.4070021881838071</v>
      </c>
      <c r="I276" s="28"/>
      <c r="J276" s="28"/>
      <c r="K276" s="28">
        <v>0</v>
      </c>
      <c r="L276" s="29">
        <v>13257</v>
      </c>
      <c r="M276" s="29">
        <v>714</v>
      </c>
      <c r="N276" s="29">
        <v>893</v>
      </c>
      <c r="O276" s="29">
        <v>0</v>
      </c>
      <c r="P276" s="30">
        <f t="shared" si="4"/>
        <v>14864</v>
      </c>
      <c r="Q276" s="78"/>
      <c r="R276" s="79"/>
      <c r="S276" s="80"/>
      <c r="T276" s="35"/>
    </row>
    <row r="277" spans="1:20" s="13" customFormat="1" ht="12.75">
      <c r="A277" s="26">
        <v>444035220</v>
      </c>
      <c r="B277" s="26">
        <v>444</v>
      </c>
      <c r="C277" s="27" t="s">
        <v>153</v>
      </c>
      <c r="D277" s="26">
        <v>35</v>
      </c>
      <c r="E277" s="27" t="s">
        <v>11</v>
      </c>
      <c r="F277" s="26">
        <v>220</v>
      </c>
      <c r="G277" s="27" t="s">
        <v>26</v>
      </c>
      <c r="H277" s="28">
        <v>1.2035010940919035</v>
      </c>
      <c r="I277" s="28"/>
      <c r="J277" s="28"/>
      <c r="K277" s="28">
        <v>0</v>
      </c>
      <c r="L277" s="29">
        <v>13453</v>
      </c>
      <c r="M277" s="29">
        <v>4793</v>
      </c>
      <c r="N277" s="29">
        <v>893</v>
      </c>
      <c r="O277" s="29">
        <v>0</v>
      </c>
      <c r="P277" s="30">
        <f t="shared" si="4"/>
        <v>19139</v>
      </c>
      <c r="Q277" s="78"/>
      <c r="R277" s="79"/>
      <c r="S277" s="80"/>
      <c r="T277" s="35"/>
    </row>
    <row r="278" spans="1:20" s="13" customFormat="1" ht="12.75">
      <c r="A278" s="26">
        <v>444035243</v>
      </c>
      <c r="B278" s="26">
        <v>444</v>
      </c>
      <c r="C278" s="27" t="s">
        <v>153</v>
      </c>
      <c r="D278" s="26">
        <v>35</v>
      </c>
      <c r="E278" s="27" t="s">
        <v>11</v>
      </c>
      <c r="F278" s="26">
        <v>243</v>
      </c>
      <c r="G278" s="27" t="s">
        <v>80</v>
      </c>
      <c r="H278" s="28">
        <v>1.2035010940919035</v>
      </c>
      <c r="I278" s="28"/>
      <c r="J278" s="28"/>
      <c r="K278" s="28">
        <v>0</v>
      </c>
      <c r="L278" s="29">
        <v>13453</v>
      </c>
      <c r="M278" s="29">
        <v>3267</v>
      </c>
      <c r="N278" s="29">
        <v>893</v>
      </c>
      <c r="O278" s="29">
        <v>0</v>
      </c>
      <c r="P278" s="30">
        <f t="shared" si="4"/>
        <v>17613</v>
      </c>
      <c r="Q278" s="78"/>
      <c r="R278" s="79"/>
      <c r="S278" s="80"/>
      <c r="T278" s="35"/>
    </row>
    <row r="279" spans="1:20" s="13" customFormat="1" ht="12.75">
      <c r="A279" s="26">
        <v>444035244</v>
      </c>
      <c r="B279" s="26">
        <v>444</v>
      </c>
      <c r="C279" s="27" t="s">
        <v>153</v>
      </c>
      <c r="D279" s="26">
        <v>35</v>
      </c>
      <c r="E279" s="27" t="s">
        <v>11</v>
      </c>
      <c r="F279" s="26">
        <v>244</v>
      </c>
      <c r="G279" s="27" t="s">
        <v>27</v>
      </c>
      <c r="H279" s="28">
        <v>1.2035010940919035</v>
      </c>
      <c r="I279" s="28"/>
      <c r="J279" s="28"/>
      <c r="K279" s="28">
        <v>0</v>
      </c>
      <c r="L279" s="29">
        <v>8968</v>
      </c>
      <c r="M279" s="29">
        <v>2487</v>
      </c>
      <c r="N279" s="29">
        <v>893</v>
      </c>
      <c r="O279" s="29">
        <v>0</v>
      </c>
      <c r="P279" s="30">
        <f t="shared" si="4"/>
        <v>12348</v>
      </c>
      <c r="Q279" s="78"/>
      <c r="R279" s="79"/>
      <c r="S279" s="80"/>
      <c r="T279" s="35"/>
    </row>
    <row r="280" spans="1:20" s="13" customFormat="1" ht="12.75">
      <c r="A280" s="26">
        <v>444035336</v>
      </c>
      <c r="B280" s="26">
        <v>444</v>
      </c>
      <c r="C280" s="27" t="s">
        <v>153</v>
      </c>
      <c r="D280" s="26">
        <v>35</v>
      </c>
      <c r="E280" s="27" t="s">
        <v>11</v>
      </c>
      <c r="F280" s="26">
        <v>336</v>
      </c>
      <c r="G280" s="27" t="s">
        <v>30</v>
      </c>
      <c r="H280" s="28">
        <v>2.4070021881838071</v>
      </c>
      <c r="I280" s="28"/>
      <c r="J280" s="28"/>
      <c r="K280" s="28">
        <v>0</v>
      </c>
      <c r="L280" s="29">
        <v>10026</v>
      </c>
      <c r="M280" s="29">
        <v>770</v>
      </c>
      <c r="N280" s="29">
        <v>893</v>
      </c>
      <c r="O280" s="29">
        <v>0</v>
      </c>
      <c r="P280" s="30">
        <f t="shared" si="4"/>
        <v>11689</v>
      </c>
      <c r="Q280" s="78"/>
      <c r="R280" s="79"/>
      <c r="S280" s="80"/>
      <c r="T280" s="35"/>
    </row>
    <row r="281" spans="1:20" s="13" customFormat="1" ht="12.75">
      <c r="A281" s="26">
        <v>445348017</v>
      </c>
      <c r="B281" s="26">
        <v>445</v>
      </c>
      <c r="C281" s="27" t="s">
        <v>154</v>
      </c>
      <c r="D281" s="26">
        <v>348</v>
      </c>
      <c r="E281" s="27" t="s">
        <v>100</v>
      </c>
      <c r="F281" s="26">
        <v>17</v>
      </c>
      <c r="G281" s="27" t="s">
        <v>155</v>
      </c>
      <c r="H281" s="28">
        <v>11.007719298245613</v>
      </c>
      <c r="I281" s="28"/>
      <c r="J281" s="28"/>
      <c r="K281" s="28">
        <v>0</v>
      </c>
      <c r="L281" s="29">
        <v>10708</v>
      </c>
      <c r="M281" s="29">
        <v>3031</v>
      </c>
      <c r="N281" s="29">
        <v>893</v>
      </c>
      <c r="O281" s="29">
        <v>0</v>
      </c>
      <c r="P281" s="30">
        <f t="shared" si="4"/>
        <v>14632</v>
      </c>
      <c r="Q281" s="78"/>
      <c r="R281" s="79"/>
      <c r="S281" s="80"/>
      <c r="T281" s="35"/>
    </row>
    <row r="282" spans="1:20" s="13" customFormat="1" ht="12.75">
      <c r="A282" s="26">
        <v>445348064</v>
      </c>
      <c r="B282" s="26">
        <v>445</v>
      </c>
      <c r="C282" s="27" t="s">
        <v>154</v>
      </c>
      <c r="D282" s="26">
        <v>348</v>
      </c>
      <c r="E282" s="27" t="s">
        <v>100</v>
      </c>
      <c r="F282" s="26">
        <v>64</v>
      </c>
      <c r="G282" s="27" t="s">
        <v>102</v>
      </c>
      <c r="H282" s="28">
        <v>2.0014035087719293</v>
      </c>
      <c r="I282" s="28"/>
      <c r="J282" s="28"/>
      <c r="K282" s="28">
        <v>0</v>
      </c>
      <c r="L282" s="29">
        <v>8904</v>
      </c>
      <c r="M282" s="29">
        <v>1061</v>
      </c>
      <c r="N282" s="29">
        <v>893</v>
      </c>
      <c r="O282" s="29">
        <v>0</v>
      </c>
      <c r="P282" s="30">
        <f t="shared" si="4"/>
        <v>10858</v>
      </c>
      <c r="Q282" s="78"/>
      <c r="R282" s="79"/>
      <c r="S282" s="80"/>
      <c r="T282" s="35"/>
    </row>
    <row r="283" spans="1:20" s="13" customFormat="1" ht="12.75">
      <c r="A283" s="26">
        <v>445348151</v>
      </c>
      <c r="B283" s="26">
        <v>445</v>
      </c>
      <c r="C283" s="27" t="s">
        <v>154</v>
      </c>
      <c r="D283" s="26">
        <v>348</v>
      </c>
      <c r="E283" s="27" t="s">
        <v>100</v>
      </c>
      <c r="F283" s="26">
        <v>151</v>
      </c>
      <c r="G283" s="27" t="s">
        <v>156</v>
      </c>
      <c r="H283" s="28">
        <v>9.0063157894736854</v>
      </c>
      <c r="I283" s="28"/>
      <c r="J283" s="28"/>
      <c r="K283" s="28">
        <v>0</v>
      </c>
      <c r="L283" s="29">
        <v>9774</v>
      </c>
      <c r="M283" s="29">
        <v>1789</v>
      </c>
      <c r="N283" s="29">
        <v>893</v>
      </c>
      <c r="O283" s="29">
        <v>0</v>
      </c>
      <c r="P283" s="30">
        <f t="shared" si="4"/>
        <v>12456</v>
      </c>
      <c r="Q283" s="78"/>
      <c r="R283" s="79"/>
      <c r="S283" s="80"/>
      <c r="T283" s="35"/>
    </row>
    <row r="284" spans="1:20" s="13" customFormat="1" ht="12.75">
      <c r="A284" s="26">
        <v>445348153</v>
      </c>
      <c r="B284" s="26">
        <v>445</v>
      </c>
      <c r="C284" s="27" t="s">
        <v>154</v>
      </c>
      <c r="D284" s="26">
        <v>348</v>
      </c>
      <c r="E284" s="27" t="s">
        <v>100</v>
      </c>
      <c r="F284" s="26">
        <v>153</v>
      </c>
      <c r="G284" s="27" t="s">
        <v>107</v>
      </c>
      <c r="H284" s="28">
        <v>2.0014035087719293</v>
      </c>
      <c r="I284" s="28"/>
      <c r="J284" s="28"/>
      <c r="K284" s="28">
        <v>0</v>
      </c>
      <c r="L284" s="29">
        <v>8904</v>
      </c>
      <c r="M284" s="29">
        <v>261</v>
      </c>
      <c r="N284" s="29">
        <v>893</v>
      </c>
      <c r="O284" s="29">
        <v>0</v>
      </c>
      <c r="P284" s="30">
        <f t="shared" si="4"/>
        <v>10058</v>
      </c>
      <c r="Q284" s="78"/>
      <c r="R284" s="79"/>
      <c r="S284" s="80"/>
      <c r="T284" s="35"/>
    </row>
    <row r="285" spans="1:20" s="13" customFormat="1" ht="12.75">
      <c r="A285" s="26">
        <v>445348162</v>
      </c>
      <c r="B285" s="26">
        <v>445</v>
      </c>
      <c r="C285" s="27" t="s">
        <v>154</v>
      </c>
      <c r="D285" s="26">
        <v>348</v>
      </c>
      <c r="E285" s="27" t="s">
        <v>100</v>
      </c>
      <c r="F285" s="26">
        <v>162</v>
      </c>
      <c r="G285" s="27" t="s">
        <v>226</v>
      </c>
      <c r="H285" s="28">
        <v>2.0014035087719293</v>
      </c>
      <c r="I285" s="28"/>
      <c r="J285" s="28"/>
      <c r="K285" s="28">
        <v>0</v>
      </c>
      <c r="L285" s="29">
        <v>9086</v>
      </c>
      <c r="M285" s="29">
        <v>1907</v>
      </c>
      <c r="N285" s="29">
        <v>893</v>
      </c>
      <c r="O285" s="29">
        <v>0</v>
      </c>
      <c r="P285" s="30">
        <f t="shared" si="4"/>
        <v>11886</v>
      </c>
      <c r="Q285" s="78"/>
      <c r="R285" s="79"/>
      <c r="S285" s="80"/>
      <c r="T285" s="35"/>
    </row>
    <row r="286" spans="1:20" s="13" customFormat="1" ht="12.75">
      <c r="A286" s="26">
        <v>445348186</v>
      </c>
      <c r="B286" s="26">
        <v>445</v>
      </c>
      <c r="C286" s="27" t="s">
        <v>154</v>
      </c>
      <c r="D286" s="26">
        <v>348</v>
      </c>
      <c r="E286" s="27" t="s">
        <v>100</v>
      </c>
      <c r="F286" s="26">
        <v>186</v>
      </c>
      <c r="G286" s="27" t="s">
        <v>157</v>
      </c>
      <c r="H286" s="28">
        <v>2.0014035087719293</v>
      </c>
      <c r="I286" s="28"/>
      <c r="J286" s="28"/>
      <c r="K286" s="28">
        <v>0</v>
      </c>
      <c r="L286" s="29">
        <v>9759</v>
      </c>
      <c r="M286" s="29">
        <v>3783</v>
      </c>
      <c r="N286" s="29">
        <v>893</v>
      </c>
      <c r="O286" s="29">
        <v>0</v>
      </c>
      <c r="P286" s="30">
        <f t="shared" si="4"/>
        <v>14435</v>
      </c>
      <c r="Q286" s="78"/>
      <c r="R286" s="79"/>
      <c r="S286" s="80"/>
      <c r="T286" s="35"/>
    </row>
    <row r="287" spans="1:20" s="13" customFormat="1" ht="12.75">
      <c r="A287" s="26">
        <v>445348226</v>
      </c>
      <c r="B287" s="26">
        <v>445</v>
      </c>
      <c r="C287" s="27" t="s">
        <v>154</v>
      </c>
      <c r="D287" s="26">
        <v>348</v>
      </c>
      <c r="E287" s="27" t="s">
        <v>100</v>
      </c>
      <c r="F287" s="26">
        <v>226</v>
      </c>
      <c r="G287" s="27" t="s">
        <v>158</v>
      </c>
      <c r="H287" s="28">
        <v>29.020350877192975</v>
      </c>
      <c r="I287" s="28"/>
      <c r="J287" s="28"/>
      <c r="K287" s="28">
        <v>0</v>
      </c>
      <c r="L287" s="29">
        <v>10499</v>
      </c>
      <c r="M287" s="29">
        <v>1160</v>
      </c>
      <c r="N287" s="29">
        <v>893</v>
      </c>
      <c r="O287" s="29">
        <v>0</v>
      </c>
      <c r="P287" s="30">
        <f t="shared" si="4"/>
        <v>12552</v>
      </c>
      <c r="Q287" s="78"/>
      <c r="R287" s="79"/>
      <c r="S287" s="80"/>
      <c r="T287" s="35"/>
    </row>
    <row r="288" spans="1:20" s="13" customFormat="1" ht="12.75">
      <c r="A288" s="26">
        <v>445348271</v>
      </c>
      <c r="B288" s="26">
        <v>445</v>
      </c>
      <c r="C288" s="27" t="s">
        <v>154</v>
      </c>
      <c r="D288" s="26">
        <v>348</v>
      </c>
      <c r="E288" s="27" t="s">
        <v>100</v>
      </c>
      <c r="F288" s="26">
        <v>271</v>
      </c>
      <c r="G288" s="27" t="s">
        <v>111</v>
      </c>
      <c r="H288" s="28">
        <v>8.0056140350877172</v>
      </c>
      <c r="I288" s="28"/>
      <c r="J288" s="28"/>
      <c r="K288" s="28">
        <v>0</v>
      </c>
      <c r="L288" s="29">
        <v>8873</v>
      </c>
      <c r="M288" s="29">
        <v>2467</v>
      </c>
      <c r="N288" s="29">
        <v>893</v>
      </c>
      <c r="O288" s="29">
        <v>0</v>
      </c>
      <c r="P288" s="30">
        <f t="shared" si="4"/>
        <v>12233</v>
      </c>
      <c r="Q288" s="78"/>
      <c r="R288" s="79"/>
      <c r="S288" s="80"/>
      <c r="T288" s="35"/>
    </row>
    <row r="289" spans="1:20" s="13" customFormat="1" ht="12.75">
      <c r="A289" s="26">
        <v>445348316</v>
      </c>
      <c r="B289" s="26">
        <v>445</v>
      </c>
      <c r="C289" s="27" t="s">
        <v>154</v>
      </c>
      <c r="D289" s="26">
        <v>348</v>
      </c>
      <c r="E289" s="27" t="s">
        <v>100</v>
      </c>
      <c r="F289" s="26">
        <v>316</v>
      </c>
      <c r="G289" s="27" t="s">
        <v>159</v>
      </c>
      <c r="H289" s="28">
        <v>6.0042105263157914</v>
      </c>
      <c r="I289" s="28"/>
      <c r="J289" s="28"/>
      <c r="K289" s="28">
        <v>0</v>
      </c>
      <c r="L289" s="29">
        <v>10130</v>
      </c>
      <c r="M289" s="29">
        <v>748</v>
      </c>
      <c r="N289" s="29">
        <v>893</v>
      </c>
      <c r="O289" s="29">
        <v>0</v>
      </c>
      <c r="P289" s="30">
        <f t="shared" si="4"/>
        <v>11771</v>
      </c>
      <c r="Q289" s="78"/>
      <c r="R289" s="79"/>
      <c r="S289" s="80"/>
      <c r="T289" s="35"/>
    </row>
    <row r="290" spans="1:20" s="13" customFormat="1" ht="12.75">
      <c r="A290" s="26">
        <v>445348322</v>
      </c>
      <c r="B290" s="26">
        <v>445</v>
      </c>
      <c r="C290" s="27" t="s">
        <v>154</v>
      </c>
      <c r="D290" s="26">
        <v>348</v>
      </c>
      <c r="E290" s="27" t="s">
        <v>100</v>
      </c>
      <c r="F290" s="26">
        <v>322</v>
      </c>
      <c r="G290" s="27" t="s">
        <v>113</v>
      </c>
      <c r="H290" s="28">
        <v>5.003508771929825</v>
      </c>
      <c r="I290" s="28"/>
      <c r="J290" s="28"/>
      <c r="K290" s="28">
        <v>0</v>
      </c>
      <c r="L290" s="29">
        <v>9212</v>
      </c>
      <c r="M290" s="29">
        <v>4611</v>
      </c>
      <c r="N290" s="29">
        <v>893</v>
      </c>
      <c r="O290" s="29">
        <v>0</v>
      </c>
      <c r="P290" s="30">
        <f t="shared" si="4"/>
        <v>14716</v>
      </c>
      <c r="Q290" s="78"/>
      <c r="R290" s="79"/>
      <c r="S290" s="80"/>
      <c r="T290" s="35"/>
    </row>
    <row r="291" spans="1:20" s="13" customFormat="1" ht="12.75">
      <c r="A291" s="26">
        <v>445348348</v>
      </c>
      <c r="B291" s="26">
        <v>445</v>
      </c>
      <c r="C291" s="27" t="s">
        <v>154</v>
      </c>
      <c r="D291" s="26">
        <v>348</v>
      </c>
      <c r="E291" s="27" t="s">
        <v>100</v>
      </c>
      <c r="F291" s="26">
        <v>348</v>
      </c>
      <c r="G291" s="27" t="s">
        <v>100</v>
      </c>
      <c r="H291" s="28">
        <v>1332.9347368421052</v>
      </c>
      <c r="I291" s="28"/>
      <c r="J291" s="28"/>
      <c r="K291" s="28">
        <v>0</v>
      </c>
      <c r="L291" s="29">
        <v>10717</v>
      </c>
      <c r="M291" s="29">
        <v>66</v>
      </c>
      <c r="N291" s="29">
        <v>893</v>
      </c>
      <c r="O291" s="29">
        <v>0</v>
      </c>
      <c r="P291" s="30">
        <f t="shared" si="4"/>
        <v>11676</v>
      </c>
      <c r="Q291" s="78"/>
      <c r="R291" s="79"/>
      <c r="S291" s="80"/>
      <c r="T291" s="35"/>
    </row>
    <row r="292" spans="1:20" s="13" customFormat="1" ht="12.75">
      <c r="A292" s="26">
        <v>445348767</v>
      </c>
      <c r="B292" s="26">
        <v>445</v>
      </c>
      <c r="C292" s="27" t="s">
        <v>154</v>
      </c>
      <c r="D292" s="26">
        <v>348</v>
      </c>
      <c r="E292" s="27" t="s">
        <v>100</v>
      </c>
      <c r="F292" s="26">
        <v>767</v>
      </c>
      <c r="G292" s="27" t="s">
        <v>267</v>
      </c>
      <c r="H292" s="28">
        <v>3.0021052631578957</v>
      </c>
      <c r="I292" s="28"/>
      <c r="J292" s="28"/>
      <c r="K292" s="28">
        <v>0</v>
      </c>
      <c r="L292" s="29">
        <v>8848</v>
      </c>
      <c r="M292" s="29">
        <v>1224</v>
      </c>
      <c r="N292" s="29">
        <v>893</v>
      </c>
      <c r="O292" s="29">
        <v>0</v>
      </c>
      <c r="P292" s="30">
        <f t="shared" si="4"/>
        <v>10965</v>
      </c>
      <c r="Q292" s="78"/>
      <c r="R292" s="79"/>
      <c r="S292" s="80"/>
      <c r="T292" s="35"/>
    </row>
    <row r="293" spans="1:20" s="13" customFormat="1" ht="12.75">
      <c r="A293" s="26">
        <v>445348775</v>
      </c>
      <c r="B293" s="26">
        <v>445</v>
      </c>
      <c r="C293" s="27" t="s">
        <v>154</v>
      </c>
      <c r="D293" s="26">
        <v>348</v>
      </c>
      <c r="E293" s="27" t="s">
        <v>100</v>
      </c>
      <c r="F293" s="26">
        <v>775</v>
      </c>
      <c r="G293" s="27" t="s">
        <v>120</v>
      </c>
      <c r="H293" s="28">
        <v>14.009824561403512</v>
      </c>
      <c r="I293" s="28"/>
      <c r="J293" s="28"/>
      <c r="K293" s="28">
        <v>0</v>
      </c>
      <c r="L293" s="29">
        <v>9802</v>
      </c>
      <c r="M293" s="29">
        <v>1778</v>
      </c>
      <c r="N293" s="29">
        <v>893</v>
      </c>
      <c r="O293" s="29">
        <v>0</v>
      </c>
      <c r="P293" s="30">
        <f t="shared" si="4"/>
        <v>12473</v>
      </c>
      <c r="Q293" s="78"/>
      <c r="R293" s="79"/>
      <c r="S293" s="80"/>
      <c r="T293" s="35"/>
    </row>
    <row r="294" spans="1:20" s="13" customFormat="1" ht="12.75">
      <c r="A294" s="26">
        <v>446099016</v>
      </c>
      <c r="B294" s="26">
        <v>446</v>
      </c>
      <c r="C294" s="27" t="s">
        <v>160</v>
      </c>
      <c r="D294" s="26">
        <v>99</v>
      </c>
      <c r="E294" s="27" t="s">
        <v>161</v>
      </c>
      <c r="F294" s="26">
        <v>16</v>
      </c>
      <c r="G294" s="27" t="s">
        <v>162</v>
      </c>
      <c r="H294" s="28">
        <v>354.44885011895315</v>
      </c>
      <c r="I294" s="28"/>
      <c r="J294" s="28"/>
      <c r="K294" s="28">
        <v>0</v>
      </c>
      <c r="L294" s="29">
        <v>9564</v>
      </c>
      <c r="M294" s="29">
        <v>236</v>
      </c>
      <c r="N294" s="29">
        <v>893</v>
      </c>
      <c r="O294" s="29">
        <v>0</v>
      </c>
      <c r="P294" s="30">
        <f t="shared" si="4"/>
        <v>10693</v>
      </c>
      <c r="Q294" s="78"/>
      <c r="R294" s="79"/>
      <c r="S294" s="80"/>
      <c r="T294" s="35"/>
    </row>
    <row r="295" spans="1:20" s="13" customFormat="1" ht="12.75">
      <c r="A295" s="26">
        <v>446099018</v>
      </c>
      <c r="B295" s="26">
        <v>446</v>
      </c>
      <c r="C295" s="27" t="s">
        <v>160</v>
      </c>
      <c r="D295" s="26">
        <v>99</v>
      </c>
      <c r="E295" s="27" t="s">
        <v>161</v>
      </c>
      <c r="F295" s="26">
        <v>18</v>
      </c>
      <c r="G295" s="27" t="s">
        <v>163</v>
      </c>
      <c r="H295" s="28">
        <v>11.736716891356069</v>
      </c>
      <c r="I295" s="28"/>
      <c r="J295" s="28"/>
      <c r="K295" s="28">
        <v>0</v>
      </c>
      <c r="L295" s="29">
        <v>11007</v>
      </c>
      <c r="M295" s="29">
        <v>7244</v>
      </c>
      <c r="N295" s="29">
        <v>893</v>
      </c>
      <c r="O295" s="29">
        <v>0</v>
      </c>
      <c r="P295" s="30">
        <f t="shared" si="4"/>
        <v>19144</v>
      </c>
      <c r="Q295" s="78"/>
      <c r="R295" s="79"/>
      <c r="S295" s="80"/>
      <c r="T295" s="35"/>
    </row>
    <row r="296" spans="1:20" s="13" customFormat="1" ht="12.75">
      <c r="A296" s="26">
        <v>446099035</v>
      </c>
      <c r="B296" s="26">
        <v>446</v>
      </c>
      <c r="C296" s="27" t="s">
        <v>160</v>
      </c>
      <c r="D296" s="26">
        <v>99</v>
      </c>
      <c r="E296" s="27" t="s">
        <v>161</v>
      </c>
      <c r="F296" s="26">
        <v>35</v>
      </c>
      <c r="G296" s="27" t="s">
        <v>11</v>
      </c>
      <c r="H296" s="28">
        <v>1.1736716891356069</v>
      </c>
      <c r="I296" s="28"/>
      <c r="J296" s="28"/>
      <c r="K296" s="28">
        <v>0</v>
      </c>
      <c r="L296" s="29">
        <v>15253</v>
      </c>
      <c r="M296" s="29">
        <v>4524</v>
      </c>
      <c r="N296" s="29">
        <v>893</v>
      </c>
      <c r="O296" s="29">
        <v>0</v>
      </c>
      <c r="P296" s="30">
        <f t="shared" si="4"/>
        <v>20670</v>
      </c>
      <c r="Q296" s="78"/>
      <c r="R296" s="79"/>
      <c r="S296" s="80"/>
      <c r="T296" s="35"/>
    </row>
    <row r="297" spans="1:20" s="13" customFormat="1" ht="12.75">
      <c r="A297" s="26">
        <v>446099044</v>
      </c>
      <c r="B297" s="26">
        <v>446</v>
      </c>
      <c r="C297" s="27" t="s">
        <v>160</v>
      </c>
      <c r="D297" s="26">
        <v>99</v>
      </c>
      <c r="E297" s="27" t="s">
        <v>161</v>
      </c>
      <c r="F297" s="26">
        <v>44</v>
      </c>
      <c r="G297" s="27" t="s">
        <v>12</v>
      </c>
      <c r="H297" s="28">
        <v>404.91673275178431</v>
      </c>
      <c r="I297" s="28"/>
      <c r="J297" s="28"/>
      <c r="K297" s="28">
        <v>0</v>
      </c>
      <c r="L297" s="29">
        <v>10978</v>
      </c>
      <c r="M297" s="29">
        <v>723</v>
      </c>
      <c r="N297" s="29">
        <v>893</v>
      </c>
      <c r="O297" s="29">
        <v>0</v>
      </c>
      <c r="P297" s="30">
        <f t="shared" si="4"/>
        <v>12594</v>
      </c>
      <c r="Q297" s="78"/>
      <c r="R297" s="79"/>
      <c r="S297" s="80"/>
      <c r="T297" s="35"/>
    </row>
    <row r="298" spans="1:20" s="13" customFormat="1" ht="12.75">
      <c r="A298" s="26">
        <v>446099050</v>
      </c>
      <c r="B298" s="26">
        <v>446</v>
      </c>
      <c r="C298" s="27" t="s">
        <v>160</v>
      </c>
      <c r="D298" s="26">
        <v>99</v>
      </c>
      <c r="E298" s="27" t="s">
        <v>161</v>
      </c>
      <c r="F298" s="26">
        <v>50</v>
      </c>
      <c r="G298" s="27" t="s">
        <v>90</v>
      </c>
      <c r="H298" s="28">
        <v>5.8683584456780347</v>
      </c>
      <c r="I298" s="28"/>
      <c r="J298" s="28"/>
      <c r="K298" s="28">
        <v>0</v>
      </c>
      <c r="L298" s="29">
        <v>9619</v>
      </c>
      <c r="M298" s="29">
        <v>4089</v>
      </c>
      <c r="N298" s="29">
        <v>893</v>
      </c>
      <c r="O298" s="29">
        <v>0</v>
      </c>
      <c r="P298" s="30">
        <f t="shared" si="4"/>
        <v>14601</v>
      </c>
      <c r="Q298" s="78"/>
      <c r="R298" s="79"/>
      <c r="S298" s="80"/>
      <c r="T298" s="35"/>
    </row>
    <row r="299" spans="1:20" s="13" customFormat="1" ht="12.75">
      <c r="A299" s="26">
        <v>446099088</v>
      </c>
      <c r="B299" s="26">
        <v>446</v>
      </c>
      <c r="C299" s="27" t="s">
        <v>160</v>
      </c>
      <c r="D299" s="26">
        <v>99</v>
      </c>
      <c r="E299" s="27" t="s">
        <v>161</v>
      </c>
      <c r="F299" s="26">
        <v>88</v>
      </c>
      <c r="G299" s="27" t="s">
        <v>91</v>
      </c>
      <c r="H299" s="28">
        <v>15.257731958762884</v>
      </c>
      <c r="I299" s="28"/>
      <c r="J299" s="28"/>
      <c r="K299" s="28">
        <v>0</v>
      </c>
      <c r="L299" s="29">
        <v>9934</v>
      </c>
      <c r="M299" s="29">
        <v>2834</v>
      </c>
      <c r="N299" s="29">
        <v>893</v>
      </c>
      <c r="O299" s="29">
        <v>0</v>
      </c>
      <c r="P299" s="30">
        <f t="shared" si="4"/>
        <v>13661</v>
      </c>
      <c r="Q299" s="78"/>
      <c r="R299" s="79"/>
      <c r="S299" s="80"/>
      <c r="T299" s="35"/>
    </row>
    <row r="300" spans="1:20" s="13" customFormat="1" ht="12.75">
      <c r="A300" s="26">
        <v>446099099</v>
      </c>
      <c r="B300" s="26">
        <v>446</v>
      </c>
      <c r="C300" s="27" t="s">
        <v>160</v>
      </c>
      <c r="D300" s="26">
        <v>99</v>
      </c>
      <c r="E300" s="27" t="s">
        <v>161</v>
      </c>
      <c r="F300" s="26">
        <v>99</v>
      </c>
      <c r="G300" s="27" t="s">
        <v>161</v>
      </c>
      <c r="H300" s="28">
        <v>124.40919904837428</v>
      </c>
      <c r="I300" s="28"/>
      <c r="J300" s="28"/>
      <c r="K300" s="28">
        <v>0</v>
      </c>
      <c r="L300" s="29">
        <v>9708</v>
      </c>
      <c r="M300" s="29">
        <v>5105</v>
      </c>
      <c r="N300" s="29">
        <v>893</v>
      </c>
      <c r="O300" s="29">
        <v>0</v>
      </c>
      <c r="P300" s="30">
        <f t="shared" si="4"/>
        <v>15706</v>
      </c>
      <c r="Q300" s="78"/>
      <c r="R300" s="79"/>
      <c r="S300" s="80"/>
      <c r="T300" s="35"/>
    </row>
    <row r="301" spans="1:20" s="13" customFormat="1" ht="12.75">
      <c r="A301" s="26">
        <v>446099101</v>
      </c>
      <c r="B301" s="26">
        <v>446</v>
      </c>
      <c r="C301" s="27" t="s">
        <v>160</v>
      </c>
      <c r="D301" s="26">
        <v>99</v>
      </c>
      <c r="E301" s="27" t="s">
        <v>161</v>
      </c>
      <c r="F301" s="26">
        <v>101</v>
      </c>
      <c r="G301" s="27" t="s">
        <v>103</v>
      </c>
      <c r="H301" s="28">
        <v>1.1736716891356069</v>
      </c>
      <c r="I301" s="28"/>
      <c r="J301" s="28"/>
      <c r="K301" s="28">
        <v>0</v>
      </c>
      <c r="L301" s="29">
        <v>8793</v>
      </c>
      <c r="M301" s="29">
        <v>1738</v>
      </c>
      <c r="N301" s="29">
        <v>893</v>
      </c>
      <c r="O301" s="29">
        <v>0</v>
      </c>
      <c r="P301" s="30">
        <f t="shared" si="4"/>
        <v>11424</v>
      </c>
      <c r="Q301" s="78"/>
      <c r="R301" s="79"/>
      <c r="S301" s="80"/>
      <c r="T301" s="35"/>
    </row>
    <row r="302" spans="1:20" s="13" customFormat="1" ht="12.75">
      <c r="A302" s="26">
        <v>446099133</v>
      </c>
      <c r="B302" s="26">
        <v>446</v>
      </c>
      <c r="C302" s="27" t="s">
        <v>160</v>
      </c>
      <c r="D302" s="26">
        <v>99</v>
      </c>
      <c r="E302" s="27" t="s">
        <v>161</v>
      </c>
      <c r="F302" s="26">
        <v>133</v>
      </c>
      <c r="G302" s="27" t="s">
        <v>59</v>
      </c>
      <c r="H302" s="28">
        <v>1.1736716891356069</v>
      </c>
      <c r="I302" s="28"/>
      <c r="J302" s="28"/>
      <c r="K302" s="28">
        <v>0</v>
      </c>
      <c r="L302" s="29">
        <v>8409</v>
      </c>
      <c r="M302" s="29">
        <v>2194</v>
      </c>
      <c r="N302" s="29">
        <v>893</v>
      </c>
      <c r="O302" s="29">
        <v>0</v>
      </c>
      <c r="P302" s="30">
        <f t="shared" si="4"/>
        <v>11496</v>
      </c>
      <c r="Q302" s="78"/>
      <c r="R302" s="79"/>
      <c r="S302" s="80"/>
      <c r="T302" s="35"/>
    </row>
    <row r="303" spans="1:20" s="13" customFormat="1" ht="12.75">
      <c r="A303" s="26">
        <v>446099167</v>
      </c>
      <c r="B303" s="26">
        <v>446</v>
      </c>
      <c r="C303" s="27" t="s">
        <v>160</v>
      </c>
      <c r="D303" s="26">
        <v>99</v>
      </c>
      <c r="E303" s="27" t="s">
        <v>161</v>
      </c>
      <c r="F303" s="26">
        <v>167</v>
      </c>
      <c r="G303" s="27" t="s">
        <v>164</v>
      </c>
      <c r="H303" s="28">
        <v>103.28310864393336</v>
      </c>
      <c r="I303" s="28"/>
      <c r="J303" s="28"/>
      <c r="K303" s="28">
        <v>0</v>
      </c>
      <c r="L303" s="29">
        <v>9912</v>
      </c>
      <c r="M303" s="29">
        <v>3337</v>
      </c>
      <c r="N303" s="29">
        <v>893</v>
      </c>
      <c r="O303" s="29">
        <v>0</v>
      </c>
      <c r="P303" s="30">
        <f t="shared" si="4"/>
        <v>14142</v>
      </c>
      <c r="Q303" s="78"/>
      <c r="R303" s="79"/>
      <c r="S303" s="80"/>
      <c r="T303" s="35"/>
    </row>
    <row r="304" spans="1:20" s="13" customFormat="1" ht="12.75">
      <c r="A304" s="26">
        <v>446099175</v>
      </c>
      <c r="B304" s="26">
        <v>446</v>
      </c>
      <c r="C304" s="27" t="s">
        <v>160</v>
      </c>
      <c r="D304" s="26">
        <v>99</v>
      </c>
      <c r="E304" s="27" t="s">
        <v>161</v>
      </c>
      <c r="F304" s="26">
        <v>175</v>
      </c>
      <c r="G304" s="27" t="s">
        <v>165</v>
      </c>
      <c r="H304" s="28">
        <v>1.1736716891356069</v>
      </c>
      <c r="I304" s="28"/>
      <c r="J304" s="28"/>
      <c r="K304" s="28">
        <v>0</v>
      </c>
      <c r="L304" s="29">
        <v>15253</v>
      </c>
      <c r="M304" s="29">
        <v>7192</v>
      </c>
      <c r="N304" s="29">
        <v>893</v>
      </c>
      <c r="O304" s="29">
        <v>0</v>
      </c>
      <c r="P304" s="30">
        <f t="shared" si="4"/>
        <v>23338</v>
      </c>
      <c r="Q304" s="78"/>
      <c r="R304" s="79"/>
      <c r="S304" s="80"/>
      <c r="T304" s="35"/>
    </row>
    <row r="305" spans="1:20" s="13" customFormat="1" ht="12.75">
      <c r="A305" s="26">
        <v>446099177</v>
      </c>
      <c r="B305" s="26">
        <v>446</v>
      </c>
      <c r="C305" s="27" t="s">
        <v>160</v>
      </c>
      <c r="D305" s="26">
        <v>99</v>
      </c>
      <c r="E305" s="27" t="s">
        <v>161</v>
      </c>
      <c r="F305" s="26">
        <v>177</v>
      </c>
      <c r="G305" s="27" t="s">
        <v>110</v>
      </c>
      <c r="H305" s="28">
        <v>5.8683584456780347</v>
      </c>
      <c r="I305" s="28"/>
      <c r="J305" s="28"/>
      <c r="K305" s="28">
        <v>0</v>
      </c>
      <c r="L305" s="29">
        <v>9130</v>
      </c>
      <c r="M305" s="29">
        <v>3235</v>
      </c>
      <c r="N305" s="29">
        <v>893</v>
      </c>
      <c r="O305" s="29">
        <v>0</v>
      </c>
      <c r="P305" s="30">
        <f t="shared" si="4"/>
        <v>13258</v>
      </c>
      <c r="Q305" s="78"/>
      <c r="R305" s="79"/>
      <c r="S305" s="80"/>
      <c r="T305" s="35"/>
    </row>
    <row r="306" spans="1:20" s="13" customFormat="1" ht="12.75">
      <c r="A306" s="26">
        <v>446099208</v>
      </c>
      <c r="B306" s="26">
        <v>446</v>
      </c>
      <c r="C306" s="27" t="s">
        <v>160</v>
      </c>
      <c r="D306" s="26">
        <v>99</v>
      </c>
      <c r="E306" s="27" t="s">
        <v>161</v>
      </c>
      <c r="F306" s="26">
        <v>208</v>
      </c>
      <c r="G306" s="27" t="s">
        <v>166</v>
      </c>
      <c r="H306" s="28">
        <v>1.1736716891356069</v>
      </c>
      <c r="I306" s="28"/>
      <c r="J306" s="28"/>
      <c r="K306" s="28">
        <v>0</v>
      </c>
      <c r="L306" s="29">
        <v>8409</v>
      </c>
      <c r="M306" s="29">
        <v>5091</v>
      </c>
      <c r="N306" s="29">
        <v>893</v>
      </c>
      <c r="O306" s="29">
        <v>0</v>
      </c>
      <c r="P306" s="30">
        <f t="shared" si="4"/>
        <v>14393</v>
      </c>
      <c r="Q306" s="78"/>
      <c r="R306" s="79"/>
      <c r="S306" s="80"/>
      <c r="T306" s="35"/>
    </row>
    <row r="307" spans="1:20" s="13" customFormat="1" ht="12.75">
      <c r="A307" s="26">
        <v>446099212</v>
      </c>
      <c r="B307" s="26">
        <v>446</v>
      </c>
      <c r="C307" s="27" t="s">
        <v>160</v>
      </c>
      <c r="D307" s="26">
        <v>99</v>
      </c>
      <c r="E307" s="27" t="s">
        <v>161</v>
      </c>
      <c r="F307" s="26">
        <v>212</v>
      </c>
      <c r="G307" s="27" t="s">
        <v>167</v>
      </c>
      <c r="H307" s="28">
        <v>118.54084060269631</v>
      </c>
      <c r="I307" s="28"/>
      <c r="J307" s="28"/>
      <c r="K307" s="28">
        <v>0</v>
      </c>
      <c r="L307" s="29">
        <v>9579</v>
      </c>
      <c r="M307" s="29">
        <v>895</v>
      </c>
      <c r="N307" s="29">
        <v>893</v>
      </c>
      <c r="O307" s="29">
        <v>0</v>
      </c>
      <c r="P307" s="30">
        <f t="shared" si="4"/>
        <v>11367</v>
      </c>
      <c r="Q307" s="78"/>
      <c r="R307" s="79"/>
      <c r="S307" s="80"/>
      <c r="T307" s="35"/>
    </row>
    <row r="308" spans="1:20" s="13" customFormat="1" ht="12.75">
      <c r="A308" s="26">
        <v>446099218</v>
      </c>
      <c r="B308" s="26">
        <v>446</v>
      </c>
      <c r="C308" s="27" t="s">
        <v>160</v>
      </c>
      <c r="D308" s="26">
        <v>99</v>
      </c>
      <c r="E308" s="27" t="s">
        <v>161</v>
      </c>
      <c r="F308" s="26">
        <v>218</v>
      </c>
      <c r="G308" s="27" t="s">
        <v>168</v>
      </c>
      <c r="H308" s="28">
        <v>133.79857256145917</v>
      </c>
      <c r="I308" s="28"/>
      <c r="J308" s="28"/>
      <c r="K308" s="28">
        <v>0</v>
      </c>
      <c r="L308" s="29">
        <v>9309</v>
      </c>
      <c r="M308" s="29">
        <v>2542</v>
      </c>
      <c r="N308" s="29">
        <v>893</v>
      </c>
      <c r="O308" s="29">
        <v>0</v>
      </c>
      <c r="P308" s="30">
        <f t="shared" si="4"/>
        <v>12744</v>
      </c>
      <c r="Q308" s="78"/>
      <c r="R308" s="79"/>
      <c r="S308" s="80"/>
      <c r="T308" s="35"/>
    </row>
    <row r="309" spans="1:20" s="13" customFormat="1" ht="12.75">
      <c r="A309" s="26">
        <v>446099220</v>
      </c>
      <c r="B309" s="26">
        <v>446</v>
      </c>
      <c r="C309" s="27" t="s">
        <v>160</v>
      </c>
      <c r="D309" s="26">
        <v>99</v>
      </c>
      <c r="E309" s="27" t="s">
        <v>161</v>
      </c>
      <c r="F309" s="26">
        <v>220</v>
      </c>
      <c r="G309" s="27" t="s">
        <v>26</v>
      </c>
      <c r="H309" s="28">
        <v>22.299762093576529</v>
      </c>
      <c r="I309" s="28"/>
      <c r="J309" s="28"/>
      <c r="K309" s="28">
        <v>0</v>
      </c>
      <c r="L309" s="29">
        <v>11695</v>
      </c>
      <c r="M309" s="29">
        <v>4167</v>
      </c>
      <c r="N309" s="29">
        <v>893</v>
      </c>
      <c r="O309" s="29">
        <v>0</v>
      </c>
      <c r="P309" s="30">
        <f t="shared" si="4"/>
        <v>16755</v>
      </c>
      <c r="Q309" s="78"/>
      <c r="R309" s="79"/>
      <c r="S309" s="80"/>
      <c r="T309" s="35"/>
    </row>
    <row r="310" spans="1:20" s="13" customFormat="1" ht="12.75">
      <c r="A310" s="26">
        <v>446099238</v>
      </c>
      <c r="B310" s="26">
        <v>446</v>
      </c>
      <c r="C310" s="27" t="s">
        <v>160</v>
      </c>
      <c r="D310" s="26">
        <v>99</v>
      </c>
      <c r="E310" s="27" t="s">
        <v>161</v>
      </c>
      <c r="F310" s="26">
        <v>238</v>
      </c>
      <c r="G310" s="27" t="s">
        <v>169</v>
      </c>
      <c r="H310" s="28">
        <v>12.910388580491675</v>
      </c>
      <c r="I310" s="28"/>
      <c r="J310" s="28"/>
      <c r="K310" s="28">
        <v>0</v>
      </c>
      <c r="L310" s="29">
        <v>10702</v>
      </c>
      <c r="M310" s="29">
        <v>5310</v>
      </c>
      <c r="N310" s="29">
        <v>893</v>
      </c>
      <c r="O310" s="29">
        <v>0</v>
      </c>
      <c r="P310" s="30">
        <f t="shared" si="4"/>
        <v>16905</v>
      </c>
      <c r="Q310" s="78"/>
      <c r="R310" s="79"/>
      <c r="S310" s="80"/>
      <c r="T310" s="35"/>
    </row>
    <row r="311" spans="1:20" s="13" customFormat="1" ht="12.75">
      <c r="A311" s="26">
        <v>446099244</v>
      </c>
      <c r="B311" s="26">
        <v>446</v>
      </c>
      <c r="C311" s="27" t="s">
        <v>160</v>
      </c>
      <c r="D311" s="26">
        <v>99</v>
      </c>
      <c r="E311" s="27" t="s">
        <v>161</v>
      </c>
      <c r="F311" s="26">
        <v>244</v>
      </c>
      <c r="G311" s="27" t="s">
        <v>27</v>
      </c>
      <c r="H311" s="28">
        <v>7.0420301348136416</v>
      </c>
      <c r="I311" s="28"/>
      <c r="J311" s="28"/>
      <c r="K311" s="28">
        <v>0</v>
      </c>
      <c r="L311" s="29">
        <v>11673</v>
      </c>
      <c r="M311" s="29">
        <v>3238</v>
      </c>
      <c r="N311" s="29">
        <v>893</v>
      </c>
      <c r="O311" s="29">
        <v>0</v>
      </c>
      <c r="P311" s="30">
        <f t="shared" si="4"/>
        <v>15804</v>
      </c>
      <c r="Q311" s="78"/>
      <c r="R311" s="79"/>
      <c r="S311" s="80"/>
      <c r="T311" s="35"/>
    </row>
    <row r="312" spans="1:20" s="13" customFormat="1" ht="12.75">
      <c r="A312" s="26">
        <v>446099266</v>
      </c>
      <c r="B312" s="26">
        <v>446</v>
      </c>
      <c r="C312" s="27" t="s">
        <v>160</v>
      </c>
      <c r="D312" s="26">
        <v>99</v>
      </c>
      <c r="E312" s="27" t="s">
        <v>161</v>
      </c>
      <c r="F312" s="26">
        <v>266</v>
      </c>
      <c r="G312" s="27" t="s">
        <v>170</v>
      </c>
      <c r="H312" s="28">
        <v>9.3893735130848555</v>
      </c>
      <c r="I312" s="28"/>
      <c r="J312" s="28"/>
      <c r="K312" s="28">
        <v>0</v>
      </c>
      <c r="L312" s="29">
        <v>9155</v>
      </c>
      <c r="M312" s="29">
        <v>4021</v>
      </c>
      <c r="N312" s="29">
        <v>893</v>
      </c>
      <c r="O312" s="29">
        <v>0</v>
      </c>
      <c r="P312" s="30">
        <f t="shared" si="4"/>
        <v>14069</v>
      </c>
      <c r="Q312" s="78"/>
      <c r="R312" s="79"/>
      <c r="S312" s="80"/>
      <c r="T312" s="35"/>
    </row>
    <row r="313" spans="1:20" s="13" customFormat="1" ht="12.75">
      <c r="A313" s="26">
        <v>446099285</v>
      </c>
      <c r="B313" s="26">
        <v>446</v>
      </c>
      <c r="C313" s="27" t="s">
        <v>160</v>
      </c>
      <c r="D313" s="26">
        <v>99</v>
      </c>
      <c r="E313" s="27" t="s">
        <v>161</v>
      </c>
      <c r="F313" s="26">
        <v>285</v>
      </c>
      <c r="G313" s="27" t="s">
        <v>28</v>
      </c>
      <c r="H313" s="28">
        <v>90.372720063441733</v>
      </c>
      <c r="I313" s="28"/>
      <c r="J313" s="28"/>
      <c r="K313" s="28">
        <v>0</v>
      </c>
      <c r="L313" s="29">
        <v>9917</v>
      </c>
      <c r="M313" s="29">
        <v>2956</v>
      </c>
      <c r="N313" s="29">
        <v>893</v>
      </c>
      <c r="O313" s="29">
        <v>0</v>
      </c>
      <c r="P313" s="30">
        <f t="shared" si="4"/>
        <v>13766</v>
      </c>
      <c r="Q313" s="78"/>
      <c r="R313" s="79"/>
      <c r="S313" s="80"/>
      <c r="T313" s="35"/>
    </row>
    <row r="314" spans="1:20" s="13" customFormat="1" ht="12.75">
      <c r="A314" s="26">
        <v>446099293</v>
      </c>
      <c r="B314" s="26">
        <v>446</v>
      </c>
      <c r="C314" s="27" t="s">
        <v>160</v>
      </c>
      <c r="D314" s="26">
        <v>99</v>
      </c>
      <c r="E314" s="27" t="s">
        <v>161</v>
      </c>
      <c r="F314" s="26">
        <v>293</v>
      </c>
      <c r="G314" s="27" t="s">
        <v>171</v>
      </c>
      <c r="H314" s="28">
        <v>9.3893735130848555</v>
      </c>
      <c r="I314" s="28"/>
      <c r="J314" s="28"/>
      <c r="K314" s="28">
        <v>0</v>
      </c>
      <c r="L314" s="29">
        <v>10279</v>
      </c>
      <c r="M314" s="29">
        <v>585</v>
      </c>
      <c r="N314" s="29">
        <v>893</v>
      </c>
      <c r="O314" s="29">
        <v>0</v>
      </c>
      <c r="P314" s="30">
        <f t="shared" si="4"/>
        <v>11757</v>
      </c>
      <c r="Q314" s="78"/>
      <c r="R314" s="79"/>
      <c r="S314" s="80"/>
      <c r="T314" s="35"/>
    </row>
    <row r="315" spans="1:20" s="13" customFormat="1" ht="12.75">
      <c r="A315" s="26">
        <v>446099307</v>
      </c>
      <c r="B315" s="26">
        <v>446</v>
      </c>
      <c r="C315" s="27" t="s">
        <v>160</v>
      </c>
      <c r="D315" s="26">
        <v>99</v>
      </c>
      <c r="E315" s="27" t="s">
        <v>161</v>
      </c>
      <c r="F315" s="26">
        <v>307</v>
      </c>
      <c r="G315" s="27" t="s">
        <v>172</v>
      </c>
      <c r="H315" s="28">
        <v>16.431403647898495</v>
      </c>
      <c r="I315" s="28"/>
      <c r="J315" s="28"/>
      <c r="K315" s="28">
        <v>0</v>
      </c>
      <c r="L315" s="29">
        <v>10274</v>
      </c>
      <c r="M315" s="29">
        <v>3531</v>
      </c>
      <c r="N315" s="29">
        <v>893</v>
      </c>
      <c r="O315" s="29">
        <v>0</v>
      </c>
      <c r="P315" s="30">
        <f t="shared" si="4"/>
        <v>14698</v>
      </c>
      <c r="Q315" s="78"/>
      <c r="R315" s="79"/>
      <c r="S315" s="80"/>
      <c r="T315" s="35"/>
    </row>
    <row r="316" spans="1:20" s="13" customFormat="1" ht="12.75">
      <c r="A316" s="26">
        <v>446099323</v>
      </c>
      <c r="B316" s="26">
        <v>446</v>
      </c>
      <c r="C316" s="27" t="s">
        <v>160</v>
      </c>
      <c r="D316" s="26">
        <v>99</v>
      </c>
      <c r="E316" s="27" t="s">
        <v>161</v>
      </c>
      <c r="F316" s="26">
        <v>323</v>
      </c>
      <c r="G316" s="27" t="s">
        <v>173</v>
      </c>
      <c r="H316" s="28">
        <v>3.5210150674068208</v>
      </c>
      <c r="I316" s="28"/>
      <c r="J316" s="28"/>
      <c r="K316" s="28">
        <v>0</v>
      </c>
      <c r="L316" s="29">
        <v>12266</v>
      </c>
      <c r="M316" s="29">
        <v>3435</v>
      </c>
      <c r="N316" s="29">
        <v>893</v>
      </c>
      <c r="O316" s="29">
        <v>0</v>
      </c>
      <c r="P316" s="30">
        <f t="shared" si="4"/>
        <v>16594</v>
      </c>
      <c r="Q316" s="78"/>
      <c r="R316" s="79"/>
      <c r="S316" s="80"/>
      <c r="T316" s="35"/>
    </row>
    <row r="317" spans="1:20" s="13" customFormat="1" ht="12.75">
      <c r="A317" s="26">
        <v>446099350</v>
      </c>
      <c r="B317" s="26">
        <v>446</v>
      </c>
      <c r="C317" s="27" t="s">
        <v>160</v>
      </c>
      <c r="D317" s="26">
        <v>99</v>
      </c>
      <c r="E317" s="27" t="s">
        <v>161</v>
      </c>
      <c r="F317" s="26">
        <v>350</v>
      </c>
      <c r="G317" s="27" t="s">
        <v>174</v>
      </c>
      <c r="H317" s="28">
        <v>4.6946867565424277</v>
      </c>
      <c r="I317" s="28"/>
      <c r="J317" s="28"/>
      <c r="K317" s="28">
        <v>0</v>
      </c>
      <c r="L317" s="29">
        <v>12061</v>
      </c>
      <c r="M317" s="29">
        <v>5636</v>
      </c>
      <c r="N317" s="29">
        <v>893</v>
      </c>
      <c r="O317" s="29">
        <v>0</v>
      </c>
      <c r="P317" s="30">
        <f t="shared" si="4"/>
        <v>18590</v>
      </c>
      <c r="Q317" s="78"/>
      <c r="R317" s="79"/>
      <c r="S317" s="80"/>
      <c r="T317" s="35"/>
    </row>
    <row r="318" spans="1:20" s="13" customFormat="1" ht="12.75">
      <c r="A318" s="26">
        <v>446099625</v>
      </c>
      <c r="B318" s="26">
        <v>446</v>
      </c>
      <c r="C318" s="27" t="s">
        <v>160</v>
      </c>
      <c r="D318" s="26">
        <v>99</v>
      </c>
      <c r="E318" s="27" t="s">
        <v>161</v>
      </c>
      <c r="F318" s="26">
        <v>625</v>
      </c>
      <c r="G318" s="27" t="s">
        <v>92</v>
      </c>
      <c r="H318" s="28">
        <v>8.2157018239492476</v>
      </c>
      <c r="I318" s="28"/>
      <c r="J318" s="28"/>
      <c r="K318" s="28">
        <v>0</v>
      </c>
      <c r="L318" s="29">
        <v>11349</v>
      </c>
      <c r="M318" s="29">
        <v>2166</v>
      </c>
      <c r="N318" s="29">
        <v>893</v>
      </c>
      <c r="O318" s="29">
        <v>0</v>
      </c>
      <c r="P318" s="30">
        <f t="shared" si="4"/>
        <v>14408</v>
      </c>
      <c r="Q318" s="78"/>
      <c r="R318" s="79"/>
      <c r="S318" s="80"/>
      <c r="T318" s="35"/>
    </row>
    <row r="319" spans="1:20" s="13" customFormat="1" ht="12.75">
      <c r="A319" s="26">
        <v>446099690</v>
      </c>
      <c r="B319" s="26">
        <v>446</v>
      </c>
      <c r="C319" s="27" t="s">
        <v>160</v>
      </c>
      <c r="D319" s="26">
        <v>99</v>
      </c>
      <c r="E319" s="27" t="s">
        <v>161</v>
      </c>
      <c r="F319" s="26">
        <v>690</v>
      </c>
      <c r="G319" s="27" t="s">
        <v>176</v>
      </c>
      <c r="H319" s="28">
        <v>11.736716891356068</v>
      </c>
      <c r="I319" s="28"/>
      <c r="J319" s="28"/>
      <c r="K319" s="28">
        <v>0</v>
      </c>
      <c r="L319" s="29">
        <v>11401</v>
      </c>
      <c r="M319" s="29">
        <v>3005</v>
      </c>
      <c r="N319" s="29">
        <v>893</v>
      </c>
      <c r="O319" s="29">
        <v>0</v>
      </c>
      <c r="P319" s="30">
        <f t="shared" si="4"/>
        <v>15299</v>
      </c>
      <c r="Q319" s="78"/>
      <c r="R319" s="79"/>
      <c r="S319" s="80"/>
      <c r="T319" s="35"/>
    </row>
    <row r="320" spans="1:20" s="13" customFormat="1" ht="12.75">
      <c r="A320" s="26">
        <v>447101014</v>
      </c>
      <c r="B320" s="26">
        <v>447</v>
      </c>
      <c r="C320" s="27" t="s">
        <v>177</v>
      </c>
      <c r="D320" s="26">
        <v>101</v>
      </c>
      <c r="E320" s="27" t="s">
        <v>103</v>
      </c>
      <c r="F320" s="26">
        <v>14</v>
      </c>
      <c r="G320" s="27" t="s">
        <v>62</v>
      </c>
      <c r="H320" s="28">
        <v>1.0067114093959733</v>
      </c>
      <c r="I320" s="28"/>
      <c r="J320" s="28"/>
      <c r="K320" s="28">
        <v>0</v>
      </c>
      <c r="L320" s="29">
        <v>8800</v>
      </c>
      <c r="M320" s="29">
        <v>2462</v>
      </c>
      <c r="N320" s="29">
        <v>893</v>
      </c>
      <c r="O320" s="29">
        <v>0</v>
      </c>
      <c r="P320" s="30">
        <f t="shared" si="4"/>
        <v>12155</v>
      </c>
      <c r="Q320" s="78"/>
      <c r="R320" s="79"/>
      <c r="S320" s="80"/>
      <c r="T320" s="35"/>
    </row>
    <row r="321" spans="1:20" s="13" customFormat="1" ht="12.75">
      <c r="A321" s="26">
        <v>447101025</v>
      </c>
      <c r="B321" s="26">
        <v>447</v>
      </c>
      <c r="C321" s="27" t="s">
        <v>177</v>
      </c>
      <c r="D321" s="26">
        <v>101</v>
      </c>
      <c r="E321" s="27" t="s">
        <v>103</v>
      </c>
      <c r="F321" s="26">
        <v>25</v>
      </c>
      <c r="G321" s="27" t="s">
        <v>178</v>
      </c>
      <c r="H321" s="28">
        <v>33.22147651006712</v>
      </c>
      <c r="I321" s="28"/>
      <c r="J321" s="28"/>
      <c r="K321" s="28">
        <v>0</v>
      </c>
      <c r="L321" s="29">
        <v>9635</v>
      </c>
      <c r="M321" s="29">
        <v>3170</v>
      </c>
      <c r="N321" s="29">
        <v>893</v>
      </c>
      <c r="O321" s="29">
        <v>0</v>
      </c>
      <c r="P321" s="30">
        <f t="shared" si="4"/>
        <v>13698</v>
      </c>
      <c r="Q321" s="78"/>
      <c r="R321" s="79"/>
      <c r="S321" s="80"/>
      <c r="T321" s="35"/>
    </row>
    <row r="322" spans="1:20" s="13" customFormat="1" ht="12.75">
      <c r="A322" s="26">
        <v>447101101</v>
      </c>
      <c r="B322" s="26">
        <v>447</v>
      </c>
      <c r="C322" s="27" t="s">
        <v>177</v>
      </c>
      <c r="D322" s="26">
        <v>101</v>
      </c>
      <c r="E322" s="27" t="s">
        <v>103</v>
      </c>
      <c r="F322" s="26">
        <v>101</v>
      </c>
      <c r="G322" s="27" t="s">
        <v>103</v>
      </c>
      <c r="H322" s="28">
        <v>357.3825503355705</v>
      </c>
      <c r="I322" s="28"/>
      <c r="J322" s="28"/>
      <c r="K322" s="28">
        <v>0</v>
      </c>
      <c r="L322" s="29">
        <v>8887</v>
      </c>
      <c r="M322" s="29">
        <v>1756</v>
      </c>
      <c r="N322" s="29">
        <v>893</v>
      </c>
      <c r="O322" s="29">
        <v>0</v>
      </c>
      <c r="P322" s="30">
        <f t="shared" si="4"/>
        <v>11536</v>
      </c>
      <c r="Q322" s="78"/>
      <c r="R322" s="79"/>
      <c r="S322" s="80"/>
      <c r="T322" s="35"/>
    </row>
    <row r="323" spans="1:20" s="13" customFormat="1" ht="12.75">
      <c r="A323" s="26">
        <v>447101138</v>
      </c>
      <c r="B323" s="26">
        <v>447</v>
      </c>
      <c r="C323" s="27" t="s">
        <v>177</v>
      </c>
      <c r="D323" s="26">
        <v>101</v>
      </c>
      <c r="E323" s="27" t="s">
        <v>103</v>
      </c>
      <c r="F323" s="26">
        <v>138</v>
      </c>
      <c r="G323" s="27" t="s">
        <v>179</v>
      </c>
      <c r="H323" s="28">
        <v>2.0134228187919465</v>
      </c>
      <c r="I323" s="28"/>
      <c r="J323" s="28"/>
      <c r="K323" s="28">
        <v>0</v>
      </c>
      <c r="L323" s="29">
        <v>8800</v>
      </c>
      <c r="M323" s="29">
        <v>2952</v>
      </c>
      <c r="N323" s="29">
        <v>893</v>
      </c>
      <c r="O323" s="29">
        <v>0</v>
      </c>
      <c r="P323" s="30">
        <f t="shared" si="4"/>
        <v>12645</v>
      </c>
      <c r="Q323" s="78"/>
      <c r="R323" s="79"/>
      <c r="S323" s="80"/>
      <c r="T323" s="35"/>
    </row>
    <row r="324" spans="1:20" s="13" customFormat="1" ht="12.75">
      <c r="A324" s="26">
        <v>447101167</v>
      </c>
      <c r="B324" s="26">
        <v>447</v>
      </c>
      <c r="C324" s="27" t="s">
        <v>177</v>
      </c>
      <c r="D324" s="26">
        <v>101</v>
      </c>
      <c r="E324" s="27" t="s">
        <v>103</v>
      </c>
      <c r="F324" s="26">
        <v>167</v>
      </c>
      <c r="G324" s="27" t="s">
        <v>164</v>
      </c>
      <c r="H324" s="28">
        <v>1.0067114093959733</v>
      </c>
      <c r="I324" s="28"/>
      <c r="J324" s="28"/>
      <c r="K324" s="28">
        <v>0</v>
      </c>
      <c r="L324" s="29">
        <v>8416</v>
      </c>
      <c r="M324" s="29">
        <v>2833</v>
      </c>
      <c r="N324" s="29">
        <v>893</v>
      </c>
      <c r="O324" s="29">
        <v>0</v>
      </c>
      <c r="P324" s="30">
        <f t="shared" si="4"/>
        <v>12142</v>
      </c>
      <c r="Q324" s="78"/>
      <c r="R324" s="79"/>
      <c r="S324" s="80"/>
      <c r="T324" s="35"/>
    </row>
    <row r="325" spans="1:20" s="13" customFormat="1" ht="12.75">
      <c r="A325" s="26">
        <v>447101177</v>
      </c>
      <c r="B325" s="26">
        <v>447</v>
      </c>
      <c r="C325" s="27" t="s">
        <v>177</v>
      </c>
      <c r="D325" s="26">
        <v>101</v>
      </c>
      <c r="E325" s="27" t="s">
        <v>103</v>
      </c>
      <c r="F325" s="26">
        <v>177</v>
      </c>
      <c r="G325" s="27" t="s">
        <v>110</v>
      </c>
      <c r="H325" s="28">
        <v>6.0402684563758404</v>
      </c>
      <c r="I325" s="28"/>
      <c r="J325" s="28"/>
      <c r="K325" s="28">
        <v>0</v>
      </c>
      <c r="L325" s="29">
        <v>9297</v>
      </c>
      <c r="M325" s="29">
        <v>3295</v>
      </c>
      <c r="N325" s="29">
        <v>893</v>
      </c>
      <c r="O325" s="29">
        <v>0</v>
      </c>
      <c r="P325" s="30">
        <f t="shared" si="4"/>
        <v>13485</v>
      </c>
      <c r="Q325" s="78"/>
      <c r="R325" s="79"/>
      <c r="S325" s="80"/>
      <c r="T325" s="35"/>
    </row>
    <row r="326" spans="1:20" s="13" customFormat="1" ht="12.75">
      <c r="A326" s="26">
        <v>447101185</v>
      </c>
      <c r="B326" s="26">
        <v>447</v>
      </c>
      <c r="C326" s="27" t="s">
        <v>177</v>
      </c>
      <c r="D326" s="26">
        <v>101</v>
      </c>
      <c r="E326" s="27" t="s">
        <v>103</v>
      </c>
      <c r="F326" s="26">
        <v>185</v>
      </c>
      <c r="G326" s="27" t="s">
        <v>180</v>
      </c>
      <c r="H326" s="28">
        <v>14.093959731543627</v>
      </c>
      <c r="I326" s="28"/>
      <c r="J326" s="28"/>
      <c r="K326" s="28">
        <v>0</v>
      </c>
      <c r="L326" s="29">
        <v>9310</v>
      </c>
      <c r="M326" s="29">
        <v>1521</v>
      </c>
      <c r="N326" s="29">
        <v>893</v>
      </c>
      <c r="O326" s="29">
        <v>0</v>
      </c>
      <c r="P326" s="30">
        <f t="shared" si="4"/>
        <v>11724</v>
      </c>
      <c r="Q326" s="78"/>
      <c r="R326" s="79"/>
      <c r="S326" s="80"/>
      <c r="T326" s="35"/>
    </row>
    <row r="327" spans="1:20" s="13" customFormat="1" ht="12.75">
      <c r="A327" s="26">
        <v>447101187</v>
      </c>
      <c r="B327" s="26">
        <v>447</v>
      </c>
      <c r="C327" s="27" t="s">
        <v>177</v>
      </c>
      <c r="D327" s="26">
        <v>101</v>
      </c>
      <c r="E327" s="27" t="s">
        <v>103</v>
      </c>
      <c r="F327" s="26">
        <v>187</v>
      </c>
      <c r="G327" s="27" t="s">
        <v>181</v>
      </c>
      <c r="H327" s="28">
        <v>4.026845637583893</v>
      </c>
      <c r="I327" s="28"/>
      <c r="J327" s="28"/>
      <c r="K327" s="28">
        <v>0</v>
      </c>
      <c r="L327" s="29">
        <v>9567</v>
      </c>
      <c r="M327" s="29">
        <v>3725</v>
      </c>
      <c r="N327" s="29">
        <v>893</v>
      </c>
      <c r="O327" s="29">
        <v>0</v>
      </c>
      <c r="P327" s="30">
        <f t="shared" si="4"/>
        <v>14185</v>
      </c>
      <c r="Q327" s="78"/>
      <c r="R327" s="79"/>
      <c r="S327" s="80"/>
      <c r="T327" s="35"/>
    </row>
    <row r="328" spans="1:20" s="13" customFormat="1" ht="12.75">
      <c r="A328" s="26">
        <v>447101208</v>
      </c>
      <c r="B328" s="26">
        <v>447</v>
      </c>
      <c r="C328" s="27" t="s">
        <v>177</v>
      </c>
      <c r="D328" s="26">
        <v>101</v>
      </c>
      <c r="E328" s="27" t="s">
        <v>103</v>
      </c>
      <c r="F328" s="26">
        <v>208</v>
      </c>
      <c r="G328" s="27" t="s">
        <v>166</v>
      </c>
      <c r="H328" s="28">
        <v>1.006711409395973</v>
      </c>
      <c r="I328" s="28"/>
      <c r="J328" s="28"/>
      <c r="K328" s="28">
        <v>0</v>
      </c>
      <c r="L328" s="29">
        <v>8416</v>
      </c>
      <c r="M328" s="29">
        <v>5096</v>
      </c>
      <c r="N328" s="29">
        <v>893</v>
      </c>
      <c r="O328" s="29">
        <v>0</v>
      </c>
      <c r="P328" s="30">
        <f t="shared" si="4"/>
        <v>14405</v>
      </c>
      <c r="Q328" s="78"/>
      <c r="R328" s="79"/>
      <c r="S328" s="80"/>
      <c r="T328" s="35"/>
    </row>
    <row r="329" spans="1:20" s="13" customFormat="1" ht="12.75">
      <c r="A329" s="26">
        <v>447101212</v>
      </c>
      <c r="B329" s="26">
        <v>447</v>
      </c>
      <c r="C329" s="27" t="s">
        <v>177</v>
      </c>
      <c r="D329" s="26">
        <v>101</v>
      </c>
      <c r="E329" s="27" t="s">
        <v>103</v>
      </c>
      <c r="F329" s="26">
        <v>212</v>
      </c>
      <c r="G329" s="27" t="s">
        <v>167</v>
      </c>
      <c r="H329" s="28">
        <v>1.0067114093959733</v>
      </c>
      <c r="I329" s="28"/>
      <c r="J329" s="28"/>
      <c r="K329" s="28">
        <v>0</v>
      </c>
      <c r="L329" s="29">
        <v>8416</v>
      </c>
      <c r="M329" s="29">
        <v>786</v>
      </c>
      <c r="N329" s="29">
        <v>893</v>
      </c>
      <c r="O329" s="29">
        <v>0</v>
      </c>
      <c r="P329" s="30">
        <f t="shared" si="4"/>
        <v>10095</v>
      </c>
      <c r="Q329" s="78"/>
      <c r="R329" s="79"/>
      <c r="S329" s="80"/>
      <c r="T329" s="35"/>
    </row>
    <row r="330" spans="1:20" s="13" customFormat="1" ht="12.75">
      <c r="A330" s="26">
        <v>447101214</v>
      </c>
      <c r="B330" s="26">
        <v>447</v>
      </c>
      <c r="C330" s="27" t="s">
        <v>177</v>
      </c>
      <c r="D330" s="26">
        <v>101</v>
      </c>
      <c r="E330" s="27" t="s">
        <v>103</v>
      </c>
      <c r="F330" s="26">
        <v>214</v>
      </c>
      <c r="G330" s="27" t="s">
        <v>266</v>
      </c>
      <c r="H330" s="28">
        <v>1.0067114093959733</v>
      </c>
      <c r="I330" s="28"/>
      <c r="J330" s="28"/>
      <c r="K330" s="28">
        <v>0</v>
      </c>
      <c r="L330" s="29">
        <v>8416</v>
      </c>
      <c r="M330" s="29">
        <v>1204</v>
      </c>
      <c r="N330" s="29">
        <v>893</v>
      </c>
      <c r="O330" s="29">
        <v>0</v>
      </c>
      <c r="P330" s="30">
        <f t="shared" ref="P330:P393" si="5">SUM(L330:N330)</f>
        <v>10513</v>
      </c>
      <c r="Q330" s="78"/>
      <c r="R330" s="79"/>
      <c r="S330" s="80"/>
      <c r="T330" s="35"/>
    </row>
    <row r="331" spans="1:20" s="13" customFormat="1" ht="12.75">
      <c r="A331" s="26">
        <v>447101218</v>
      </c>
      <c r="B331" s="26">
        <v>447</v>
      </c>
      <c r="C331" s="27" t="s">
        <v>177</v>
      </c>
      <c r="D331" s="26">
        <v>101</v>
      </c>
      <c r="E331" s="27" t="s">
        <v>103</v>
      </c>
      <c r="F331" s="26">
        <v>218</v>
      </c>
      <c r="G331" s="27" t="s">
        <v>168</v>
      </c>
      <c r="H331" s="28">
        <v>2.0134228187919465</v>
      </c>
      <c r="I331" s="28"/>
      <c r="J331" s="28"/>
      <c r="K331" s="28">
        <v>0</v>
      </c>
      <c r="L331" s="29">
        <v>12808</v>
      </c>
      <c r="M331" s="29">
        <v>3497</v>
      </c>
      <c r="N331" s="29">
        <v>893</v>
      </c>
      <c r="O331" s="29">
        <v>0</v>
      </c>
      <c r="P331" s="30">
        <f t="shared" si="5"/>
        <v>17198</v>
      </c>
      <c r="Q331" s="78"/>
      <c r="R331" s="79"/>
      <c r="S331" s="80"/>
      <c r="T331" s="35"/>
    </row>
    <row r="332" spans="1:20" s="13" customFormat="1" ht="12.75">
      <c r="A332" s="26">
        <v>447101238</v>
      </c>
      <c r="B332" s="26">
        <v>447</v>
      </c>
      <c r="C332" s="27" t="s">
        <v>177</v>
      </c>
      <c r="D332" s="26">
        <v>101</v>
      </c>
      <c r="E332" s="27" t="s">
        <v>103</v>
      </c>
      <c r="F332" s="26">
        <v>238</v>
      </c>
      <c r="G332" s="27" t="s">
        <v>169</v>
      </c>
      <c r="H332" s="28">
        <v>5.0335570469798663</v>
      </c>
      <c r="I332" s="28"/>
      <c r="J332" s="28"/>
      <c r="K332" s="28">
        <v>0</v>
      </c>
      <c r="L332" s="29">
        <v>9531</v>
      </c>
      <c r="M332" s="29">
        <v>4729</v>
      </c>
      <c r="N332" s="29">
        <v>893</v>
      </c>
      <c r="O332" s="29">
        <v>0</v>
      </c>
      <c r="P332" s="30">
        <f t="shared" si="5"/>
        <v>15153</v>
      </c>
      <c r="Q332" s="78"/>
      <c r="R332" s="79"/>
      <c r="S332" s="80"/>
      <c r="T332" s="35"/>
    </row>
    <row r="333" spans="1:20" s="13" customFormat="1" ht="12.75">
      <c r="A333" s="26">
        <v>447101307</v>
      </c>
      <c r="B333" s="26">
        <v>447</v>
      </c>
      <c r="C333" s="27" t="s">
        <v>177</v>
      </c>
      <c r="D333" s="26">
        <v>101</v>
      </c>
      <c r="E333" s="27" t="s">
        <v>103</v>
      </c>
      <c r="F333" s="26">
        <v>307</v>
      </c>
      <c r="G333" s="27" t="s">
        <v>172</v>
      </c>
      <c r="H333" s="28">
        <v>6.0402684563758404</v>
      </c>
      <c r="I333" s="28"/>
      <c r="J333" s="28"/>
      <c r="K333" s="28">
        <v>0</v>
      </c>
      <c r="L333" s="29">
        <v>8536</v>
      </c>
      <c r="M333" s="29">
        <v>2934</v>
      </c>
      <c r="N333" s="29">
        <v>893</v>
      </c>
      <c r="O333" s="29">
        <v>0</v>
      </c>
      <c r="P333" s="30">
        <f t="shared" si="5"/>
        <v>12363</v>
      </c>
      <c r="Q333" s="78"/>
      <c r="R333" s="79"/>
      <c r="S333" s="80"/>
      <c r="T333" s="35"/>
    </row>
    <row r="334" spans="1:20" s="13" customFormat="1" ht="12.75">
      <c r="A334" s="26">
        <v>447101335</v>
      </c>
      <c r="B334" s="26">
        <v>447</v>
      </c>
      <c r="C334" s="27" t="s">
        <v>177</v>
      </c>
      <c r="D334" s="26">
        <v>101</v>
      </c>
      <c r="E334" s="27" t="s">
        <v>103</v>
      </c>
      <c r="F334" s="26">
        <v>335</v>
      </c>
      <c r="G334" s="27" t="s">
        <v>312</v>
      </c>
      <c r="H334" s="28">
        <v>2.0134228187919465</v>
      </c>
      <c r="I334" s="28"/>
      <c r="J334" s="28"/>
      <c r="K334" s="28">
        <v>0</v>
      </c>
      <c r="L334" s="29">
        <v>13192</v>
      </c>
      <c r="M334" s="29">
        <v>8398</v>
      </c>
      <c r="N334" s="29">
        <v>893</v>
      </c>
      <c r="O334" s="29">
        <v>0</v>
      </c>
      <c r="P334" s="30">
        <f t="shared" si="5"/>
        <v>22483</v>
      </c>
      <c r="Q334" s="78"/>
      <c r="R334" s="79"/>
      <c r="S334" s="80"/>
      <c r="T334" s="35"/>
    </row>
    <row r="335" spans="1:20" s="13" customFormat="1" ht="12.75">
      <c r="A335" s="26">
        <v>447101350</v>
      </c>
      <c r="B335" s="26">
        <v>447</v>
      </c>
      <c r="C335" s="27" t="s">
        <v>177</v>
      </c>
      <c r="D335" s="26">
        <v>101</v>
      </c>
      <c r="E335" s="27" t="s">
        <v>103</v>
      </c>
      <c r="F335" s="26">
        <v>350</v>
      </c>
      <c r="G335" s="27" t="s">
        <v>174</v>
      </c>
      <c r="H335" s="28">
        <v>9.0604026845637584</v>
      </c>
      <c r="I335" s="28"/>
      <c r="J335" s="28"/>
      <c r="K335" s="28">
        <v>0</v>
      </c>
      <c r="L335" s="29">
        <v>8934</v>
      </c>
      <c r="M335" s="29">
        <v>4175</v>
      </c>
      <c r="N335" s="29">
        <v>893</v>
      </c>
      <c r="O335" s="29">
        <v>0</v>
      </c>
      <c r="P335" s="30">
        <f t="shared" si="5"/>
        <v>14002</v>
      </c>
      <c r="Q335" s="78"/>
      <c r="R335" s="79"/>
      <c r="S335" s="80"/>
      <c r="T335" s="35"/>
    </row>
    <row r="336" spans="1:20" s="13" customFormat="1" ht="12.75">
      <c r="A336" s="26">
        <v>447101622</v>
      </c>
      <c r="B336" s="26">
        <v>447</v>
      </c>
      <c r="C336" s="27" t="s">
        <v>177</v>
      </c>
      <c r="D336" s="26">
        <v>101</v>
      </c>
      <c r="E336" s="27" t="s">
        <v>103</v>
      </c>
      <c r="F336" s="26">
        <v>622</v>
      </c>
      <c r="G336" s="27" t="s">
        <v>182</v>
      </c>
      <c r="H336" s="28">
        <v>1.0067114093959733</v>
      </c>
      <c r="I336" s="28"/>
      <c r="J336" s="28"/>
      <c r="K336" s="28">
        <v>0</v>
      </c>
      <c r="L336" s="29">
        <v>8753</v>
      </c>
      <c r="M336" s="29">
        <v>1800</v>
      </c>
      <c r="N336" s="29">
        <v>893</v>
      </c>
      <c r="O336" s="29">
        <v>0</v>
      </c>
      <c r="P336" s="30">
        <f t="shared" si="5"/>
        <v>11446</v>
      </c>
      <c r="Q336" s="78"/>
      <c r="R336" s="79"/>
      <c r="S336" s="80"/>
      <c r="T336" s="35"/>
    </row>
    <row r="337" spans="1:21" s="13" customFormat="1" ht="12.75">
      <c r="A337" s="26">
        <v>447101650</v>
      </c>
      <c r="B337" s="26">
        <v>447</v>
      </c>
      <c r="C337" s="27" t="s">
        <v>177</v>
      </c>
      <c r="D337" s="26">
        <v>101</v>
      </c>
      <c r="E337" s="27" t="s">
        <v>103</v>
      </c>
      <c r="F337" s="26">
        <v>650</v>
      </c>
      <c r="G337" s="27" t="s">
        <v>175</v>
      </c>
      <c r="H337" s="28">
        <v>1.0067114093959733</v>
      </c>
      <c r="I337" s="28"/>
      <c r="J337" s="28"/>
      <c r="K337" s="28">
        <v>0</v>
      </c>
      <c r="L337" s="29">
        <v>8416</v>
      </c>
      <c r="M337" s="29">
        <v>1933</v>
      </c>
      <c r="N337" s="29">
        <v>893</v>
      </c>
      <c r="O337" s="29">
        <v>0</v>
      </c>
      <c r="P337" s="30">
        <f t="shared" si="5"/>
        <v>11242</v>
      </c>
      <c r="Q337" s="78"/>
      <c r="R337" s="79"/>
      <c r="S337" s="80"/>
      <c r="T337" s="35"/>
    </row>
    <row r="338" spans="1:21" s="13" customFormat="1" ht="12.75">
      <c r="A338" s="26">
        <v>447101690</v>
      </c>
      <c r="B338" s="26">
        <v>447</v>
      </c>
      <c r="C338" s="27" t="s">
        <v>177</v>
      </c>
      <c r="D338" s="26">
        <v>101</v>
      </c>
      <c r="E338" s="27" t="s">
        <v>103</v>
      </c>
      <c r="F338" s="26">
        <v>690</v>
      </c>
      <c r="G338" s="27" t="s">
        <v>176</v>
      </c>
      <c r="H338" s="28">
        <v>2.0134228187919465</v>
      </c>
      <c r="I338" s="28"/>
      <c r="J338" s="28"/>
      <c r="K338" s="28">
        <v>0</v>
      </c>
      <c r="L338" s="29">
        <v>8416</v>
      </c>
      <c r="M338" s="29">
        <v>2218</v>
      </c>
      <c r="N338" s="29">
        <v>893</v>
      </c>
      <c r="O338" s="29">
        <v>0</v>
      </c>
      <c r="P338" s="30">
        <f t="shared" si="5"/>
        <v>11527</v>
      </c>
      <c r="Q338" s="78"/>
      <c r="R338" s="79"/>
      <c r="S338" s="80"/>
      <c r="T338" s="35"/>
    </row>
    <row r="339" spans="1:21" s="13" customFormat="1" ht="12.75">
      <c r="A339" s="26">
        <v>449035035</v>
      </c>
      <c r="B339" s="26">
        <v>449</v>
      </c>
      <c r="C339" s="27" t="s">
        <v>183</v>
      </c>
      <c r="D339" s="26">
        <v>35</v>
      </c>
      <c r="E339" s="27" t="s">
        <v>11</v>
      </c>
      <c r="F339" s="26">
        <v>35</v>
      </c>
      <c r="G339" s="27" t="s">
        <v>11</v>
      </c>
      <c r="H339" s="28">
        <v>681.47058823529414</v>
      </c>
      <c r="I339" s="28"/>
      <c r="J339" s="28"/>
      <c r="K339" s="28">
        <v>0</v>
      </c>
      <c r="L339" s="29">
        <v>10905</v>
      </c>
      <c r="M339" s="29">
        <v>3234</v>
      </c>
      <c r="N339" s="29">
        <v>893</v>
      </c>
      <c r="O339" s="29">
        <v>0</v>
      </c>
      <c r="P339" s="30">
        <f t="shared" si="5"/>
        <v>15032</v>
      </c>
      <c r="Q339" s="78"/>
      <c r="R339" s="79"/>
      <c r="S339" s="80"/>
      <c r="T339" s="35"/>
    </row>
    <row r="340" spans="1:21" s="13" customFormat="1" ht="12.75">
      <c r="A340" s="26">
        <v>449035044</v>
      </c>
      <c r="B340" s="26">
        <v>449</v>
      </c>
      <c r="C340" s="27" t="s">
        <v>183</v>
      </c>
      <c r="D340" s="26">
        <v>35</v>
      </c>
      <c r="E340" s="27" t="s">
        <v>11</v>
      </c>
      <c r="F340" s="26">
        <v>44</v>
      </c>
      <c r="G340" s="27" t="s">
        <v>12</v>
      </c>
      <c r="H340" s="28">
        <v>1.0294117647058822</v>
      </c>
      <c r="I340" s="28"/>
      <c r="J340" s="28"/>
      <c r="K340" s="28">
        <v>0</v>
      </c>
      <c r="L340" s="29">
        <v>15569</v>
      </c>
      <c r="M340" s="29">
        <v>1026</v>
      </c>
      <c r="N340" s="29">
        <v>893</v>
      </c>
      <c r="O340" s="29">
        <v>0</v>
      </c>
      <c r="P340" s="30">
        <f t="shared" si="5"/>
        <v>17488</v>
      </c>
      <c r="Q340" s="78"/>
      <c r="R340" s="79"/>
      <c r="S340" s="80"/>
      <c r="T340" s="35"/>
    </row>
    <row r="341" spans="1:21" s="13" customFormat="1" ht="12.75">
      <c r="A341" s="26">
        <v>449035049</v>
      </c>
      <c r="B341" s="26">
        <v>449</v>
      </c>
      <c r="C341" s="27" t="s">
        <v>183</v>
      </c>
      <c r="D341" s="26">
        <v>35</v>
      </c>
      <c r="E341" s="27" t="s">
        <v>11</v>
      </c>
      <c r="F341" s="26">
        <v>49</v>
      </c>
      <c r="G341" s="27" t="s">
        <v>73</v>
      </c>
      <c r="H341" s="28">
        <v>1.0294117647058822</v>
      </c>
      <c r="I341" s="28"/>
      <c r="J341" s="28"/>
      <c r="K341" s="28">
        <v>0</v>
      </c>
      <c r="L341" s="29">
        <v>13061</v>
      </c>
      <c r="M341" s="29">
        <v>16162</v>
      </c>
      <c r="N341" s="29">
        <v>893</v>
      </c>
      <c r="O341" s="29">
        <v>0</v>
      </c>
      <c r="P341" s="30">
        <f t="shared" si="5"/>
        <v>30116</v>
      </c>
      <c r="Q341" s="78"/>
      <c r="R341" s="79"/>
      <c r="S341" s="80"/>
      <c r="T341" s="35"/>
    </row>
    <row r="342" spans="1:21" s="13" customFormat="1" ht="12.75">
      <c r="A342" s="26">
        <v>449035057</v>
      </c>
      <c r="B342" s="26">
        <v>449</v>
      </c>
      <c r="C342" s="27" t="s">
        <v>183</v>
      </c>
      <c r="D342" s="26">
        <v>35</v>
      </c>
      <c r="E342" s="27" t="s">
        <v>11</v>
      </c>
      <c r="F342" s="26">
        <v>57</v>
      </c>
      <c r="G342" s="27" t="s">
        <v>13</v>
      </c>
      <c r="H342" s="28">
        <v>1.0294117647058822</v>
      </c>
      <c r="I342" s="28"/>
      <c r="J342" s="28"/>
      <c r="K342" s="28">
        <v>0</v>
      </c>
      <c r="L342" s="29">
        <v>13061</v>
      </c>
      <c r="M342" s="29">
        <v>704</v>
      </c>
      <c r="N342" s="29">
        <v>893</v>
      </c>
      <c r="O342" s="29">
        <v>0</v>
      </c>
      <c r="P342" s="30">
        <f t="shared" si="5"/>
        <v>14658</v>
      </c>
      <c r="Q342" s="78"/>
      <c r="R342" s="79"/>
      <c r="S342" s="80"/>
      <c r="T342" s="35"/>
    </row>
    <row r="343" spans="1:21" s="13" customFormat="1" ht="12.75">
      <c r="A343" s="26">
        <v>449035165</v>
      </c>
      <c r="B343" s="26">
        <v>449</v>
      </c>
      <c r="C343" s="27" t="s">
        <v>183</v>
      </c>
      <c r="D343" s="26">
        <v>35</v>
      </c>
      <c r="E343" s="27" t="s">
        <v>11</v>
      </c>
      <c r="F343" s="26">
        <v>165</v>
      </c>
      <c r="G343" s="27" t="s">
        <v>17</v>
      </c>
      <c r="H343" s="28">
        <v>1.0294117647058822</v>
      </c>
      <c r="I343" s="28"/>
      <c r="J343" s="28"/>
      <c r="K343" s="28">
        <v>141.67116000276474</v>
      </c>
      <c r="L343" s="29">
        <v>14888</v>
      </c>
      <c r="M343" s="29">
        <v>809</v>
      </c>
      <c r="N343" s="29">
        <v>893</v>
      </c>
      <c r="O343" s="29">
        <v>0</v>
      </c>
      <c r="P343" s="30">
        <f t="shared" si="5"/>
        <v>16590</v>
      </c>
      <c r="Q343" s="78"/>
      <c r="R343" s="79"/>
      <c r="S343" s="80"/>
      <c r="T343" s="35"/>
      <c r="U343" s="36"/>
    </row>
    <row r="344" spans="1:21" s="13" customFormat="1" ht="12.75">
      <c r="A344" s="26">
        <v>449035170</v>
      </c>
      <c r="B344" s="26">
        <v>449</v>
      </c>
      <c r="C344" s="27" t="s">
        <v>183</v>
      </c>
      <c r="D344" s="26">
        <v>35</v>
      </c>
      <c r="E344" s="27" t="s">
        <v>11</v>
      </c>
      <c r="F344" s="26">
        <v>170</v>
      </c>
      <c r="G344" s="27" t="s">
        <v>65</v>
      </c>
      <c r="H344" s="28">
        <v>1.0294117647058822</v>
      </c>
      <c r="I344" s="28"/>
      <c r="J344" s="28"/>
      <c r="K344" s="28">
        <v>257.46273272854654</v>
      </c>
      <c r="L344" s="29">
        <v>13061</v>
      </c>
      <c r="M344" s="29">
        <v>4830</v>
      </c>
      <c r="N344" s="29">
        <v>893</v>
      </c>
      <c r="O344" s="29">
        <v>0</v>
      </c>
      <c r="P344" s="30">
        <f t="shared" si="5"/>
        <v>18784</v>
      </c>
      <c r="Q344" s="78"/>
      <c r="R344" s="79"/>
      <c r="S344" s="80"/>
      <c r="T344" s="35"/>
    </row>
    <row r="345" spans="1:21" s="13" customFormat="1" ht="12.75">
      <c r="A345" s="26">
        <v>449035243</v>
      </c>
      <c r="B345" s="26">
        <v>449</v>
      </c>
      <c r="C345" s="27" t="s">
        <v>183</v>
      </c>
      <c r="D345" s="26">
        <v>35</v>
      </c>
      <c r="E345" s="27" t="s">
        <v>11</v>
      </c>
      <c r="F345" s="26">
        <v>243</v>
      </c>
      <c r="G345" s="27" t="s">
        <v>80</v>
      </c>
      <c r="H345" s="28">
        <v>6.1764705882352935</v>
      </c>
      <c r="I345" s="28"/>
      <c r="J345" s="28"/>
      <c r="K345" s="28">
        <v>0</v>
      </c>
      <c r="L345" s="29">
        <v>12102</v>
      </c>
      <c r="M345" s="29">
        <v>2939</v>
      </c>
      <c r="N345" s="29">
        <v>893</v>
      </c>
      <c r="O345" s="29">
        <v>0</v>
      </c>
      <c r="P345" s="30">
        <f t="shared" si="5"/>
        <v>15934</v>
      </c>
      <c r="Q345" s="78"/>
      <c r="R345" s="79"/>
      <c r="S345" s="80"/>
      <c r="T345" s="35"/>
    </row>
    <row r="346" spans="1:21" s="13" customFormat="1" ht="12.75">
      <c r="A346" s="26">
        <v>449035244</v>
      </c>
      <c r="B346" s="26">
        <v>449</v>
      </c>
      <c r="C346" s="27" t="s">
        <v>183</v>
      </c>
      <c r="D346" s="26">
        <v>35</v>
      </c>
      <c r="E346" s="27" t="s">
        <v>11</v>
      </c>
      <c r="F346" s="26">
        <v>244</v>
      </c>
      <c r="G346" s="27" t="s">
        <v>27</v>
      </c>
      <c r="H346" s="28">
        <v>3.0882352941176467</v>
      </c>
      <c r="I346" s="28"/>
      <c r="J346" s="28"/>
      <c r="K346" s="28">
        <v>0</v>
      </c>
      <c r="L346" s="29">
        <v>9315</v>
      </c>
      <c r="M346" s="29">
        <v>2584</v>
      </c>
      <c r="N346" s="29">
        <v>893</v>
      </c>
      <c r="O346" s="29">
        <v>0</v>
      </c>
      <c r="P346" s="30">
        <f t="shared" si="5"/>
        <v>12792</v>
      </c>
      <c r="Q346" s="78"/>
      <c r="R346" s="79"/>
      <c r="S346" s="80"/>
      <c r="T346" s="35"/>
    </row>
    <row r="347" spans="1:21" s="13" customFormat="1" ht="12.75">
      <c r="A347" s="26">
        <v>449035285</v>
      </c>
      <c r="B347" s="26">
        <v>449</v>
      </c>
      <c r="C347" s="27" t="s">
        <v>183</v>
      </c>
      <c r="D347" s="26">
        <v>35</v>
      </c>
      <c r="E347" s="27" t="s">
        <v>11</v>
      </c>
      <c r="F347" s="26">
        <v>285</v>
      </c>
      <c r="G347" s="27" t="s">
        <v>28</v>
      </c>
      <c r="H347" s="28">
        <v>3.0882352941176467</v>
      </c>
      <c r="I347" s="28"/>
      <c r="J347" s="28"/>
      <c r="K347" s="28">
        <v>0</v>
      </c>
      <c r="L347" s="29">
        <v>9925</v>
      </c>
      <c r="M347" s="29">
        <v>2958</v>
      </c>
      <c r="N347" s="29">
        <v>893</v>
      </c>
      <c r="O347" s="29">
        <v>0</v>
      </c>
      <c r="P347" s="30">
        <f t="shared" si="5"/>
        <v>13776</v>
      </c>
      <c r="Q347" s="78"/>
      <c r="R347" s="79"/>
      <c r="S347" s="80"/>
      <c r="T347" s="35"/>
    </row>
    <row r="348" spans="1:21" s="13" customFormat="1" ht="12.75">
      <c r="A348" s="26">
        <v>449035336</v>
      </c>
      <c r="B348" s="26">
        <v>449</v>
      </c>
      <c r="C348" s="27" t="s">
        <v>183</v>
      </c>
      <c r="D348" s="26">
        <v>35</v>
      </c>
      <c r="E348" s="27" t="s">
        <v>11</v>
      </c>
      <c r="F348" s="26">
        <v>336</v>
      </c>
      <c r="G348" s="27" t="s">
        <v>30</v>
      </c>
      <c r="H348" s="28">
        <v>1.0294117647058822</v>
      </c>
      <c r="I348" s="28"/>
      <c r="J348" s="28"/>
      <c r="K348" s="28">
        <v>0</v>
      </c>
      <c r="L348" s="29">
        <v>14888</v>
      </c>
      <c r="M348" s="29">
        <v>1143</v>
      </c>
      <c r="N348" s="29">
        <v>893</v>
      </c>
      <c r="O348" s="29">
        <v>0</v>
      </c>
      <c r="P348" s="30">
        <f t="shared" si="5"/>
        <v>16924</v>
      </c>
      <c r="Q348" s="78"/>
      <c r="R348" s="79"/>
      <c r="S348" s="80"/>
      <c r="T348" s="35"/>
    </row>
    <row r="349" spans="1:21" s="13" customFormat="1" ht="12.75">
      <c r="A349" s="26">
        <v>450086008</v>
      </c>
      <c r="B349" s="26">
        <v>450</v>
      </c>
      <c r="C349" s="27" t="s">
        <v>184</v>
      </c>
      <c r="D349" s="26">
        <v>86</v>
      </c>
      <c r="E349" s="27" t="s">
        <v>185</v>
      </c>
      <c r="F349" s="26">
        <v>8</v>
      </c>
      <c r="G349" s="27" t="s">
        <v>186</v>
      </c>
      <c r="H349" s="28">
        <v>5</v>
      </c>
      <c r="I349" s="28"/>
      <c r="J349" s="28"/>
      <c r="K349" s="28">
        <v>0</v>
      </c>
      <c r="L349" s="29">
        <v>8341</v>
      </c>
      <c r="M349" s="29">
        <v>7784</v>
      </c>
      <c r="N349" s="29">
        <v>893</v>
      </c>
      <c r="O349" s="29">
        <v>0</v>
      </c>
      <c r="P349" s="30">
        <f t="shared" si="5"/>
        <v>17018</v>
      </c>
      <c r="Q349" s="78"/>
      <c r="R349" s="79"/>
      <c r="S349" s="80"/>
      <c r="T349" s="35"/>
    </row>
    <row r="350" spans="1:21" s="13" customFormat="1" ht="12.75">
      <c r="A350" s="26">
        <v>450086086</v>
      </c>
      <c r="B350" s="26">
        <v>450</v>
      </c>
      <c r="C350" s="27" t="s">
        <v>184</v>
      </c>
      <c r="D350" s="26">
        <v>86</v>
      </c>
      <c r="E350" s="27" t="s">
        <v>185</v>
      </c>
      <c r="F350" s="26">
        <v>86</v>
      </c>
      <c r="G350" s="27" t="s">
        <v>185</v>
      </c>
      <c r="H350" s="28">
        <v>59.999999999999993</v>
      </c>
      <c r="I350" s="28"/>
      <c r="J350" s="28"/>
      <c r="K350" s="28">
        <v>0</v>
      </c>
      <c r="L350" s="29">
        <v>8832</v>
      </c>
      <c r="M350" s="29">
        <v>1318</v>
      </c>
      <c r="N350" s="29">
        <v>893</v>
      </c>
      <c r="O350" s="29">
        <v>0</v>
      </c>
      <c r="P350" s="30">
        <f t="shared" si="5"/>
        <v>11043</v>
      </c>
      <c r="Q350" s="78"/>
      <c r="R350" s="79"/>
      <c r="S350" s="80"/>
      <c r="T350" s="35"/>
    </row>
    <row r="351" spans="1:21" s="13" customFormat="1" ht="12.75">
      <c r="A351" s="26">
        <v>450086117</v>
      </c>
      <c r="B351" s="26">
        <v>450</v>
      </c>
      <c r="C351" s="27" t="s">
        <v>184</v>
      </c>
      <c r="D351" s="26">
        <v>86</v>
      </c>
      <c r="E351" s="27" t="s">
        <v>185</v>
      </c>
      <c r="F351" s="26">
        <v>117</v>
      </c>
      <c r="G351" s="27" t="s">
        <v>35</v>
      </c>
      <c r="H351" s="28">
        <v>4.9999999999999991</v>
      </c>
      <c r="I351" s="28"/>
      <c r="J351" s="28"/>
      <c r="K351" s="28">
        <v>0</v>
      </c>
      <c r="L351" s="29">
        <v>9925</v>
      </c>
      <c r="M351" s="29">
        <v>3744</v>
      </c>
      <c r="N351" s="29">
        <v>893</v>
      </c>
      <c r="O351" s="29">
        <v>0</v>
      </c>
      <c r="P351" s="30">
        <f t="shared" si="5"/>
        <v>14562</v>
      </c>
      <c r="Q351" s="78"/>
      <c r="R351" s="79"/>
      <c r="S351" s="80"/>
      <c r="T351" s="35"/>
    </row>
    <row r="352" spans="1:21" s="13" customFormat="1" ht="12.75">
      <c r="A352" s="26">
        <v>450086127</v>
      </c>
      <c r="B352" s="26">
        <v>450</v>
      </c>
      <c r="C352" s="27" t="s">
        <v>184</v>
      </c>
      <c r="D352" s="26">
        <v>86</v>
      </c>
      <c r="E352" s="27" t="s">
        <v>185</v>
      </c>
      <c r="F352" s="26">
        <v>127</v>
      </c>
      <c r="G352" s="27" t="s">
        <v>187</v>
      </c>
      <c r="H352" s="28">
        <v>8.0000000000000018</v>
      </c>
      <c r="I352" s="28"/>
      <c r="J352" s="28"/>
      <c r="K352" s="28">
        <v>0</v>
      </c>
      <c r="L352" s="29">
        <v>8363</v>
      </c>
      <c r="M352" s="29">
        <v>3959</v>
      </c>
      <c r="N352" s="29">
        <v>893</v>
      </c>
      <c r="O352" s="29">
        <v>0</v>
      </c>
      <c r="P352" s="30">
        <f t="shared" si="5"/>
        <v>13215</v>
      </c>
      <c r="Q352" s="78"/>
      <c r="R352" s="79"/>
      <c r="S352" s="80"/>
      <c r="T352" s="35"/>
    </row>
    <row r="353" spans="1:20" s="13" customFormat="1" ht="12.75">
      <c r="A353" s="26">
        <v>450086210</v>
      </c>
      <c r="B353" s="26">
        <v>450</v>
      </c>
      <c r="C353" s="27" t="s">
        <v>184</v>
      </c>
      <c r="D353" s="26">
        <v>86</v>
      </c>
      <c r="E353" s="27" t="s">
        <v>185</v>
      </c>
      <c r="F353" s="26">
        <v>210</v>
      </c>
      <c r="G353" s="27" t="s">
        <v>188</v>
      </c>
      <c r="H353" s="28">
        <v>101</v>
      </c>
      <c r="I353" s="28"/>
      <c r="J353" s="28"/>
      <c r="K353" s="28">
        <v>0</v>
      </c>
      <c r="L353" s="29">
        <v>8559</v>
      </c>
      <c r="M353" s="29">
        <v>2765</v>
      </c>
      <c r="N353" s="29">
        <v>893</v>
      </c>
      <c r="O353" s="29">
        <v>0</v>
      </c>
      <c r="P353" s="30">
        <f t="shared" si="5"/>
        <v>12217</v>
      </c>
      <c r="Q353" s="78"/>
      <c r="R353" s="79"/>
      <c r="S353" s="80"/>
      <c r="T353" s="35"/>
    </row>
    <row r="354" spans="1:20" s="13" customFormat="1" ht="12.75">
      <c r="A354" s="26">
        <v>450086275</v>
      </c>
      <c r="B354" s="26">
        <v>450</v>
      </c>
      <c r="C354" s="27" t="s">
        <v>184</v>
      </c>
      <c r="D354" s="26">
        <v>86</v>
      </c>
      <c r="E354" s="27" t="s">
        <v>185</v>
      </c>
      <c r="F354" s="26">
        <v>275</v>
      </c>
      <c r="G354" s="27" t="s">
        <v>189</v>
      </c>
      <c r="H354" s="28">
        <v>2.9999999999999996</v>
      </c>
      <c r="I354" s="28"/>
      <c r="J354" s="28"/>
      <c r="K354" s="28">
        <v>0</v>
      </c>
      <c r="L354" s="29">
        <v>8171</v>
      </c>
      <c r="M354" s="29">
        <v>1819</v>
      </c>
      <c r="N354" s="29">
        <v>893</v>
      </c>
      <c r="O354" s="29">
        <v>0</v>
      </c>
      <c r="P354" s="30">
        <f t="shared" si="5"/>
        <v>10883</v>
      </c>
      <c r="Q354" s="78"/>
      <c r="R354" s="79"/>
      <c r="S354" s="80"/>
      <c r="T354" s="35"/>
    </row>
    <row r="355" spans="1:20" s="13" customFormat="1" ht="12.75">
      <c r="A355" s="26">
        <v>450086278</v>
      </c>
      <c r="B355" s="26">
        <v>450</v>
      </c>
      <c r="C355" s="27" t="s">
        <v>184</v>
      </c>
      <c r="D355" s="26">
        <v>86</v>
      </c>
      <c r="E355" s="27" t="s">
        <v>185</v>
      </c>
      <c r="F355" s="26">
        <v>278</v>
      </c>
      <c r="G355" s="27" t="s">
        <v>190</v>
      </c>
      <c r="H355" s="28">
        <v>9</v>
      </c>
      <c r="I355" s="28"/>
      <c r="J355" s="28"/>
      <c r="K355" s="28">
        <v>0</v>
      </c>
      <c r="L355" s="29">
        <v>9091</v>
      </c>
      <c r="M355" s="29">
        <v>2993</v>
      </c>
      <c r="N355" s="29">
        <v>893</v>
      </c>
      <c r="O355" s="29">
        <v>0</v>
      </c>
      <c r="P355" s="30">
        <f t="shared" si="5"/>
        <v>12977</v>
      </c>
      <c r="Q355" s="78"/>
      <c r="R355" s="79"/>
      <c r="S355" s="80"/>
      <c r="T355" s="35"/>
    </row>
    <row r="356" spans="1:20" s="13" customFormat="1" ht="12.75">
      <c r="A356" s="26">
        <v>450086327</v>
      </c>
      <c r="B356" s="26">
        <v>450</v>
      </c>
      <c r="C356" s="27" t="s">
        <v>184</v>
      </c>
      <c r="D356" s="26">
        <v>86</v>
      </c>
      <c r="E356" s="27" t="s">
        <v>185</v>
      </c>
      <c r="F356" s="26">
        <v>327</v>
      </c>
      <c r="G356" s="27" t="s">
        <v>191</v>
      </c>
      <c r="H356" s="28">
        <v>2.9999999999999996</v>
      </c>
      <c r="I356" s="28"/>
      <c r="J356" s="28"/>
      <c r="K356" s="28">
        <v>0</v>
      </c>
      <c r="L356" s="29">
        <v>8400</v>
      </c>
      <c r="M356" s="29">
        <v>5707</v>
      </c>
      <c r="N356" s="29">
        <v>893</v>
      </c>
      <c r="O356" s="29">
        <v>0</v>
      </c>
      <c r="P356" s="30">
        <f t="shared" si="5"/>
        <v>15000</v>
      </c>
      <c r="Q356" s="78"/>
      <c r="R356" s="79"/>
      <c r="S356" s="80"/>
      <c r="T356" s="35"/>
    </row>
    <row r="357" spans="1:20" s="13" customFormat="1" ht="12.75">
      <c r="A357" s="26">
        <v>450086337</v>
      </c>
      <c r="B357" s="26">
        <v>450</v>
      </c>
      <c r="C357" s="27" t="s">
        <v>184</v>
      </c>
      <c r="D357" s="26">
        <v>86</v>
      </c>
      <c r="E357" s="27" t="s">
        <v>185</v>
      </c>
      <c r="F357" s="26">
        <v>337</v>
      </c>
      <c r="G357" s="27" t="s">
        <v>311</v>
      </c>
      <c r="H357" s="28">
        <v>0.99999999999999978</v>
      </c>
      <c r="I357" s="28"/>
      <c r="J357" s="28"/>
      <c r="K357" s="28">
        <v>0</v>
      </c>
      <c r="L357" s="29">
        <v>8370</v>
      </c>
      <c r="M357" s="29">
        <v>10769</v>
      </c>
      <c r="N357" s="29">
        <v>893</v>
      </c>
      <c r="O357" s="29">
        <v>0</v>
      </c>
      <c r="P357" s="30">
        <f t="shared" si="5"/>
        <v>20032</v>
      </c>
      <c r="Q357" s="78"/>
      <c r="R357" s="79"/>
      <c r="S357" s="80"/>
      <c r="T357" s="35"/>
    </row>
    <row r="358" spans="1:20" s="13" customFormat="1" ht="12.75">
      <c r="A358" s="26">
        <v>450086340</v>
      </c>
      <c r="B358" s="26">
        <v>450</v>
      </c>
      <c r="C358" s="27" t="s">
        <v>184</v>
      </c>
      <c r="D358" s="26">
        <v>86</v>
      </c>
      <c r="E358" s="27" t="s">
        <v>185</v>
      </c>
      <c r="F358" s="26">
        <v>340</v>
      </c>
      <c r="G358" s="27" t="s">
        <v>192</v>
      </c>
      <c r="H358" s="28">
        <v>13.000000000000002</v>
      </c>
      <c r="I358" s="28"/>
      <c r="J358" s="28"/>
      <c r="K358" s="28">
        <v>0</v>
      </c>
      <c r="L358" s="29">
        <v>8358</v>
      </c>
      <c r="M358" s="29">
        <v>5648</v>
      </c>
      <c r="N358" s="29">
        <v>893</v>
      </c>
      <c r="O358" s="29">
        <v>0</v>
      </c>
      <c r="P358" s="30">
        <f t="shared" si="5"/>
        <v>14899</v>
      </c>
      <c r="Q358" s="78"/>
      <c r="R358" s="79"/>
      <c r="S358" s="80"/>
      <c r="T358" s="35"/>
    </row>
    <row r="359" spans="1:20" s="13" customFormat="1" ht="12.75">
      <c r="A359" s="26">
        <v>450086605</v>
      </c>
      <c r="B359" s="26">
        <v>450</v>
      </c>
      <c r="C359" s="27" t="s">
        <v>184</v>
      </c>
      <c r="D359" s="26">
        <v>86</v>
      </c>
      <c r="E359" s="27" t="s">
        <v>185</v>
      </c>
      <c r="F359" s="26">
        <v>605</v>
      </c>
      <c r="G359" s="27" t="s">
        <v>193</v>
      </c>
      <c r="H359" s="28">
        <v>2</v>
      </c>
      <c r="I359" s="28"/>
      <c r="J359" s="28"/>
      <c r="K359" s="28">
        <v>0</v>
      </c>
      <c r="L359" s="29">
        <v>10140</v>
      </c>
      <c r="M359" s="29">
        <v>7975</v>
      </c>
      <c r="N359" s="29">
        <v>893</v>
      </c>
      <c r="O359" s="29">
        <v>0</v>
      </c>
      <c r="P359" s="30">
        <f t="shared" si="5"/>
        <v>19008</v>
      </c>
      <c r="Q359" s="78"/>
      <c r="R359" s="79"/>
      <c r="S359" s="80"/>
      <c r="T359" s="35"/>
    </row>
    <row r="360" spans="1:20" s="13" customFormat="1" ht="12.75">
      <c r="A360" s="26">
        <v>450086632</v>
      </c>
      <c r="B360" s="26">
        <v>450</v>
      </c>
      <c r="C360" s="27" t="s">
        <v>184</v>
      </c>
      <c r="D360" s="26">
        <v>86</v>
      </c>
      <c r="E360" s="27" t="s">
        <v>185</v>
      </c>
      <c r="F360" s="26">
        <v>632</v>
      </c>
      <c r="G360" s="27" t="s">
        <v>194</v>
      </c>
      <c r="H360" s="28">
        <v>2.9999999999999996</v>
      </c>
      <c r="I360" s="28"/>
      <c r="J360" s="28"/>
      <c r="K360" s="28">
        <v>0</v>
      </c>
      <c r="L360" s="29">
        <v>8293</v>
      </c>
      <c r="M360" s="29">
        <v>6908</v>
      </c>
      <c r="N360" s="29">
        <v>893</v>
      </c>
      <c r="O360" s="29">
        <v>0</v>
      </c>
      <c r="P360" s="30">
        <f t="shared" si="5"/>
        <v>16094</v>
      </c>
      <c r="Q360" s="78"/>
      <c r="R360" s="79"/>
      <c r="S360" s="80"/>
      <c r="T360" s="35"/>
    </row>
    <row r="361" spans="1:20" s="13" customFormat="1" ht="12.75">
      <c r="A361" s="26">
        <v>450086635</v>
      </c>
      <c r="B361" s="26">
        <v>450</v>
      </c>
      <c r="C361" s="27" t="s">
        <v>184</v>
      </c>
      <c r="D361" s="26">
        <v>86</v>
      </c>
      <c r="E361" s="27" t="s">
        <v>185</v>
      </c>
      <c r="F361" s="26">
        <v>635</v>
      </c>
      <c r="G361" s="27" t="s">
        <v>52</v>
      </c>
      <c r="H361" s="28">
        <v>1.0000000000000002</v>
      </c>
      <c r="I361" s="28"/>
      <c r="J361" s="28"/>
      <c r="K361" s="28">
        <v>0</v>
      </c>
      <c r="L361" s="29">
        <v>8049</v>
      </c>
      <c r="M361" s="29">
        <v>4159</v>
      </c>
      <c r="N361" s="29">
        <v>893</v>
      </c>
      <c r="O361" s="29">
        <v>0</v>
      </c>
      <c r="P361" s="30">
        <f t="shared" si="5"/>
        <v>13101</v>
      </c>
      <c r="Q361" s="78"/>
      <c r="R361" s="79"/>
      <c r="S361" s="80"/>
      <c r="T361" s="35"/>
    </row>
    <row r="362" spans="1:20" s="13" customFormat="1" ht="12.75">
      <c r="A362" s="26">
        <v>450086683</v>
      </c>
      <c r="B362" s="26">
        <v>450</v>
      </c>
      <c r="C362" s="27" t="s">
        <v>184</v>
      </c>
      <c r="D362" s="26">
        <v>86</v>
      </c>
      <c r="E362" s="27" t="s">
        <v>185</v>
      </c>
      <c r="F362" s="26">
        <v>683</v>
      </c>
      <c r="G362" s="27" t="s">
        <v>39</v>
      </c>
      <c r="H362" s="28">
        <v>4</v>
      </c>
      <c r="I362" s="28"/>
      <c r="J362" s="28"/>
      <c r="K362" s="28">
        <v>0</v>
      </c>
      <c r="L362" s="29">
        <v>8049</v>
      </c>
      <c r="M362" s="29">
        <v>4858</v>
      </c>
      <c r="N362" s="29">
        <v>893</v>
      </c>
      <c r="O362" s="29">
        <v>0</v>
      </c>
      <c r="P362" s="30">
        <f t="shared" si="5"/>
        <v>13800</v>
      </c>
      <c r="Q362" s="78"/>
      <c r="R362" s="79"/>
      <c r="S362" s="80"/>
      <c r="T362" s="35"/>
    </row>
    <row r="363" spans="1:20" s="13" customFormat="1" ht="12.75">
      <c r="A363" s="26">
        <v>453137061</v>
      </c>
      <c r="B363" s="26">
        <v>453</v>
      </c>
      <c r="C363" s="27" t="s">
        <v>195</v>
      </c>
      <c r="D363" s="26">
        <v>137</v>
      </c>
      <c r="E363" s="27" t="s">
        <v>196</v>
      </c>
      <c r="F363" s="26">
        <v>61</v>
      </c>
      <c r="G363" s="27" t="s">
        <v>148</v>
      </c>
      <c r="H363" s="28">
        <v>46</v>
      </c>
      <c r="I363" s="28"/>
      <c r="J363" s="28"/>
      <c r="K363" s="28">
        <v>0</v>
      </c>
      <c r="L363" s="29">
        <v>11787</v>
      </c>
      <c r="M363" s="29">
        <v>518</v>
      </c>
      <c r="N363" s="29">
        <v>893</v>
      </c>
      <c r="O363" s="29">
        <v>0</v>
      </c>
      <c r="P363" s="30">
        <f t="shared" si="5"/>
        <v>13198</v>
      </c>
      <c r="Q363" s="78"/>
      <c r="R363" s="79"/>
      <c r="S363" s="80"/>
      <c r="T363" s="35"/>
    </row>
    <row r="364" spans="1:20" s="13" customFormat="1" ht="12.75">
      <c r="A364" s="26">
        <v>453137087</v>
      </c>
      <c r="B364" s="26">
        <v>453</v>
      </c>
      <c r="C364" s="27" t="s">
        <v>195</v>
      </c>
      <c r="D364" s="26">
        <v>137</v>
      </c>
      <c r="E364" s="27" t="s">
        <v>196</v>
      </c>
      <c r="F364" s="26">
        <v>87</v>
      </c>
      <c r="G364" s="27" t="s">
        <v>149</v>
      </c>
      <c r="H364" s="28">
        <v>4.0000000000000009</v>
      </c>
      <c r="I364" s="28"/>
      <c r="J364" s="28"/>
      <c r="K364" s="28">
        <v>0</v>
      </c>
      <c r="L364" s="29">
        <v>12998</v>
      </c>
      <c r="M364" s="29">
        <v>4752</v>
      </c>
      <c r="N364" s="29">
        <v>893</v>
      </c>
      <c r="O364" s="29">
        <v>0</v>
      </c>
      <c r="P364" s="30">
        <f t="shared" si="5"/>
        <v>18643</v>
      </c>
      <c r="Q364" s="78"/>
      <c r="R364" s="79"/>
      <c r="S364" s="80"/>
      <c r="T364" s="35"/>
    </row>
    <row r="365" spans="1:20" s="13" customFormat="1" ht="12.75">
      <c r="A365" s="26">
        <v>453137137</v>
      </c>
      <c r="B365" s="26">
        <v>453</v>
      </c>
      <c r="C365" s="27" t="s">
        <v>195</v>
      </c>
      <c r="D365" s="26">
        <v>137</v>
      </c>
      <c r="E365" s="27" t="s">
        <v>196</v>
      </c>
      <c r="F365" s="26">
        <v>137</v>
      </c>
      <c r="G365" s="27" t="s">
        <v>196</v>
      </c>
      <c r="H365" s="28">
        <v>555</v>
      </c>
      <c r="I365" s="28"/>
      <c r="J365" s="28"/>
      <c r="K365" s="28">
        <v>0</v>
      </c>
      <c r="L365" s="29">
        <v>11701</v>
      </c>
      <c r="M365" s="29">
        <v>167</v>
      </c>
      <c r="N365" s="29">
        <v>893</v>
      </c>
      <c r="O365" s="29">
        <v>0</v>
      </c>
      <c r="P365" s="30">
        <f t="shared" si="5"/>
        <v>12761</v>
      </c>
      <c r="Q365" s="78"/>
      <c r="R365" s="79"/>
      <c r="S365" s="80"/>
      <c r="T365" s="35"/>
    </row>
    <row r="366" spans="1:20" s="13" customFormat="1" ht="12.75">
      <c r="A366" s="26">
        <v>453137210</v>
      </c>
      <c r="B366" s="26">
        <v>453</v>
      </c>
      <c r="C366" s="27" t="s">
        <v>195</v>
      </c>
      <c r="D366" s="26">
        <v>137</v>
      </c>
      <c r="E366" s="27" t="s">
        <v>196</v>
      </c>
      <c r="F366" s="26">
        <v>210</v>
      </c>
      <c r="G366" s="27" t="s">
        <v>188</v>
      </c>
      <c r="H366" s="28">
        <v>3</v>
      </c>
      <c r="I366" s="28"/>
      <c r="J366" s="28"/>
      <c r="K366" s="28">
        <v>0</v>
      </c>
      <c r="L366" s="29">
        <v>11187</v>
      </c>
      <c r="M366" s="29">
        <v>3613</v>
      </c>
      <c r="N366" s="29">
        <v>893</v>
      </c>
      <c r="O366" s="29">
        <v>0</v>
      </c>
      <c r="P366" s="30">
        <f t="shared" si="5"/>
        <v>15693</v>
      </c>
      <c r="Q366" s="78"/>
      <c r="R366" s="79"/>
      <c r="S366" s="80"/>
      <c r="T366" s="35"/>
    </row>
    <row r="367" spans="1:20" s="13" customFormat="1" ht="12.75">
      <c r="A367" s="26">
        <v>453137278</v>
      </c>
      <c r="B367" s="26">
        <v>453</v>
      </c>
      <c r="C367" s="27" t="s">
        <v>195</v>
      </c>
      <c r="D367" s="26">
        <v>137</v>
      </c>
      <c r="E367" s="27" t="s">
        <v>196</v>
      </c>
      <c r="F367" s="26">
        <v>278</v>
      </c>
      <c r="G367" s="27" t="s">
        <v>190</v>
      </c>
      <c r="H367" s="28">
        <v>4.0000000000000009</v>
      </c>
      <c r="I367" s="28"/>
      <c r="J367" s="28"/>
      <c r="K367" s="28">
        <v>0</v>
      </c>
      <c r="L367" s="29">
        <v>9328</v>
      </c>
      <c r="M367" s="29">
        <v>3071</v>
      </c>
      <c r="N367" s="29">
        <v>893</v>
      </c>
      <c r="O367" s="29">
        <v>0</v>
      </c>
      <c r="P367" s="30">
        <f t="shared" si="5"/>
        <v>13292</v>
      </c>
      <c r="Q367" s="78"/>
      <c r="R367" s="79"/>
      <c r="S367" s="80"/>
      <c r="T367" s="35"/>
    </row>
    <row r="368" spans="1:20" s="13" customFormat="1" ht="12.75">
      <c r="A368" s="26">
        <v>453137281</v>
      </c>
      <c r="B368" s="26">
        <v>453</v>
      </c>
      <c r="C368" s="27" t="s">
        <v>195</v>
      </c>
      <c r="D368" s="26">
        <v>137</v>
      </c>
      <c r="E368" s="27" t="s">
        <v>196</v>
      </c>
      <c r="F368" s="26">
        <v>281</v>
      </c>
      <c r="G368" s="27" t="s">
        <v>146</v>
      </c>
      <c r="H368" s="28">
        <v>84</v>
      </c>
      <c r="I368" s="28"/>
      <c r="J368" s="28"/>
      <c r="K368" s="28">
        <v>0</v>
      </c>
      <c r="L368" s="29">
        <v>11554</v>
      </c>
      <c r="M368" s="29">
        <v>0</v>
      </c>
      <c r="N368" s="29">
        <v>893</v>
      </c>
      <c r="O368" s="29">
        <v>0</v>
      </c>
      <c r="P368" s="30">
        <f t="shared" si="5"/>
        <v>12447</v>
      </c>
      <c r="Q368" s="78"/>
      <c r="R368" s="79"/>
      <c r="S368" s="80"/>
      <c r="T368" s="35"/>
    </row>
    <row r="369" spans="1:20" s="13" customFormat="1" ht="12.75">
      <c r="A369" s="26">
        <v>453137325</v>
      </c>
      <c r="B369" s="26">
        <v>453</v>
      </c>
      <c r="C369" s="27" t="s">
        <v>195</v>
      </c>
      <c r="D369" s="26">
        <v>137</v>
      </c>
      <c r="E369" s="27" t="s">
        <v>196</v>
      </c>
      <c r="F369" s="26">
        <v>325</v>
      </c>
      <c r="G369" s="27" t="s">
        <v>198</v>
      </c>
      <c r="H369" s="28">
        <v>1.0000000000000002</v>
      </c>
      <c r="I369" s="28"/>
      <c r="J369" s="28"/>
      <c r="K369" s="28">
        <v>0</v>
      </c>
      <c r="L369" s="29">
        <v>8370</v>
      </c>
      <c r="M369" s="29">
        <v>1209</v>
      </c>
      <c r="N369" s="29">
        <v>893</v>
      </c>
      <c r="O369" s="29">
        <v>0</v>
      </c>
      <c r="P369" s="30">
        <f t="shared" si="5"/>
        <v>10472</v>
      </c>
      <c r="Q369" s="78"/>
      <c r="R369" s="79"/>
      <c r="S369" s="80"/>
      <c r="T369" s="35"/>
    </row>
    <row r="370" spans="1:20" s="13" customFormat="1" ht="12.75">
      <c r="A370" s="26">
        <v>453137332</v>
      </c>
      <c r="B370" s="26">
        <v>453</v>
      </c>
      <c r="C370" s="27" t="s">
        <v>195</v>
      </c>
      <c r="D370" s="26">
        <v>137</v>
      </c>
      <c r="E370" s="27" t="s">
        <v>196</v>
      </c>
      <c r="F370" s="26">
        <v>332</v>
      </c>
      <c r="G370" s="27" t="s">
        <v>199</v>
      </c>
      <c r="H370" s="28">
        <v>4.9999999999999991</v>
      </c>
      <c r="I370" s="28"/>
      <c r="J370" s="28"/>
      <c r="K370" s="28">
        <v>0</v>
      </c>
      <c r="L370" s="29">
        <v>10392</v>
      </c>
      <c r="M370" s="29">
        <v>1062</v>
      </c>
      <c r="N370" s="29">
        <v>893</v>
      </c>
      <c r="O370" s="29">
        <v>0</v>
      </c>
      <c r="P370" s="30">
        <f t="shared" si="5"/>
        <v>12347</v>
      </c>
      <c r="Q370" s="78"/>
      <c r="R370" s="79"/>
      <c r="S370" s="80"/>
      <c r="T370" s="35"/>
    </row>
    <row r="371" spans="1:20" s="13" customFormat="1" ht="12.75">
      <c r="A371" s="26">
        <v>454149009</v>
      </c>
      <c r="B371" s="26">
        <v>454</v>
      </c>
      <c r="C371" s="27" t="s">
        <v>200</v>
      </c>
      <c r="D371" s="26">
        <v>149</v>
      </c>
      <c r="E371" s="27" t="s">
        <v>77</v>
      </c>
      <c r="F371" s="26">
        <v>9</v>
      </c>
      <c r="G371" s="27" t="s">
        <v>85</v>
      </c>
      <c r="H371" s="28">
        <v>4.1283124128312423</v>
      </c>
      <c r="I371" s="28"/>
      <c r="J371" s="28"/>
      <c r="K371" s="28">
        <v>0</v>
      </c>
      <c r="L371" s="29">
        <v>12321</v>
      </c>
      <c r="M371" s="29">
        <v>6209</v>
      </c>
      <c r="N371" s="29">
        <v>893</v>
      </c>
      <c r="O371" s="29">
        <v>0</v>
      </c>
      <c r="P371" s="30">
        <f t="shared" si="5"/>
        <v>19423</v>
      </c>
      <c r="Q371" s="78"/>
      <c r="R371" s="79"/>
      <c r="S371" s="80"/>
      <c r="T371" s="35"/>
    </row>
    <row r="372" spans="1:20" s="13" customFormat="1" ht="12.75">
      <c r="A372" s="26">
        <v>454149128</v>
      </c>
      <c r="B372" s="26">
        <v>454</v>
      </c>
      <c r="C372" s="27" t="s">
        <v>200</v>
      </c>
      <c r="D372" s="26">
        <v>149</v>
      </c>
      <c r="E372" s="27" t="s">
        <v>77</v>
      </c>
      <c r="F372" s="26">
        <v>128</v>
      </c>
      <c r="G372" s="27" t="s">
        <v>122</v>
      </c>
      <c r="H372" s="28">
        <v>9.2887029288702934</v>
      </c>
      <c r="I372" s="28"/>
      <c r="J372" s="28"/>
      <c r="K372" s="28">
        <v>0</v>
      </c>
      <c r="L372" s="29">
        <v>10084</v>
      </c>
      <c r="M372" s="29">
        <v>438</v>
      </c>
      <c r="N372" s="29">
        <v>893</v>
      </c>
      <c r="O372" s="29">
        <v>0</v>
      </c>
      <c r="P372" s="30">
        <f t="shared" si="5"/>
        <v>11415</v>
      </c>
      <c r="Q372" s="78"/>
      <c r="R372" s="79"/>
      <c r="S372" s="80"/>
      <c r="T372" s="35"/>
    </row>
    <row r="373" spans="1:20" s="13" customFormat="1" ht="12.75">
      <c r="A373" s="26">
        <v>454149149</v>
      </c>
      <c r="B373" s="26">
        <v>454</v>
      </c>
      <c r="C373" s="27" t="s">
        <v>200</v>
      </c>
      <c r="D373" s="26">
        <v>149</v>
      </c>
      <c r="E373" s="27" t="s">
        <v>77</v>
      </c>
      <c r="F373" s="26">
        <v>149</v>
      </c>
      <c r="G373" s="27" t="s">
        <v>77</v>
      </c>
      <c r="H373" s="28">
        <v>685.29986052998618</v>
      </c>
      <c r="I373" s="28"/>
      <c r="J373" s="28"/>
      <c r="K373" s="28">
        <v>0</v>
      </c>
      <c r="L373" s="29">
        <v>11353</v>
      </c>
      <c r="M373" s="29">
        <v>72</v>
      </c>
      <c r="N373" s="29">
        <v>893</v>
      </c>
      <c r="O373" s="29">
        <v>0</v>
      </c>
      <c r="P373" s="30">
        <f t="shared" si="5"/>
        <v>12318</v>
      </c>
      <c r="Q373" s="78"/>
      <c r="R373" s="79"/>
      <c r="S373" s="80"/>
      <c r="T373" s="35"/>
    </row>
    <row r="374" spans="1:20" s="13" customFormat="1" ht="12.75">
      <c r="A374" s="26">
        <v>454149181</v>
      </c>
      <c r="B374" s="26">
        <v>454</v>
      </c>
      <c r="C374" s="27" t="s">
        <v>200</v>
      </c>
      <c r="D374" s="26">
        <v>149</v>
      </c>
      <c r="E374" s="27" t="s">
        <v>77</v>
      </c>
      <c r="F374" s="26">
        <v>181</v>
      </c>
      <c r="G374" s="27" t="s">
        <v>79</v>
      </c>
      <c r="H374" s="28">
        <v>41.283124128312416</v>
      </c>
      <c r="I374" s="28"/>
      <c r="J374" s="28"/>
      <c r="K374" s="28">
        <v>0</v>
      </c>
      <c r="L374" s="29">
        <v>10917</v>
      </c>
      <c r="M374" s="29">
        <v>601</v>
      </c>
      <c r="N374" s="29">
        <v>893</v>
      </c>
      <c r="O374" s="29">
        <v>0</v>
      </c>
      <c r="P374" s="30">
        <f t="shared" si="5"/>
        <v>12411</v>
      </c>
      <c r="Q374" s="78"/>
      <c r="R374" s="79"/>
      <c r="S374" s="80"/>
      <c r="T374" s="35"/>
    </row>
    <row r="375" spans="1:20" s="13" customFormat="1" ht="12.75">
      <c r="A375" s="26">
        <v>455128007</v>
      </c>
      <c r="B375" s="26">
        <v>455</v>
      </c>
      <c r="C375" s="27" t="s">
        <v>201</v>
      </c>
      <c r="D375" s="26">
        <v>128</v>
      </c>
      <c r="E375" s="27" t="s">
        <v>122</v>
      </c>
      <c r="F375" s="26">
        <v>7</v>
      </c>
      <c r="G375" s="27" t="s">
        <v>202</v>
      </c>
      <c r="H375" s="28">
        <v>3</v>
      </c>
      <c r="I375" s="28"/>
      <c r="J375" s="28"/>
      <c r="K375" s="28">
        <v>0</v>
      </c>
      <c r="L375" s="29">
        <v>8293</v>
      </c>
      <c r="M375" s="29">
        <v>2787</v>
      </c>
      <c r="N375" s="29">
        <v>893</v>
      </c>
      <c r="O375" s="29">
        <v>0</v>
      </c>
      <c r="P375" s="30">
        <f t="shared" si="5"/>
        <v>11973</v>
      </c>
      <c r="Q375" s="78"/>
      <c r="R375" s="79"/>
      <c r="S375" s="80"/>
      <c r="T375" s="35"/>
    </row>
    <row r="376" spans="1:20" s="13" customFormat="1" ht="12.75">
      <c r="A376" s="26">
        <v>455128128</v>
      </c>
      <c r="B376" s="26">
        <v>455</v>
      </c>
      <c r="C376" s="27" t="s">
        <v>201</v>
      </c>
      <c r="D376" s="26">
        <v>128</v>
      </c>
      <c r="E376" s="27" t="s">
        <v>122</v>
      </c>
      <c r="F376" s="26">
        <v>128</v>
      </c>
      <c r="G376" s="27" t="s">
        <v>122</v>
      </c>
      <c r="H376" s="28">
        <v>300</v>
      </c>
      <c r="I376" s="28"/>
      <c r="J376" s="28"/>
      <c r="K376" s="28">
        <v>0</v>
      </c>
      <c r="L376" s="29">
        <v>9126</v>
      </c>
      <c r="M376" s="29">
        <v>396</v>
      </c>
      <c r="N376" s="29">
        <v>893</v>
      </c>
      <c r="O376" s="29">
        <v>0</v>
      </c>
      <c r="P376" s="30">
        <f t="shared" si="5"/>
        <v>10415</v>
      </c>
      <c r="Q376" s="78"/>
      <c r="R376" s="79"/>
      <c r="S376" s="80"/>
      <c r="T376" s="35"/>
    </row>
    <row r="377" spans="1:20" s="13" customFormat="1" ht="12.75">
      <c r="A377" s="26">
        <v>455128181</v>
      </c>
      <c r="B377" s="26">
        <v>455</v>
      </c>
      <c r="C377" s="27" t="s">
        <v>201</v>
      </c>
      <c r="D377" s="26">
        <v>128</v>
      </c>
      <c r="E377" s="27" t="s">
        <v>122</v>
      </c>
      <c r="F377" s="26">
        <v>181</v>
      </c>
      <c r="G377" s="27" t="s">
        <v>79</v>
      </c>
      <c r="H377" s="28">
        <v>2.0000000000000004</v>
      </c>
      <c r="I377" s="28"/>
      <c r="J377" s="28"/>
      <c r="K377" s="28">
        <v>0</v>
      </c>
      <c r="L377" s="29">
        <v>8414</v>
      </c>
      <c r="M377" s="29">
        <v>463</v>
      </c>
      <c r="N377" s="29">
        <v>893</v>
      </c>
      <c r="O377" s="29">
        <v>0</v>
      </c>
      <c r="P377" s="30">
        <f t="shared" si="5"/>
        <v>9770</v>
      </c>
      <c r="Q377" s="78"/>
      <c r="R377" s="79"/>
      <c r="S377" s="80"/>
      <c r="T377" s="35"/>
    </row>
    <row r="378" spans="1:20" s="13" customFormat="1" ht="12.75">
      <c r="A378" s="26">
        <v>455128745</v>
      </c>
      <c r="B378" s="26">
        <v>455</v>
      </c>
      <c r="C378" s="27" t="s">
        <v>201</v>
      </c>
      <c r="D378" s="26">
        <v>128</v>
      </c>
      <c r="E378" s="27" t="s">
        <v>122</v>
      </c>
      <c r="F378" s="26">
        <v>745</v>
      </c>
      <c r="G378" s="27" t="s">
        <v>247</v>
      </c>
      <c r="H378" s="28">
        <v>1.0000000000000002</v>
      </c>
      <c r="I378" s="28"/>
      <c r="J378" s="28"/>
      <c r="K378" s="28">
        <v>0</v>
      </c>
      <c r="L378" s="29">
        <v>12595</v>
      </c>
      <c r="M378" s="29">
        <v>5729</v>
      </c>
      <c r="N378" s="29">
        <v>893</v>
      </c>
      <c r="O378" s="29">
        <v>0</v>
      </c>
      <c r="P378" s="30">
        <f t="shared" si="5"/>
        <v>19217</v>
      </c>
      <c r="Q378" s="78"/>
      <c r="R378" s="79"/>
      <c r="S378" s="80"/>
      <c r="T378" s="35"/>
    </row>
    <row r="379" spans="1:20" s="13" customFormat="1" ht="12.75">
      <c r="A379" s="26">
        <v>456160009</v>
      </c>
      <c r="B379" s="26">
        <v>456</v>
      </c>
      <c r="C379" s="27" t="s">
        <v>203</v>
      </c>
      <c r="D379" s="26">
        <v>160</v>
      </c>
      <c r="E379" s="27" t="s">
        <v>134</v>
      </c>
      <c r="F379" s="26">
        <v>9</v>
      </c>
      <c r="G379" s="27" t="s">
        <v>85</v>
      </c>
      <c r="H379" s="28">
        <v>0.97919216646266816</v>
      </c>
      <c r="I379" s="28"/>
      <c r="J379" s="28"/>
      <c r="K379" s="28">
        <v>0</v>
      </c>
      <c r="L379" s="29">
        <v>8414</v>
      </c>
      <c r="M379" s="29">
        <v>4240</v>
      </c>
      <c r="N379" s="29">
        <v>893</v>
      </c>
      <c r="O379" s="29">
        <v>0</v>
      </c>
      <c r="P379" s="30">
        <f t="shared" si="5"/>
        <v>13547</v>
      </c>
      <c r="Q379" s="78"/>
      <c r="R379" s="79"/>
      <c r="S379" s="80"/>
      <c r="T379" s="35"/>
    </row>
    <row r="380" spans="1:20" s="13" customFormat="1" ht="12.75">
      <c r="A380" s="26">
        <v>456160031</v>
      </c>
      <c r="B380" s="26">
        <v>456</v>
      </c>
      <c r="C380" s="27" t="s">
        <v>203</v>
      </c>
      <c r="D380" s="26">
        <v>160</v>
      </c>
      <c r="E380" s="27" t="s">
        <v>134</v>
      </c>
      <c r="F380" s="26">
        <v>31</v>
      </c>
      <c r="G380" s="27" t="s">
        <v>76</v>
      </c>
      <c r="H380" s="28">
        <v>2.9375764993880042</v>
      </c>
      <c r="I380" s="28"/>
      <c r="J380" s="28"/>
      <c r="K380" s="28">
        <v>0</v>
      </c>
      <c r="L380" s="29">
        <v>12474</v>
      </c>
      <c r="M380" s="29">
        <v>5252</v>
      </c>
      <c r="N380" s="29">
        <v>893</v>
      </c>
      <c r="O380" s="29">
        <v>0</v>
      </c>
      <c r="P380" s="30">
        <f t="shared" si="5"/>
        <v>18619</v>
      </c>
      <c r="Q380" s="78"/>
      <c r="R380" s="79"/>
      <c r="S380" s="80"/>
      <c r="T380" s="35"/>
    </row>
    <row r="381" spans="1:20" s="13" customFormat="1" ht="12.75">
      <c r="A381" s="26">
        <v>456160056</v>
      </c>
      <c r="B381" s="26">
        <v>456</v>
      </c>
      <c r="C381" s="27" t="s">
        <v>203</v>
      </c>
      <c r="D381" s="26">
        <v>160</v>
      </c>
      <c r="E381" s="27" t="s">
        <v>134</v>
      </c>
      <c r="F381" s="26">
        <v>56</v>
      </c>
      <c r="G381" s="27" t="s">
        <v>133</v>
      </c>
      <c r="H381" s="28">
        <v>3.9167686658506726</v>
      </c>
      <c r="I381" s="28"/>
      <c r="J381" s="28"/>
      <c r="K381" s="28">
        <v>0</v>
      </c>
      <c r="L381" s="29">
        <v>13031</v>
      </c>
      <c r="M381" s="29">
        <v>3997</v>
      </c>
      <c r="N381" s="29">
        <v>893</v>
      </c>
      <c r="O381" s="29">
        <v>0</v>
      </c>
      <c r="P381" s="30">
        <f t="shared" si="5"/>
        <v>17921</v>
      </c>
      <c r="Q381" s="78"/>
      <c r="R381" s="79"/>
      <c r="S381" s="80"/>
      <c r="T381" s="35"/>
    </row>
    <row r="382" spans="1:20" s="13" customFormat="1" ht="12.75">
      <c r="A382" s="26">
        <v>456160079</v>
      </c>
      <c r="B382" s="26">
        <v>456</v>
      </c>
      <c r="C382" s="27" t="s">
        <v>203</v>
      </c>
      <c r="D382" s="26">
        <v>160</v>
      </c>
      <c r="E382" s="27" t="s">
        <v>134</v>
      </c>
      <c r="F382" s="26">
        <v>79</v>
      </c>
      <c r="G382" s="27" t="s">
        <v>86</v>
      </c>
      <c r="H382" s="28">
        <v>24.479804161566708</v>
      </c>
      <c r="I382" s="28"/>
      <c r="J382" s="28"/>
      <c r="K382" s="28">
        <v>0</v>
      </c>
      <c r="L382" s="29">
        <v>10160</v>
      </c>
      <c r="M382" s="29">
        <v>658</v>
      </c>
      <c r="N382" s="29">
        <v>893</v>
      </c>
      <c r="O382" s="29">
        <v>0</v>
      </c>
      <c r="P382" s="30">
        <f t="shared" si="5"/>
        <v>11711</v>
      </c>
      <c r="Q382" s="78"/>
      <c r="R382" s="79"/>
      <c r="S382" s="80"/>
      <c r="T382" s="35"/>
    </row>
    <row r="383" spans="1:20" s="13" customFormat="1" ht="12.75">
      <c r="A383" s="26">
        <v>456160149</v>
      </c>
      <c r="B383" s="26">
        <v>456</v>
      </c>
      <c r="C383" s="27" t="s">
        <v>203</v>
      </c>
      <c r="D383" s="26">
        <v>160</v>
      </c>
      <c r="E383" s="27" t="s">
        <v>134</v>
      </c>
      <c r="F383" s="26">
        <v>149</v>
      </c>
      <c r="G383" s="27" t="s">
        <v>77</v>
      </c>
      <c r="H383" s="28">
        <v>2.9375764993880042</v>
      </c>
      <c r="I383" s="28"/>
      <c r="J383" s="28"/>
      <c r="K383" s="28">
        <v>0</v>
      </c>
      <c r="L383" s="29">
        <v>13790</v>
      </c>
      <c r="M383" s="29">
        <v>88</v>
      </c>
      <c r="N383" s="29">
        <v>893</v>
      </c>
      <c r="O383" s="29">
        <v>0</v>
      </c>
      <c r="P383" s="30">
        <f t="shared" si="5"/>
        <v>14771</v>
      </c>
      <c r="Q383" s="78"/>
      <c r="R383" s="79"/>
      <c r="S383" s="80"/>
      <c r="T383" s="35"/>
    </row>
    <row r="384" spans="1:20" s="13" customFormat="1" ht="12.75">
      <c r="A384" s="26">
        <v>456160160</v>
      </c>
      <c r="B384" s="26">
        <v>456</v>
      </c>
      <c r="C384" s="27" t="s">
        <v>203</v>
      </c>
      <c r="D384" s="26">
        <v>160</v>
      </c>
      <c r="E384" s="27" t="s">
        <v>134</v>
      </c>
      <c r="F384" s="26">
        <v>160</v>
      </c>
      <c r="G384" s="27" t="s">
        <v>134</v>
      </c>
      <c r="H384" s="28">
        <v>752.99877600979198</v>
      </c>
      <c r="I384" s="28"/>
      <c r="J384" s="28"/>
      <c r="K384" s="28">
        <v>0</v>
      </c>
      <c r="L384" s="29">
        <v>11670</v>
      </c>
      <c r="M384" s="29">
        <v>567</v>
      </c>
      <c r="N384" s="29">
        <v>893</v>
      </c>
      <c r="O384" s="29">
        <v>0</v>
      </c>
      <c r="P384" s="30">
        <f t="shared" si="5"/>
        <v>13130</v>
      </c>
      <c r="Q384" s="78"/>
      <c r="R384" s="79"/>
      <c r="S384" s="80"/>
      <c r="T384" s="35"/>
    </row>
    <row r="385" spans="1:20" s="13" customFormat="1" ht="12.75">
      <c r="A385" s="26">
        <v>456160170</v>
      </c>
      <c r="B385" s="26">
        <v>456</v>
      </c>
      <c r="C385" s="27" t="s">
        <v>203</v>
      </c>
      <c r="D385" s="26">
        <v>160</v>
      </c>
      <c r="E385" s="27" t="s">
        <v>134</v>
      </c>
      <c r="F385" s="26">
        <v>170</v>
      </c>
      <c r="G385" s="27" t="s">
        <v>65</v>
      </c>
      <c r="H385" s="28">
        <v>1.9583843329253363</v>
      </c>
      <c r="I385" s="28"/>
      <c r="J385" s="28"/>
      <c r="K385" s="28">
        <v>204.80815165613828</v>
      </c>
      <c r="L385" s="29">
        <v>10389</v>
      </c>
      <c r="M385" s="29">
        <v>3842</v>
      </c>
      <c r="N385" s="29">
        <v>893</v>
      </c>
      <c r="O385" s="29">
        <v>0</v>
      </c>
      <c r="P385" s="30">
        <f t="shared" si="5"/>
        <v>15124</v>
      </c>
      <c r="Q385" s="78"/>
      <c r="R385" s="79"/>
      <c r="S385" s="80"/>
      <c r="T385" s="35"/>
    </row>
    <row r="386" spans="1:20" s="13" customFormat="1" ht="12.75">
      <c r="A386" s="26">
        <v>456160295</v>
      </c>
      <c r="B386" s="26">
        <v>456</v>
      </c>
      <c r="C386" s="27" t="s">
        <v>203</v>
      </c>
      <c r="D386" s="26">
        <v>160</v>
      </c>
      <c r="E386" s="27" t="s">
        <v>134</v>
      </c>
      <c r="F386" s="26">
        <v>295</v>
      </c>
      <c r="G386" s="27" t="s">
        <v>135</v>
      </c>
      <c r="H386" s="28">
        <v>7.8335373317013453</v>
      </c>
      <c r="I386" s="28"/>
      <c r="J386" s="28"/>
      <c r="K386" s="28">
        <v>0</v>
      </c>
      <c r="L386" s="29">
        <v>10616</v>
      </c>
      <c r="M386" s="29">
        <v>4935</v>
      </c>
      <c r="N386" s="29">
        <v>893</v>
      </c>
      <c r="O386" s="29">
        <v>0</v>
      </c>
      <c r="P386" s="30">
        <f t="shared" si="5"/>
        <v>16444</v>
      </c>
      <c r="Q386" s="78"/>
      <c r="R386" s="79"/>
      <c r="S386" s="80"/>
      <c r="T386" s="35"/>
    </row>
    <row r="387" spans="1:20" s="13" customFormat="1" ht="12.75">
      <c r="A387" s="26">
        <v>456160301</v>
      </c>
      <c r="B387" s="26">
        <v>456</v>
      </c>
      <c r="C387" s="27" t="s">
        <v>203</v>
      </c>
      <c r="D387" s="26">
        <v>160</v>
      </c>
      <c r="E387" s="27" t="s">
        <v>134</v>
      </c>
      <c r="F387" s="26">
        <v>301</v>
      </c>
      <c r="G387" s="27" t="s">
        <v>132</v>
      </c>
      <c r="H387" s="28">
        <v>0.97919216646266816</v>
      </c>
      <c r="I387" s="28"/>
      <c r="J387" s="28"/>
      <c r="K387" s="28">
        <v>0</v>
      </c>
      <c r="L387" s="29">
        <v>8049</v>
      </c>
      <c r="M387" s="29">
        <v>2813</v>
      </c>
      <c r="N387" s="29">
        <v>893</v>
      </c>
      <c r="O387" s="29">
        <v>0</v>
      </c>
      <c r="P387" s="30">
        <f t="shared" si="5"/>
        <v>11755</v>
      </c>
      <c r="Q387" s="78"/>
      <c r="R387" s="79"/>
      <c r="S387" s="80"/>
      <c r="T387" s="35"/>
    </row>
    <row r="388" spans="1:20" s="13" customFormat="1" ht="12.75">
      <c r="A388" s="26">
        <v>456160616</v>
      </c>
      <c r="B388" s="26">
        <v>456</v>
      </c>
      <c r="C388" s="27" t="s">
        <v>203</v>
      </c>
      <c r="D388" s="26">
        <v>160</v>
      </c>
      <c r="E388" s="27" t="s">
        <v>134</v>
      </c>
      <c r="F388" s="26">
        <v>616</v>
      </c>
      <c r="G388" s="27" t="s">
        <v>83</v>
      </c>
      <c r="H388" s="28">
        <v>0.97919216646266816</v>
      </c>
      <c r="I388" s="28"/>
      <c r="J388" s="28"/>
      <c r="K388" s="28">
        <v>0</v>
      </c>
      <c r="L388" s="29">
        <v>10389</v>
      </c>
      <c r="M388" s="29">
        <v>3297</v>
      </c>
      <c r="N388" s="29">
        <v>893</v>
      </c>
      <c r="O388" s="29">
        <v>0</v>
      </c>
      <c r="P388" s="30">
        <f t="shared" si="5"/>
        <v>14579</v>
      </c>
      <c r="Q388" s="78"/>
      <c r="R388" s="79"/>
      <c r="S388" s="80"/>
      <c r="T388" s="35"/>
    </row>
    <row r="389" spans="1:20" s="13" customFormat="1" ht="12.75">
      <c r="A389" s="26">
        <v>458160056</v>
      </c>
      <c r="B389" s="26">
        <v>458</v>
      </c>
      <c r="C389" s="27" t="s">
        <v>204</v>
      </c>
      <c r="D389" s="26">
        <v>160</v>
      </c>
      <c r="E389" s="27" t="s">
        <v>134</v>
      </c>
      <c r="F389" s="26">
        <v>56</v>
      </c>
      <c r="G389" s="27" t="s">
        <v>133</v>
      </c>
      <c r="H389" s="28">
        <v>1.5957446808510638</v>
      </c>
      <c r="I389" s="28"/>
      <c r="J389" s="28"/>
      <c r="K389" s="28">
        <v>0</v>
      </c>
      <c r="L389" s="29">
        <v>13939</v>
      </c>
      <c r="M389" s="29">
        <v>4276</v>
      </c>
      <c r="N389" s="29">
        <v>893</v>
      </c>
      <c r="O389" s="29">
        <v>0</v>
      </c>
      <c r="P389" s="30">
        <f t="shared" si="5"/>
        <v>19108</v>
      </c>
      <c r="Q389" s="78"/>
      <c r="R389" s="79"/>
      <c r="S389" s="80"/>
      <c r="T389" s="35"/>
    </row>
    <row r="390" spans="1:20" s="13" customFormat="1" ht="12.75">
      <c r="A390" s="26">
        <v>458160079</v>
      </c>
      <c r="B390" s="26">
        <v>458</v>
      </c>
      <c r="C390" s="27" t="s">
        <v>204</v>
      </c>
      <c r="D390" s="26">
        <v>160</v>
      </c>
      <c r="E390" s="27" t="s">
        <v>134</v>
      </c>
      <c r="F390" s="26">
        <v>79</v>
      </c>
      <c r="G390" s="27" t="s">
        <v>86</v>
      </c>
      <c r="H390" s="28">
        <v>27.127659574468083</v>
      </c>
      <c r="I390" s="28"/>
      <c r="J390" s="28"/>
      <c r="K390" s="28">
        <v>0</v>
      </c>
      <c r="L390" s="29">
        <v>11220</v>
      </c>
      <c r="M390" s="29">
        <v>726</v>
      </c>
      <c r="N390" s="29">
        <v>893</v>
      </c>
      <c r="O390" s="29">
        <v>0</v>
      </c>
      <c r="P390" s="30">
        <f t="shared" si="5"/>
        <v>12839</v>
      </c>
      <c r="Q390" s="78"/>
      <c r="R390" s="79"/>
      <c r="S390" s="80"/>
      <c r="T390" s="35"/>
    </row>
    <row r="391" spans="1:20" s="13" customFormat="1" ht="12.75">
      <c r="A391" s="26">
        <v>458160160</v>
      </c>
      <c r="B391" s="26">
        <v>458</v>
      </c>
      <c r="C391" s="27" t="s">
        <v>204</v>
      </c>
      <c r="D391" s="26">
        <v>160</v>
      </c>
      <c r="E391" s="27" t="s">
        <v>134</v>
      </c>
      <c r="F391" s="26">
        <v>160</v>
      </c>
      <c r="G391" s="27" t="s">
        <v>134</v>
      </c>
      <c r="H391" s="28">
        <v>106.91489361702128</v>
      </c>
      <c r="I391" s="28"/>
      <c r="J391" s="28"/>
      <c r="K391" s="28">
        <v>0</v>
      </c>
      <c r="L391" s="29">
        <v>13200</v>
      </c>
      <c r="M391" s="29">
        <v>642</v>
      </c>
      <c r="N391" s="29">
        <v>893</v>
      </c>
      <c r="O391" s="29">
        <v>0</v>
      </c>
      <c r="P391" s="30">
        <f t="shared" si="5"/>
        <v>14735</v>
      </c>
      <c r="Q391" s="78"/>
      <c r="R391" s="79"/>
      <c r="S391" s="80"/>
      <c r="T391" s="35"/>
    </row>
    <row r="392" spans="1:20" s="13" customFormat="1" ht="12.75">
      <c r="A392" s="26">
        <v>458160181</v>
      </c>
      <c r="B392" s="26">
        <v>458</v>
      </c>
      <c r="C392" s="27" t="s">
        <v>204</v>
      </c>
      <c r="D392" s="26">
        <v>160</v>
      </c>
      <c r="E392" s="27" t="s">
        <v>134</v>
      </c>
      <c r="F392" s="26">
        <v>181</v>
      </c>
      <c r="G392" s="27" t="s">
        <v>79</v>
      </c>
      <c r="H392" s="28">
        <v>3.1914893617021276</v>
      </c>
      <c r="I392" s="28"/>
      <c r="J392" s="28"/>
      <c r="K392" s="28">
        <v>0</v>
      </c>
      <c r="L392" s="29">
        <v>11849</v>
      </c>
      <c r="M392" s="29">
        <v>652</v>
      </c>
      <c r="N392" s="29">
        <v>893</v>
      </c>
      <c r="O392" s="29">
        <v>0</v>
      </c>
      <c r="P392" s="30">
        <f t="shared" si="5"/>
        <v>13394</v>
      </c>
      <c r="Q392" s="78"/>
      <c r="R392" s="79"/>
      <c r="S392" s="80"/>
      <c r="T392" s="35"/>
    </row>
    <row r="393" spans="1:20" s="13" customFormat="1" ht="12.75">
      <c r="A393" s="26">
        <v>458160295</v>
      </c>
      <c r="B393" s="26">
        <v>458</v>
      </c>
      <c r="C393" s="27" t="s">
        <v>204</v>
      </c>
      <c r="D393" s="26">
        <v>160</v>
      </c>
      <c r="E393" s="27" t="s">
        <v>134</v>
      </c>
      <c r="F393" s="26">
        <v>295</v>
      </c>
      <c r="G393" s="27" t="s">
        <v>135</v>
      </c>
      <c r="H393" s="28">
        <v>1.5957446808510638</v>
      </c>
      <c r="I393" s="28"/>
      <c r="J393" s="28"/>
      <c r="K393" s="28">
        <v>0</v>
      </c>
      <c r="L393" s="29">
        <v>9759</v>
      </c>
      <c r="M393" s="29">
        <v>4537</v>
      </c>
      <c r="N393" s="29">
        <v>893</v>
      </c>
      <c r="O393" s="29">
        <v>0</v>
      </c>
      <c r="P393" s="30">
        <f t="shared" si="5"/>
        <v>15189</v>
      </c>
      <c r="Q393" s="78"/>
      <c r="R393" s="79"/>
      <c r="S393" s="80"/>
      <c r="T393" s="35"/>
    </row>
    <row r="394" spans="1:20" s="13" customFormat="1" ht="12.75">
      <c r="A394" s="26">
        <v>458160301</v>
      </c>
      <c r="B394" s="26">
        <v>458</v>
      </c>
      <c r="C394" s="27" t="s">
        <v>204</v>
      </c>
      <c r="D394" s="26">
        <v>160</v>
      </c>
      <c r="E394" s="27" t="s">
        <v>134</v>
      </c>
      <c r="F394" s="26">
        <v>301</v>
      </c>
      <c r="G394" s="27" t="s">
        <v>132</v>
      </c>
      <c r="H394" s="28">
        <v>9.5744680851063837</v>
      </c>
      <c r="I394" s="28"/>
      <c r="J394" s="28"/>
      <c r="K394" s="28">
        <v>0</v>
      </c>
      <c r="L394" s="29">
        <v>11849</v>
      </c>
      <c r="M394" s="29">
        <v>4141</v>
      </c>
      <c r="N394" s="29">
        <v>893</v>
      </c>
      <c r="O394" s="29">
        <v>0</v>
      </c>
      <c r="P394" s="30">
        <f t="shared" ref="P394:P457" si="6">SUM(L394:N394)</f>
        <v>16883</v>
      </c>
      <c r="Q394" s="78"/>
      <c r="R394" s="79"/>
      <c r="S394" s="80"/>
      <c r="T394" s="35"/>
    </row>
    <row r="395" spans="1:20" s="13" customFormat="1" ht="12.75">
      <c r="A395" s="26">
        <v>463035035</v>
      </c>
      <c r="B395" s="26">
        <v>463</v>
      </c>
      <c r="C395" s="27" t="s">
        <v>205</v>
      </c>
      <c r="D395" s="26">
        <v>35</v>
      </c>
      <c r="E395" s="27" t="s">
        <v>11</v>
      </c>
      <c r="F395" s="26">
        <v>35</v>
      </c>
      <c r="G395" s="27" t="s">
        <v>11</v>
      </c>
      <c r="H395" s="28">
        <v>607.37029702970278</v>
      </c>
      <c r="I395" s="28"/>
      <c r="J395" s="28"/>
      <c r="K395" s="28">
        <v>0</v>
      </c>
      <c r="L395" s="29">
        <v>12526</v>
      </c>
      <c r="M395" s="29">
        <v>3715</v>
      </c>
      <c r="N395" s="29">
        <v>893</v>
      </c>
      <c r="O395" s="29">
        <v>0</v>
      </c>
      <c r="P395" s="30">
        <f t="shared" si="6"/>
        <v>17134</v>
      </c>
      <c r="Q395" s="78"/>
      <c r="R395" s="79"/>
      <c r="S395" s="80"/>
      <c r="T395" s="35"/>
    </row>
    <row r="396" spans="1:20" s="13" customFormat="1" ht="12.75">
      <c r="A396" s="26">
        <v>463035163</v>
      </c>
      <c r="B396" s="26">
        <v>463</v>
      </c>
      <c r="C396" s="27" t="s">
        <v>205</v>
      </c>
      <c r="D396" s="26">
        <v>35</v>
      </c>
      <c r="E396" s="27" t="s">
        <v>11</v>
      </c>
      <c r="F396" s="26">
        <v>163</v>
      </c>
      <c r="G396" s="27" t="s">
        <v>16</v>
      </c>
      <c r="H396" s="28">
        <v>1.2099009900990096</v>
      </c>
      <c r="I396" s="28"/>
      <c r="J396" s="28"/>
      <c r="K396" s="28">
        <v>0</v>
      </c>
      <c r="L396" s="29">
        <v>13061</v>
      </c>
      <c r="M396" s="29">
        <v>210</v>
      </c>
      <c r="N396" s="29">
        <v>893</v>
      </c>
      <c r="O396" s="29">
        <v>0</v>
      </c>
      <c r="P396" s="30">
        <f t="shared" si="6"/>
        <v>14164</v>
      </c>
      <c r="Q396" s="78"/>
      <c r="R396" s="79"/>
      <c r="S396" s="80"/>
      <c r="T396" s="35"/>
    </row>
    <row r="397" spans="1:20" s="13" customFormat="1" ht="12.75">
      <c r="A397" s="26">
        <v>463035174</v>
      </c>
      <c r="B397" s="26">
        <v>463</v>
      </c>
      <c r="C397" s="27" t="s">
        <v>205</v>
      </c>
      <c r="D397" s="26">
        <v>35</v>
      </c>
      <c r="E397" s="27" t="s">
        <v>11</v>
      </c>
      <c r="F397" s="26">
        <v>174</v>
      </c>
      <c r="G397" s="27" t="s">
        <v>109</v>
      </c>
      <c r="H397" s="28">
        <v>1.2099009900990096</v>
      </c>
      <c r="I397" s="28"/>
      <c r="J397" s="28"/>
      <c r="K397" s="28">
        <v>0</v>
      </c>
      <c r="L397" s="29">
        <v>13061</v>
      </c>
      <c r="M397" s="29">
        <v>5313</v>
      </c>
      <c r="N397" s="29">
        <v>893</v>
      </c>
      <c r="O397" s="29">
        <v>0</v>
      </c>
      <c r="P397" s="30">
        <f t="shared" si="6"/>
        <v>19267</v>
      </c>
      <c r="Q397" s="78"/>
      <c r="R397" s="79"/>
      <c r="S397" s="80"/>
      <c r="T397" s="35"/>
    </row>
    <row r="398" spans="1:20" s="13" customFormat="1" ht="12.75">
      <c r="A398" s="26">
        <v>463035308</v>
      </c>
      <c r="B398" s="26">
        <v>463</v>
      </c>
      <c r="C398" s="27" t="s">
        <v>205</v>
      </c>
      <c r="D398" s="26">
        <v>35</v>
      </c>
      <c r="E398" s="27" t="s">
        <v>11</v>
      </c>
      <c r="F398" s="26">
        <v>308</v>
      </c>
      <c r="G398" s="27" t="s">
        <v>20</v>
      </c>
      <c r="H398" s="28">
        <v>1.2099009900990096</v>
      </c>
      <c r="I398" s="28"/>
      <c r="J398" s="28"/>
      <c r="K398" s="28">
        <v>0</v>
      </c>
      <c r="L398" s="29">
        <v>15569</v>
      </c>
      <c r="M398" s="29">
        <v>9191</v>
      </c>
      <c r="N398" s="29">
        <v>893</v>
      </c>
      <c r="O398" s="29">
        <v>0</v>
      </c>
      <c r="P398" s="30">
        <f t="shared" si="6"/>
        <v>25653</v>
      </c>
      <c r="Q398" s="78"/>
      <c r="R398" s="79"/>
      <c r="S398" s="80"/>
      <c r="T398" s="35"/>
    </row>
    <row r="399" spans="1:20" s="13" customFormat="1" ht="12.75">
      <c r="A399" s="26">
        <v>464168163</v>
      </c>
      <c r="B399" s="26">
        <v>464</v>
      </c>
      <c r="C399" s="27" t="s">
        <v>206</v>
      </c>
      <c r="D399" s="26">
        <v>168</v>
      </c>
      <c r="E399" s="27" t="s">
        <v>96</v>
      </c>
      <c r="F399" s="26">
        <v>163</v>
      </c>
      <c r="G399" s="27" t="s">
        <v>16</v>
      </c>
      <c r="H399" s="28">
        <v>8</v>
      </c>
      <c r="I399" s="28"/>
      <c r="J399" s="28"/>
      <c r="K399" s="28">
        <v>0</v>
      </c>
      <c r="L399" s="29">
        <v>9685</v>
      </c>
      <c r="M399" s="29">
        <v>155</v>
      </c>
      <c r="N399" s="29">
        <v>893</v>
      </c>
      <c r="O399" s="29">
        <v>0</v>
      </c>
      <c r="P399" s="30">
        <f t="shared" si="6"/>
        <v>10733</v>
      </c>
      <c r="Q399" s="78"/>
      <c r="R399" s="79"/>
      <c r="S399" s="80"/>
      <c r="T399" s="35"/>
    </row>
    <row r="400" spans="1:20" s="13" customFormat="1" ht="12.75">
      <c r="A400" s="26">
        <v>464168168</v>
      </c>
      <c r="B400" s="26">
        <v>464</v>
      </c>
      <c r="C400" s="27" t="s">
        <v>206</v>
      </c>
      <c r="D400" s="26">
        <v>168</v>
      </c>
      <c r="E400" s="27" t="s">
        <v>96</v>
      </c>
      <c r="F400" s="26">
        <v>168</v>
      </c>
      <c r="G400" s="27" t="s">
        <v>96</v>
      </c>
      <c r="H400" s="28">
        <v>195</v>
      </c>
      <c r="I400" s="28"/>
      <c r="J400" s="28"/>
      <c r="K400" s="28">
        <v>0</v>
      </c>
      <c r="L400" s="29">
        <v>8392</v>
      </c>
      <c r="M400" s="29">
        <v>3941</v>
      </c>
      <c r="N400" s="29">
        <v>893</v>
      </c>
      <c r="O400" s="29">
        <v>0</v>
      </c>
      <c r="P400" s="30">
        <f t="shared" si="6"/>
        <v>13226</v>
      </c>
      <c r="Q400" s="78"/>
      <c r="R400" s="79"/>
      <c r="S400" s="80"/>
      <c r="T400" s="35"/>
    </row>
    <row r="401" spans="1:20" s="13" customFormat="1" ht="12.75">
      <c r="A401" s="26">
        <v>464168196</v>
      </c>
      <c r="B401" s="26">
        <v>464</v>
      </c>
      <c r="C401" s="27" t="s">
        <v>206</v>
      </c>
      <c r="D401" s="26">
        <v>168</v>
      </c>
      <c r="E401" s="27" t="s">
        <v>96</v>
      </c>
      <c r="F401" s="26">
        <v>196</v>
      </c>
      <c r="G401" s="27" t="s">
        <v>207</v>
      </c>
      <c r="H401" s="28">
        <v>4</v>
      </c>
      <c r="I401" s="28"/>
      <c r="J401" s="28"/>
      <c r="K401" s="28">
        <v>0</v>
      </c>
      <c r="L401" s="29">
        <v>8141</v>
      </c>
      <c r="M401" s="29">
        <v>4128</v>
      </c>
      <c r="N401" s="29">
        <v>893</v>
      </c>
      <c r="O401" s="29">
        <v>0</v>
      </c>
      <c r="P401" s="30">
        <f t="shared" si="6"/>
        <v>13162</v>
      </c>
      <c r="Q401" s="78"/>
      <c r="R401" s="79"/>
      <c r="S401" s="80"/>
      <c r="T401" s="35"/>
    </row>
    <row r="402" spans="1:20" s="13" customFormat="1" ht="12.75">
      <c r="A402" s="26">
        <v>464168229</v>
      </c>
      <c r="B402" s="26">
        <v>464</v>
      </c>
      <c r="C402" s="27" t="s">
        <v>206</v>
      </c>
      <c r="D402" s="26">
        <v>168</v>
      </c>
      <c r="E402" s="27" t="s">
        <v>96</v>
      </c>
      <c r="F402" s="26">
        <v>229</v>
      </c>
      <c r="G402" s="27" t="s">
        <v>97</v>
      </c>
      <c r="H402" s="28">
        <v>5</v>
      </c>
      <c r="I402" s="28"/>
      <c r="J402" s="28"/>
      <c r="K402" s="28">
        <v>0</v>
      </c>
      <c r="L402" s="29">
        <v>8845</v>
      </c>
      <c r="M402" s="29">
        <v>844</v>
      </c>
      <c r="N402" s="29">
        <v>893</v>
      </c>
      <c r="O402" s="29">
        <v>0</v>
      </c>
      <c r="P402" s="30">
        <f t="shared" si="6"/>
        <v>10582</v>
      </c>
      <c r="Q402" s="78"/>
      <c r="R402" s="79"/>
      <c r="S402" s="80"/>
      <c r="T402" s="35"/>
    </row>
    <row r="403" spans="1:20" s="13" customFormat="1" ht="12.75">
      <c r="A403" s="26">
        <v>464168258</v>
      </c>
      <c r="B403" s="26">
        <v>464</v>
      </c>
      <c r="C403" s="27" t="s">
        <v>206</v>
      </c>
      <c r="D403" s="26">
        <v>168</v>
      </c>
      <c r="E403" s="27" t="s">
        <v>96</v>
      </c>
      <c r="F403" s="26">
        <v>258</v>
      </c>
      <c r="G403" s="27" t="s">
        <v>98</v>
      </c>
      <c r="H403" s="28">
        <v>9</v>
      </c>
      <c r="I403" s="28"/>
      <c r="J403" s="28"/>
      <c r="K403" s="28">
        <v>0</v>
      </c>
      <c r="L403" s="29">
        <v>8610</v>
      </c>
      <c r="M403" s="29">
        <v>3378</v>
      </c>
      <c r="N403" s="29">
        <v>893</v>
      </c>
      <c r="O403" s="29">
        <v>0</v>
      </c>
      <c r="P403" s="30">
        <f t="shared" si="6"/>
        <v>12881</v>
      </c>
      <c r="Q403" s="78"/>
      <c r="R403" s="79"/>
      <c r="S403" s="80"/>
      <c r="T403" s="35"/>
    </row>
    <row r="404" spans="1:20" s="13" customFormat="1" ht="12.75">
      <c r="A404" s="26">
        <v>464168291</v>
      </c>
      <c r="B404" s="26">
        <v>464</v>
      </c>
      <c r="C404" s="27" t="s">
        <v>206</v>
      </c>
      <c r="D404" s="26">
        <v>168</v>
      </c>
      <c r="E404" s="27" t="s">
        <v>96</v>
      </c>
      <c r="F404" s="26">
        <v>291</v>
      </c>
      <c r="G404" s="27" t="s">
        <v>99</v>
      </c>
      <c r="H404" s="28">
        <v>9</v>
      </c>
      <c r="I404" s="28"/>
      <c r="J404" s="28"/>
      <c r="K404" s="28">
        <v>0</v>
      </c>
      <c r="L404" s="29">
        <v>8130</v>
      </c>
      <c r="M404" s="29">
        <v>4533</v>
      </c>
      <c r="N404" s="29">
        <v>893</v>
      </c>
      <c r="O404" s="29">
        <v>0</v>
      </c>
      <c r="P404" s="30">
        <f t="shared" si="6"/>
        <v>13556</v>
      </c>
      <c r="Q404" s="78"/>
      <c r="R404" s="79"/>
      <c r="S404" s="80"/>
      <c r="T404" s="35"/>
    </row>
    <row r="405" spans="1:20" s="13" customFormat="1" ht="12.75">
      <c r="A405" s="26">
        <v>466700096</v>
      </c>
      <c r="B405" s="26">
        <v>466</v>
      </c>
      <c r="C405" s="27" t="s">
        <v>208</v>
      </c>
      <c r="D405" s="26">
        <v>700</v>
      </c>
      <c r="E405" s="27" t="s">
        <v>209</v>
      </c>
      <c r="F405" s="26">
        <v>96</v>
      </c>
      <c r="G405" s="27" t="s">
        <v>210</v>
      </c>
      <c r="H405" s="28">
        <v>5.2023121387283213</v>
      </c>
      <c r="I405" s="28"/>
      <c r="J405" s="28"/>
      <c r="K405" s="28">
        <v>0</v>
      </c>
      <c r="L405" s="29">
        <v>9759</v>
      </c>
      <c r="M405" s="29">
        <v>4817</v>
      </c>
      <c r="N405" s="29">
        <v>893</v>
      </c>
      <c r="O405" s="29">
        <v>0</v>
      </c>
      <c r="P405" s="30">
        <f t="shared" si="6"/>
        <v>15469</v>
      </c>
      <c r="Q405" s="78"/>
      <c r="R405" s="79"/>
      <c r="S405" s="80"/>
      <c r="T405" s="35"/>
    </row>
    <row r="406" spans="1:20" s="13" customFormat="1" ht="12.75">
      <c r="A406" s="26">
        <v>466700700</v>
      </c>
      <c r="B406" s="26">
        <v>466</v>
      </c>
      <c r="C406" s="27" t="s">
        <v>208</v>
      </c>
      <c r="D406" s="26">
        <v>700</v>
      </c>
      <c r="E406" s="27" t="s">
        <v>209</v>
      </c>
      <c r="F406" s="26">
        <v>700</v>
      </c>
      <c r="G406" s="27" t="s">
        <v>209</v>
      </c>
      <c r="H406" s="28">
        <v>33.294797687861269</v>
      </c>
      <c r="I406" s="28"/>
      <c r="J406" s="28"/>
      <c r="K406" s="28">
        <v>0</v>
      </c>
      <c r="L406" s="29">
        <v>11207</v>
      </c>
      <c r="M406" s="29">
        <v>12050</v>
      </c>
      <c r="N406" s="29">
        <v>893</v>
      </c>
      <c r="O406" s="29">
        <v>0</v>
      </c>
      <c r="P406" s="30">
        <f t="shared" si="6"/>
        <v>24150</v>
      </c>
      <c r="Q406" s="78"/>
      <c r="R406" s="79"/>
      <c r="S406" s="80"/>
      <c r="T406" s="35"/>
    </row>
    <row r="407" spans="1:20" s="13" customFormat="1" ht="12.75">
      <c r="A407" s="26">
        <v>466774089</v>
      </c>
      <c r="B407" s="26">
        <v>466</v>
      </c>
      <c r="C407" s="27" t="s">
        <v>208</v>
      </c>
      <c r="D407" s="26">
        <v>774</v>
      </c>
      <c r="E407" s="27" t="s">
        <v>211</v>
      </c>
      <c r="F407" s="26">
        <v>89</v>
      </c>
      <c r="G407" s="27" t="s">
        <v>212</v>
      </c>
      <c r="H407" s="28">
        <v>39.537572254335252</v>
      </c>
      <c r="I407" s="28"/>
      <c r="J407" s="28"/>
      <c r="K407" s="28">
        <v>0</v>
      </c>
      <c r="L407" s="29">
        <v>9703</v>
      </c>
      <c r="M407" s="29">
        <v>14496</v>
      </c>
      <c r="N407" s="29">
        <v>893</v>
      </c>
      <c r="O407" s="29">
        <v>0</v>
      </c>
      <c r="P407" s="30">
        <f t="shared" si="6"/>
        <v>25092</v>
      </c>
      <c r="Q407" s="78"/>
      <c r="R407" s="79"/>
      <c r="S407" s="80"/>
      <c r="T407" s="35"/>
    </row>
    <row r="408" spans="1:20" s="13" customFormat="1" ht="12.75">
      <c r="A408" s="26">
        <v>466774221</v>
      </c>
      <c r="B408" s="26">
        <v>466</v>
      </c>
      <c r="C408" s="27" t="s">
        <v>208</v>
      </c>
      <c r="D408" s="26">
        <v>774</v>
      </c>
      <c r="E408" s="27" t="s">
        <v>211</v>
      </c>
      <c r="F408" s="26">
        <v>221</v>
      </c>
      <c r="G408" s="27" t="s">
        <v>213</v>
      </c>
      <c r="H408" s="28">
        <v>28.092485549132949</v>
      </c>
      <c r="I408" s="28"/>
      <c r="J408" s="28"/>
      <c r="K408" s="28">
        <v>0</v>
      </c>
      <c r="L408" s="29">
        <v>10430</v>
      </c>
      <c r="M408" s="29">
        <v>10646</v>
      </c>
      <c r="N408" s="29">
        <v>893</v>
      </c>
      <c r="O408" s="29">
        <v>0</v>
      </c>
      <c r="P408" s="30">
        <f t="shared" si="6"/>
        <v>21969</v>
      </c>
      <c r="Q408" s="78"/>
      <c r="R408" s="79"/>
      <c r="S408" s="80"/>
      <c r="T408" s="35"/>
    </row>
    <row r="409" spans="1:20" s="13" customFormat="1" ht="12.75">
      <c r="A409" s="26">
        <v>466774296</v>
      </c>
      <c r="B409" s="26">
        <v>466</v>
      </c>
      <c r="C409" s="27" t="s">
        <v>208</v>
      </c>
      <c r="D409" s="26">
        <v>774</v>
      </c>
      <c r="E409" s="27" t="s">
        <v>211</v>
      </c>
      <c r="F409" s="26">
        <v>296</v>
      </c>
      <c r="G409" s="27" t="s">
        <v>214</v>
      </c>
      <c r="H409" s="28">
        <v>30.173410404624263</v>
      </c>
      <c r="I409" s="28"/>
      <c r="J409" s="28"/>
      <c r="K409" s="28">
        <v>0</v>
      </c>
      <c r="L409" s="29">
        <v>9333</v>
      </c>
      <c r="M409" s="29">
        <v>11336</v>
      </c>
      <c r="N409" s="29">
        <v>893</v>
      </c>
      <c r="O409" s="29">
        <v>0</v>
      </c>
      <c r="P409" s="30">
        <f t="shared" si="6"/>
        <v>21562</v>
      </c>
      <c r="Q409" s="78"/>
      <c r="R409" s="79"/>
      <c r="S409" s="80"/>
      <c r="T409" s="35"/>
    </row>
    <row r="410" spans="1:20" s="13" customFormat="1" ht="12.75">
      <c r="A410" s="26">
        <v>466774774</v>
      </c>
      <c r="B410" s="26">
        <v>466</v>
      </c>
      <c r="C410" s="27" t="s">
        <v>208</v>
      </c>
      <c r="D410" s="26">
        <v>774</v>
      </c>
      <c r="E410" s="27" t="s">
        <v>211</v>
      </c>
      <c r="F410" s="26">
        <v>774</v>
      </c>
      <c r="G410" s="27" t="s">
        <v>211</v>
      </c>
      <c r="H410" s="28">
        <v>43.699421965317917</v>
      </c>
      <c r="I410" s="28"/>
      <c r="J410" s="28"/>
      <c r="K410" s="28">
        <v>5628.4957746857144</v>
      </c>
      <c r="L410" s="29">
        <v>9568</v>
      </c>
      <c r="M410" s="29">
        <v>19796</v>
      </c>
      <c r="N410" s="29">
        <v>893</v>
      </c>
      <c r="O410" s="29">
        <v>0</v>
      </c>
      <c r="P410" s="30">
        <f t="shared" si="6"/>
        <v>30257</v>
      </c>
      <c r="Q410" s="78"/>
      <c r="R410" s="79"/>
      <c r="S410" s="80"/>
      <c r="T410" s="35"/>
    </row>
    <row r="411" spans="1:20" s="13" customFormat="1" ht="12.75">
      <c r="A411" s="26">
        <v>469035035</v>
      </c>
      <c r="B411" s="26">
        <v>469</v>
      </c>
      <c r="C411" s="27" t="s">
        <v>215</v>
      </c>
      <c r="D411" s="26">
        <v>35</v>
      </c>
      <c r="E411" s="27" t="s">
        <v>11</v>
      </c>
      <c r="F411" s="26">
        <v>35</v>
      </c>
      <c r="G411" s="27" t="s">
        <v>11</v>
      </c>
      <c r="H411" s="28">
        <v>1195.8078602620087</v>
      </c>
      <c r="I411" s="28"/>
      <c r="J411" s="28"/>
      <c r="K411" s="28">
        <v>0</v>
      </c>
      <c r="L411" s="29">
        <v>12763</v>
      </c>
      <c r="M411" s="29">
        <v>3785</v>
      </c>
      <c r="N411" s="29">
        <v>893</v>
      </c>
      <c r="O411" s="29">
        <v>0</v>
      </c>
      <c r="P411" s="30">
        <f t="shared" si="6"/>
        <v>17441</v>
      </c>
      <c r="Q411" s="78"/>
      <c r="R411" s="79"/>
      <c r="S411" s="80"/>
      <c r="T411" s="35"/>
    </row>
    <row r="412" spans="1:20" s="13" customFormat="1" ht="12.75">
      <c r="A412" s="26">
        <v>469035057</v>
      </c>
      <c r="B412" s="26">
        <v>469</v>
      </c>
      <c r="C412" s="27" t="s">
        <v>215</v>
      </c>
      <c r="D412" s="26">
        <v>35</v>
      </c>
      <c r="E412" s="27" t="s">
        <v>11</v>
      </c>
      <c r="F412" s="26">
        <v>57</v>
      </c>
      <c r="G412" s="27" t="s">
        <v>13</v>
      </c>
      <c r="H412" s="28">
        <v>1.0480349344978166</v>
      </c>
      <c r="I412" s="28"/>
      <c r="J412" s="28"/>
      <c r="K412" s="28">
        <v>0</v>
      </c>
      <c r="L412" s="29">
        <v>13453</v>
      </c>
      <c r="M412" s="29">
        <v>725</v>
      </c>
      <c r="N412" s="29">
        <v>893</v>
      </c>
      <c r="O412" s="29">
        <v>0</v>
      </c>
      <c r="P412" s="30">
        <f t="shared" si="6"/>
        <v>15071</v>
      </c>
      <c r="Q412" s="78"/>
      <c r="R412" s="79"/>
      <c r="S412" s="80"/>
      <c r="T412" s="35"/>
    </row>
    <row r="413" spans="1:20" s="13" customFormat="1" ht="12.75">
      <c r="A413" s="26">
        <v>469035093</v>
      </c>
      <c r="B413" s="26">
        <v>469</v>
      </c>
      <c r="C413" s="27" t="s">
        <v>215</v>
      </c>
      <c r="D413" s="26">
        <v>35</v>
      </c>
      <c r="E413" s="27" t="s">
        <v>11</v>
      </c>
      <c r="F413" s="26">
        <v>93</v>
      </c>
      <c r="G413" s="27" t="s">
        <v>14</v>
      </c>
      <c r="H413" s="28">
        <v>1.0480349344978166</v>
      </c>
      <c r="I413" s="28"/>
      <c r="J413" s="28"/>
      <c r="K413" s="28">
        <v>187.83640878769825</v>
      </c>
      <c r="L413" s="29">
        <v>15569</v>
      </c>
      <c r="M413" s="29">
        <v>419</v>
      </c>
      <c r="N413" s="29">
        <v>893</v>
      </c>
      <c r="O413" s="29">
        <v>0</v>
      </c>
      <c r="P413" s="30">
        <f t="shared" si="6"/>
        <v>16881</v>
      </c>
      <c r="Q413" s="78"/>
      <c r="R413" s="79"/>
      <c r="S413" s="80"/>
      <c r="T413" s="35"/>
    </row>
    <row r="414" spans="1:20" s="13" customFormat="1" ht="12.75">
      <c r="A414" s="26">
        <v>469035243</v>
      </c>
      <c r="B414" s="26">
        <v>469</v>
      </c>
      <c r="C414" s="27" t="s">
        <v>215</v>
      </c>
      <c r="D414" s="26">
        <v>35</v>
      </c>
      <c r="E414" s="27" t="s">
        <v>11</v>
      </c>
      <c r="F414" s="26">
        <v>243</v>
      </c>
      <c r="G414" s="27" t="s">
        <v>80</v>
      </c>
      <c r="H414" s="28">
        <v>1.0480349344978166</v>
      </c>
      <c r="I414" s="28"/>
      <c r="J414" s="28"/>
      <c r="K414" s="28">
        <v>0</v>
      </c>
      <c r="L414" s="29">
        <v>14888</v>
      </c>
      <c r="M414" s="29">
        <v>3615</v>
      </c>
      <c r="N414" s="29">
        <v>893</v>
      </c>
      <c r="O414" s="29">
        <v>0</v>
      </c>
      <c r="P414" s="30">
        <f t="shared" si="6"/>
        <v>19396</v>
      </c>
      <c r="Q414" s="78"/>
      <c r="R414" s="79"/>
      <c r="S414" s="80"/>
      <c r="T414" s="35"/>
    </row>
    <row r="415" spans="1:20" s="13" customFormat="1" ht="12.75">
      <c r="A415" s="26">
        <v>469035244</v>
      </c>
      <c r="B415" s="26">
        <v>469</v>
      </c>
      <c r="C415" s="27" t="s">
        <v>215</v>
      </c>
      <c r="D415" s="26">
        <v>35</v>
      </c>
      <c r="E415" s="27" t="s">
        <v>11</v>
      </c>
      <c r="F415" s="26">
        <v>244</v>
      </c>
      <c r="G415" s="27" t="s">
        <v>27</v>
      </c>
      <c r="H415" s="28">
        <v>1.0480349344978166</v>
      </c>
      <c r="I415" s="28"/>
      <c r="J415" s="28"/>
      <c r="K415" s="28">
        <v>0</v>
      </c>
      <c r="L415" s="29">
        <v>8576</v>
      </c>
      <c r="M415" s="29">
        <v>2379</v>
      </c>
      <c r="N415" s="29">
        <v>893</v>
      </c>
      <c r="O415" s="29">
        <v>0</v>
      </c>
      <c r="P415" s="30">
        <f t="shared" si="6"/>
        <v>11848</v>
      </c>
      <c r="Q415" s="78"/>
      <c r="R415" s="79"/>
      <c r="S415" s="80"/>
      <c r="T415" s="35"/>
    </row>
    <row r="416" spans="1:20" s="13" customFormat="1" ht="12.75">
      <c r="A416" s="26">
        <v>470165035</v>
      </c>
      <c r="B416" s="26">
        <v>470</v>
      </c>
      <c r="C416" s="27" t="s">
        <v>216</v>
      </c>
      <c r="D416" s="26">
        <v>165</v>
      </c>
      <c r="E416" s="27" t="s">
        <v>17</v>
      </c>
      <c r="F416" s="26">
        <v>35</v>
      </c>
      <c r="G416" s="27" t="s">
        <v>11</v>
      </c>
      <c r="H416" s="28">
        <v>1.0296096904441454</v>
      </c>
      <c r="I416" s="28"/>
      <c r="J416" s="28"/>
      <c r="K416" s="28">
        <v>0</v>
      </c>
      <c r="L416" s="29">
        <v>8667</v>
      </c>
      <c r="M416" s="29">
        <v>2571</v>
      </c>
      <c r="N416" s="29">
        <v>893</v>
      </c>
      <c r="O416" s="29">
        <v>0</v>
      </c>
      <c r="P416" s="30">
        <f t="shared" si="6"/>
        <v>12131</v>
      </c>
      <c r="Q416" s="78"/>
      <c r="R416" s="79"/>
      <c r="S416" s="80"/>
      <c r="T416" s="35"/>
    </row>
    <row r="417" spans="1:21" s="13" customFormat="1" ht="12.75">
      <c r="A417" s="26">
        <v>470165048</v>
      </c>
      <c r="B417" s="26">
        <v>470</v>
      </c>
      <c r="C417" s="27" t="s">
        <v>216</v>
      </c>
      <c r="D417" s="26">
        <v>165</v>
      </c>
      <c r="E417" s="27" t="s">
        <v>17</v>
      </c>
      <c r="F417" s="26">
        <v>48</v>
      </c>
      <c r="G417" s="27" t="s">
        <v>217</v>
      </c>
      <c r="H417" s="28">
        <v>1.0296096904441454</v>
      </c>
      <c r="I417" s="28"/>
      <c r="J417" s="28"/>
      <c r="K417" s="28">
        <v>0</v>
      </c>
      <c r="L417" s="29">
        <v>8667</v>
      </c>
      <c r="M417" s="29">
        <v>6824</v>
      </c>
      <c r="N417" s="29">
        <v>893</v>
      </c>
      <c r="O417" s="29">
        <v>0</v>
      </c>
      <c r="P417" s="30">
        <f t="shared" si="6"/>
        <v>16384</v>
      </c>
      <c r="Q417" s="78"/>
      <c r="R417" s="79"/>
      <c r="S417" s="80"/>
      <c r="T417" s="35"/>
    </row>
    <row r="418" spans="1:21" s="13" customFormat="1" ht="12.75">
      <c r="A418" s="26">
        <v>470165057</v>
      </c>
      <c r="B418" s="26">
        <v>470</v>
      </c>
      <c r="C418" s="27" t="s">
        <v>216</v>
      </c>
      <c r="D418" s="26">
        <v>165</v>
      </c>
      <c r="E418" s="27" t="s">
        <v>17</v>
      </c>
      <c r="F418" s="26">
        <v>57</v>
      </c>
      <c r="G418" s="27" t="s">
        <v>13</v>
      </c>
      <c r="H418" s="28">
        <v>6.1776581426648747</v>
      </c>
      <c r="I418" s="28"/>
      <c r="J418" s="28"/>
      <c r="K418" s="28">
        <v>0</v>
      </c>
      <c r="L418" s="29">
        <v>11882</v>
      </c>
      <c r="M418" s="29">
        <v>640</v>
      </c>
      <c r="N418" s="29">
        <v>893</v>
      </c>
      <c r="O418" s="29">
        <v>0</v>
      </c>
      <c r="P418" s="30">
        <f t="shared" si="6"/>
        <v>13415</v>
      </c>
      <c r="Q418" s="78"/>
      <c r="R418" s="79"/>
      <c r="S418" s="80"/>
      <c r="T418" s="35"/>
    </row>
    <row r="419" spans="1:21" s="13" customFormat="1" ht="12.75">
      <c r="A419" s="26">
        <v>470165093</v>
      </c>
      <c r="B419" s="26">
        <v>470</v>
      </c>
      <c r="C419" s="27" t="s">
        <v>216</v>
      </c>
      <c r="D419" s="26">
        <v>165</v>
      </c>
      <c r="E419" s="27" t="s">
        <v>17</v>
      </c>
      <c r="F419" s="26">
        <v>93</v>
      </c>
      <c r="G419" s="27" t="s">
        <v>14</v>
      </c>
      <c r="H419" s="28">
        <v>203.86271870794081</v>
      </c>
      <c r="I419" s="28"/>
      <c r="J419" s="28"/>
      <c r="K419" s="28">
        <v>126.08225597477666</v>
      </c>
      <c r="L419" s="29">
        <v>10451</v>
      </c>
      <c r="M419" s="29">
        <v>282</v>
      </c>
      <c r="N419" s="29">
        <v>893</v>
      </c>
      <c r="O419" s="29">
        <v>0</v>
      </c>
      <c r="P419" s="30">
        <f t="shared" si="6"/>
        <v>11626</v>
      </c>
      <c r="Q419" s="78"/>
      <c r="R419" s="79"/>
      <c r="S419" s="80"/>
      <c r="T419" s="35"/>
    </row>
    <row r="420" spans="1:21" s="13" customFormat="1" ht="12.75">
      <c r="A420" s="26">
        <v>470165163</v>
      </c>
      <c r="B420" s="26">
        <v>470</v>
      </c>
      <c r="C420" s="27" t="s">
        <v>216</v>
      </c>
      <c r="D420" s="26">
        <v>165</v>
      </c>
      <c r="E420" s="27" t="s">
        <v>17</v>
      </c>
      <c r="F420" s="26">
        <v>163</v>
      </c>
      <c r="G420" s="27" t="s">
        <v>16</v>
      </c>
      <c r="H420" s="28">
        <v>15.444145356662178</v>
      </c>
      <c r="I420" s="28"/>
      <c r="J420" s="28"/>
      <c r="K420" s="28">
        <v>0</v>
      </c>
      <c r="L420" s="29">
        <v>11276</v>
      </c>
      <c r="M420" s="29">
        <v>181</v>
      </c>
      <c r="N420" s="29">
        <v>893</v>
      </c>
      <c r="O420" s="29">
        <v>0</v>
      </c>
      <c r="P420" s="30">
        <f t="shared" si="6"/>
        <v>12350</v>
      </c>
      <c r="Q420" s="78"/>
      <c r="R420" s="79"/>
      <c r="S420" s="80"/>
      <c r="T420" s="35"/>
    </row>
    <row r="421" spans="1:21" s="13" customFormat="1" ht="12.75">
      <c r="A421" s="26">
        <v>470165165</v>
      </c>
      <c r="B421" s="26">
        <v>470</v>
      </c>
      <c r="C421" s="27" t="s">
        <v>216</v>
      </c>
      <c r="D421" s="26">
        <v>165</v>
      </c>
      <c r="E421" s="27" t="s">
        <v>17</v>
      </c>
      <c r="F421" s="26">
        <v>165</v>
      </c>
      <c r="G421" s="27" t="s">
        <v>17</v>
      </c>
      <c r="H421" s="28">
        <v>677.48317631224791</v>
      </c>
      <c r="I421" s="28"/>
      <c r="J421" s="28"/>
      <c r="K421" s="28">
        <v>94.875819842212991</v>
      </c>
      <c r="L421" s="29">
        <v>9971</v>
      </c>
      <c r="M421" s="29">
        <v>542</v>
      </c>
      <c r="N421" s="29">
        <v>893</v>
      </c>
      <c r="O421" s="29">
        <v>0</v>
      </c>
      <c r="P421" s="30">
        <f t="shared" si="6"/>
        <v>11406</v>
      </c>
      <c r="Q421" s="78"/>
      <c r="R421" s="79"/>
      <c r="S421" s="80"/>
      <c r="T421" s="35"/>
      <c r="U421" s="36"/>
    </row>
    <row r="422" spans="1:21" s="13" customFormat="1" ht="12.75">
      <c r="A422" s="26">
        <v>470165176</v>
      </c>
      <c r="B422" s="26">
        <v>470</v>
      </c>
      <c r="C422" s="27" t="s">
        <v>216</v>
      </c>
      <c r="D422" s="26">
        <v>165</v>
      </c>
      <c r="E422" s="27" t="s">
        <v>17</v>
      </c>
      <c r="F422" s="26">
        <v>176</v>
      </c>
      <c r="G422" s="27" t="s">
        <v>78</v>
      </c>
      <c r="H422" s="28">
        <v>186.35935397039032</v>
      </c>
      <c r="I422" s="28"/>
      <c r="J422" s="28"/>
      <c r="K422" s="28">
        <v>0</v>
      </c>
      <c r="L422" s="29">
        <v>9705</v>
      </c>
      <c r="M422" s="29">
        <v>3025</v>
      </c>
      <c r="N422" s="29">
        <v>893</v>
      </c>
      <c r="O422" s="29">
        <v>0</v>
      </c>
      <c r="P422" s="30">
        <f t="shared" si="6"/>
        <v>13623</v>
      </c>
      <c r="Q422" s="78"/>
      <c r="R422" s="79"/>
      <c r="S422" s="80"/>
      <c r="T422" s="35"/>
    </row>
    <row r="423" spans="1:21" s="13" customFormat="1" ht="12.75">
      <c r="A423" s="26">
        <v>470165178</v>
      </c>
      <c r="B423" s="26">
        <v>470</v>
      </c>
      <c r="C423" s="27" t="s">
        <v>216</v>
      </c>
      <c r="D423" s="26">
        <v>165</v>
      </c>
      <c r="E423" s="27" t="s">
        <v>17</v>
      </c>
      <c r="F423" s="26">
        <v>178</v>
      </c>
      <c r="G423" s="27" t="s">
        <v>219</v>
      </c>
      <c r="H423" s="28">
        <v>252.25437415881555</v>
      </c>
      <c r="I423" s="28"/>
      <c r="J423" s="28"/>
      <c r="K423" s="28">
        <v>0</v>
      </c>
      <c r="L423" s="29">
        <v>9284</v>
      </c>
      <c r="M423" s="29">
        <v>1567</v>
      </c>
      <c r="N423" s="29">
        <v>893</v>
      </c>
      <c r="O423" s="29">
        <v>0</v>
      </c>
      <c r="P423" s="30">
        <f t="shared" si="6"/>
        <v>11744</v>
      </c>
      <c r="Q423" s="78"/>
      <c r="R423" s="79"/>
      <c r="S423" s="80"/>
      <c r="T423" s="35"/>
    </row>
    <row r="424" spans="1:21" s="13" customFormat="1" ht="12.75">
      <c r="A424" s="26">
        <v>470165229</v>
      </c>
      <c r="B424" s="26">
        <v>470</v>
      </c>
      <c r="C424" s="27" t="s">
        <v>216</v>
      </c>
      <c r="D424" s="26">
        <v>165</v>
      </c>
      <c r="E424" s="27" t="s">
        <v>17</v>
      </c>
      <c r="F424" s="26">
        <v>229</v>
      </c>
      <c r="G424" s="27" t="s">
        <v>97</v>
      </c>
      <c r="H424" s="28">
        <v>7.2072678331090199</v>
      </c>
      <c r="I424" s="28"/>
      <c r="J424" s="28"/>
      <c r="K424" s="28">
        <v>0</v>
      </c>
      <c r="L424" s="29">
        <v>11382</v>
      </c>
      <c r="M424" s="29">
        <v>1086</v>
      </c>
      <c r="N424" s="29">
        <v>893</v>
      </c>
      <c r="O424" s="29">
        <v>0</v>
      </c>
      <c r="P424" s="30">
        <f t="shared" si="6"/>
        <v>13361</v>
      </c>
      <c r="Q424" s="78"/>
      <c r="R424" s="79"/>
      <c r="S424" s="80"/>
      <c r="T424" s="35"/>
    </row>
    <row r="425" spans="1:21" s="13" customFormat="1" ht="12.75">
      <c r="A425" s="26">
        <v>470165246</v>
      </c>
      <c r="B425" s="26">
        <v>470</v>
      </c>
      <c r="C425" s="27" t="s">
        <v>216</v>
      </c>
      <c r="D425" s="26">
        <v>165</v>
      </c>
      <c r="E425" s="27" t="s">
        <v>17</v>
      </c>
      <c r="F425" s="26">
        <v>246</v>
      </c>
      <c r="G425" s="27" t="s">
        <v>220</v>
      </c>
      <c r="H425" s="28">
        <v>1.0296096904441454</v>
      </c>
      <c r="I425" s="28"/>
      <c r="J425" s="28"/>
      <c r="K425" s="28">
        <v>0</v>
      </c>
      <c r="L425" s="29">
        <v>10052</v>
      </c>
      <c r="M425" s="29">
        <v>2732</v>
      </c>
      <c r="N425" s="29">
        <v>893</v>
      </c>
      <c r="O425" s="29">
        <v>0</v>
      </c>
      <c r="P425" s="30">
        <f t="shared" si="6"/>
        <v>13677</v>
      </c>
      <c r="Q425" s="78"/>
      <c r="R425" s="79"/>
      <c r="S425" s="80"/>
      <c r="T425" s="35"/>
    </row>
    <row r="426" spans="1:21" s="13" customFormat="1" ht="12.75">
      <c r="A426" s="26">
        <v>470165248</v>
      </c>
      <c r="B426" s="26">
        <v>470</v>
      </c>
      <c r="C426" s="27" t="s">
        <v>216</v>
      </c>
      <c r="D426" s="26">
        <v>165</v>
      </c>
      <c r="E426" s="27" t="s">
        <v>17</v>
      </c>
      <c r="F426" s="26">
        <v>248</v>
      </c>
      <c r="G426" s="27" t="s">
        <v>18</v>
      </c>
      <c r="H426" s="28">
        <v>13.384925975773889</v>
      </c>
      <c r="I426" s="28"/>
      <c r="J426" s="28"/>
      <c r="K426" s="28">
        <v>0</v>
      </c>
      <c r="L426" s="29">
        <v>10067</v>
      </c>
      <c r="M426" s="29">
        <v>494</v>
      </c>
      <c r="N426" s="29">
        <v>893</v>
      </c>
      <c r="O426" s="29">
        <v>0</v>
      </c>
      <c r="P426" s="30">
        <f t="shared" si="6"/>
        <v>11454</v>
      </c>
      <c r="Q426" s="78"/>
      <c r="R426" s="79"/>
      <c r="S426" s="80"/>
      <c r="T426" s="35"/>
    </row>
    <row r="427" spans="1:21" s="13" customFormat="1" ht="12.75">
      <c r="A427" s="26">
        <v>470165262</v>
      </c>
      <c r="B427" s="26">
        <v>470</v>
      </c>
      <c r="C427" s="27" t="s">
        <v>216</v>
      </c>
      <c r="D427" s="26">
        <v>165</v>
      </c>
      <c r="E427" s="27" t="s">
        <v>17</v>
      </c>
      <c r="F427" s="26">
        <v>262</v>
      </c>
      <c r="G427" s="27" t="s">
        <v>19</v>
      </c>
      <c r="H427" s="28">
        <v>41.184387617765807</v>
      </c>
      <c r="I427" s="28"/>
      <c r="J427" s="28"/>
      <c r="K427" s="28">
        <v>0</v>
      </c>
      <c r="L427" s="29">
        <v>9983</v>
      </c>
      <c r="M427" s="29">
        <v>4861</v>
      </c>
      <c r="N427" s="29">
        <v>893</v>
      </c>
      <c r="O427" s="29">
        <v>0</v>
      </c>
      <c r="P427" s="30">
        <f t="shared" si="6"/>
        <v>15737</v>
      </c>
      <c r="Q427" s="78"/>
      <c r="R427" s="79"/>
      <c r="S427" s="80"/>
      <c r="T427" s="35"/>
    </row>
    <row r="428" spans="1:21" s="13" customFormat="1" ht="12.75">
      <c r="A428" s="26">
        <v>470165274</v>
      </c>
      <c r="B428" s="26">
        <v>470</v>
      </c>
      <c r="C428" s="27" t="s">
        <v>216</v>
      </c>
      <c r="D428" s="26">
        <v>165</v>
      </c>
      <c r="E428" s="27" t="s">
        <v>17</v>
      </c>
      <c r="F428" s="26">
        <v>274</v>
      </c>
      <c r="G428" s="27" t="s">
        <v>60</v>
      </c>
      <c r="H428" s="28">
        <v>1.0296096904441454</v>
      </c>
      <c r="I428" s="28"/>
      <c r="J428" s="28"/>
      <c r="K428" s="28">
        <v>0</v>
      </c>
      <c r="L428" s="29">
        <v>8621</v>
      </c>
      <c r="M428" s="29">
        <v>3977</v>
      </c>
      <c r="N428" s="29">
        <v>893</v>
      </c>
      <c r="O428" s="29">
        <v>0</v>
      </c>
      <c r="P428" s="30">
        <f t="shared" si="6"/>
        <v>13491</v>
      </c>
      <c r="Q428" s="78"/>
      <c r="R428" s="79"/>
      <c r="S428" s="80"/>
      <c r="T428" s="35"/>
    </row>
    <row r="429" spans="1:21" s="13" customFormat="1" ht="12.75">
      <c r="A429" s="26">
        <v>470165284</v>
      </c>
      <c r="B429" s="26">
        <v>470</v>
      </c>
      <c r="C429" s="27" t="s">
        <v>216</v>
      </c>
      <c r="D429" s="26">
        <v>165</v>
      </c>
      <c r="E429" s="27" t="s">
        <v>17</v>
      </c>
      <c r="F429" s="26">
        <v>284</v>
      </c>
      <c r="G429" s="27" t="s">
        <v>140</v>
      </c>
      <c r="H429" s="28">
        <v>64.865410497981159</v>
      </c>
      <c r="I429" s="28"/>
      <c r="J429" s="28"/>
      <c r="K429" s="28">
        <v>0</v>
      </c>
      <c r="L429" s="29">
        <v>8982</v>
      </c>
      <c r="M429" s="29">
        <v>2900</v>
      </c>
      <c r="N429" s="29">
        <v>893</v>
      </c>
      <c r="O429" s="29">
        <v>0</v>
      </c>
      <c r="P429" s="30">
        <f t="shared" si="6"/>
        <v>12775</v>
      </c>
      <c r="Q429" s="78"/>
      <c r="R429" s="79"/>
      <c r="S429" s="80"/>
      <c r="T429" s="35"/>
    </row>
    <row r="430" spans="1:21" s="13" customFormat="1" ht="12.75">
      <c r="A430" s="26">
        <v>470165305</v>
      </c>
      <c r="B430" s="26">
        <v>470</v>
      </c>
      <c r="C430" s="27" t="s">
        <v>216</v>
      </c>
      <c r="D430" s="26">
        <v>165</v>
      </c>
      <c r="E430" s="27" t="s">
        <v>17</v>
      </c>
      <c r="F430" s="26">
        <v>305</v>
      </c>
      <c r="G430" s="27" t="s">
        <v>221</v>
      </c>
      <c r="H430" s="28">
        <v>46.332436069986557</v>
      </c>
      <c r="I430" s="28"/>
      <c r="J430" s="28"/>
      <c r="K430" s="28">
        <v>0</v>
      </c>
      <c r="L430" s="29">
        <v>9364</v>
      </c>
      <c r="M430" s="29">
        <v>3074</v>
      </c>
      <c r="N430" s="29">
        <v>893</v>
      </c>
      <c r="O430" s="29">
        <v>0</v>
      </c>
      <c r="P430" s="30">
        <f t="shared" si="6"/>
        <v>13331</v>
      </c>
      <c r="Q430" s="78"/>
      <c r="R430" s="79"/>
      <c r="S430" s="80"/>
      <c r="T430" s="35"/>
    </row>
    <row r="431" spans="1:21" s="13" customFormat="1" ht="12.75">
      <c r="A431" s="26">
        <v>470165314</v>
      </c>
      <c r="B431" s="26">
        <v>470</v>
      </c>
      <c r="C431" s="27" t="s">
        <v>216</v>
      </c>
      <c r="D431" s="26">
        <v>165</v>
      </c>
      <c r="E431" s="27" t="s">
        <v>17</v>
      </c>
      <c r="F431" s="26">
        <v>314</v>
      </c>
      <c r="G431" s="27" t="s">
        <v>29</v>
      </c>
      <c r="H431" s="28">
        <v>1.0296096904441454</v>
      </c>
      <c r="I431" s="28"/>
      <c r="J431" s="28"/>
      <c r="K431" s="28">
        <v>0</v>
      </c>
      <c r="L431" s="29">
        <v>14372</v>
      </c>
      <c r="M431" s="29">
        <v>11372</v>
      </c>
      <c r="N431" s="29">
        <v>893</v>
      </c>
      <c r="O431" s="29">
        <v>0</v>
      </c>
      <c r="P431" s="30">
        <f t="shared" si="6"/>
        <v>26637</v>
      </c>
      <c r="Q431" s="78"/>
      <c r="R431" s="79"/>
      <c r="S431" s="80"/>
      <c r="T431" s="35"/>
    </row>
    <row r="432" spans="1:21" s="13" customFormat="1" ht="12.75">
      <c r="A432" s="26">
        <v>470165342</v>
      </c>
      <c r="B432" s="26">
        <v>470</v>
      </c>
      <c r="C432" s="27" t="s">
        <v>216</v>
      </c>
      <c r="D432" s="26">
        <v>165</v>
      </c>
      <c r="E432" s="27" t="s">
        <v>17</v>
      </c>
      <c r="F432" s="26">
        <v>342</v>
      </c>
      <c r="G432" s="27" t="s">
        <v>222</v>
      </c>
      <c r="H432" s="28">
        <v>4.1184387617765816</v>
      </c>
      <c r="I432" s="28"/>
      <c r="J432" s="28"/>
      <c r="K432" s="28">
        <v>0</v>
      </c>
      <c r="L432" s="29">
        <v>9359</v>
      </c>
      <c r="M432" s="29">
        <v>5094</v>
      </c>
      <c r="N432" s="29">
        <v>893</v>
      </c>
      <c r="O432" s="29">
        <v>0</v>
      </c>
      <c r="P432" s="30">
        <f t="shared" si="6"/>
        <v>15346</v>
      </c>
      <c r="Q432" s="78"/>
      <c r="R432" s="79"/>
      <c r="S432" s="80"/>
      <c r="T432" s="35"/>
    </row>
    <row r="433" spans="1:20" s="13" customFormat="1" ht="12.75">
      <c r="A433" s="26">
        <v>470165344</v>
      </c>
      <c r="B433" s="26">
        <v>470</v>
      </c>
      <c r="C433" s="27" t="s">
        <v>216</v>
      </c>
      <c r="D433" s="26">
        <v>165</v>
      </c>
      <c r="E433" s="27" t="s">
        <v>17</v>
      </c>
      <c r="F433" s="26">
        <v>344</v>
      </c>
      <c r="G433" s="27" t="s">
        <v>81</v>
      </c>
      <c r="H433" s="28">
        <v>1.0296096904441454</v>
      </c>
      <c r="I433" s="28"/>
      <c r="J433" s="28"/>
      <c r="K433" s="28">
        <v>0</v>
      </c>
      <c r="L433" s="29">
        <v>8667</v>
      </c>
      <c r="M433" s="29">
        <v>2789</v>
      </c>
      <c r="N433" s="29">
        <v>893</v>
      </c>
      <c r="O433" s="29">
        <v>0</v>
      </c>
      <c r="P433" s="30">
        <f t="shared" si="6"/>
        <v>12349</v>
      </c>
      <c r="Q433" s="78"/>
      <c r="R433" s="79"/>
      <c r="S433" s="80"/>
      <c r="T433" s="35"/>
    </row>
    <row r="434" spans="1:20" s="13" customFormat="1" ht="12.75">
      <c r="A434" s="26">
        <v>470165347</v>
      </c>
      <c r="B434" s="26">
        <v>470</v>
      </c>
      <c r="C434" s="27" t="s">
        <v>216</v>
      </c>
      <c r="D434" s="26">
        <v>165</v>
      </c>
      <c r="E434" s="27" t="s">
        <v>17</v>
      </c>
      <c r="F434" s="26">
        <v>347</v>
      </c>
      <c r="G434" s="27" t="s">
        <v>82</v>
      </c>
      <c r="H434" s="28">
        <v>5.1480484522207259</v>
      </c>
      <c r="I434" s="28"/>
      <c r="J434" s="28"/>
      <c r="K434" s="28">
        <v>0</v>
      </c>
      <c r="L434" s="29">
        <v>11134</v>
      </c>
      <c r="M434" s="29">
        <v>4536</v>
      </c>
      <c r="N434" s="29">
        <v>893</v>
      </c>
      <c r="O434" s="29">
        <v>0</v>
      </c>
      <c r="P434" s="30">
        <f t="shared" si="6"/>
        <v>16563</v>
      </c>
      <c r="Q434" s="78"/>
      <c r="R434" s="79"/>
      <c r="S434" s="80"/>
      <c r="T434" s="35"/>
    </row>
    <row r="435" spans="1:20" s="13" customFormat="1" ht="12.75">
      <c r="A435" s="26">
        <v>474097017</v>
      </c>
      <c r="B435" s="26">
        <v>474</v>
      </c>
      <c r="C435" s="27" t="s">
        <v>223</v>
      </c>
      <c r="D435" s="26">
        <v>97</v>
      </c>
      <c r="E435" s="27" t="s">
        <v>224</v>
      </c>
      <c r="F435" s="26">
        <v>17</v>
      </c>
      <c r="G435" s="27" t="s">
        <v>155</v>
      </c>
      <c r="H435" s="28">
        <v>1.0810810810810811</v>
      </c>
      <c r="I435" s="28"/>
      <c r="J435" s="28"/>
      <c r="K435" s="28">
        <v>0</v>
      </c>
      <c r="L435" s="29">
        <v>13939</v>
      </c>
      <c r="M435" s="29">
        <v>3946</v>
      </c>
      <c r="N435" s="29">
        <v>893</v>
      </c>
      <c r="O435" s="29">
        <v>0</v>
      </c>
      <c r="P435" s="30">
        <f t="shared" si="6"/>
        <v>18778</v>
      </c>
      <c r="Q435" s="78"/>
      <c r="R435" s="79"/>
      <c r="S435" s="80"/>
      <c r="T435" s="35"/>
    </row>
    <row r="436" spans="1:20" s="13" customFormat="1" ht="12.75">
      <c r="A436" s="26">
        <v>474097057</v>
      </c>
      <c r="B436" s="26">
        <v>474</v>
      </c>
      <c r="C436" s="27" t="s">
        <v>223</v>
      </c>
      <c r="D436" s="26">
        <v>97</v>
      </c>
      <c r="E436" s="27" t="s">
        <v>224</v>
      </c>
      <c r="F436" s="26">
        <v>57</v>
      </c>
      <c r="G436" s="27" t="s">
        <v>13</v>
      </c>
      <c r="H436" s="28">
        <v>1.0810810810810811</v>
      </c>
      <c r="I436" s="28"/>
      <c r="J436" s="28"/>
      <c r="K436" s="28">
        <v>0</v>
      </c>
      <c r="L436" s="29">
        <v>12230</v>
      </c>
      <c r="M436" s="29">
        <v>659</v>
      </c>
      <c r="N436" s="29">
        <v>893</v>
      </c>
      <c r="O436" s="29">
        <v>0</v>
      </c>
      <c r="P436" s="30">
        <f t="shared" si="6"/>
        <v>13782</v>
      </c>
      <c r="Q436" s="78"/>
      <c r="R436" s="79"/>
      <c r="S436" s="80"/>
      <c r="T436" s="35"/>
    </row>
    <row r="437" spans="1:20" s="13" customFormat="1" ht="12.75">
      <c r="A437" s="26">
        <v>474097064</v>
      </c>
      <c r="B437" s="26">
        <v>474</v>
      </c>
      <c r="C437" s="27" t="s">
        <v>223</v>
      </c>
      <c r="D437" s="26">
        <v>97</v>
      </c>
      <c r="E437" s="27" t="s">
        <v>224</v>
      </c>
      <c r="F437" s="26">
        <v>64</v>
      </c>
      <c r="G437" s="27" t="s">
        <v>102</v>
      </c>
      <c r="H437" s="28">
        <v>1.0810810810810811</v>
      </c>
      <c r="I437" s="28"/>
      <c r="J437" s="28"/>
      <c r="K437" s="28">
        <v>0</v>
      </c>
      <c r="L437" s="29">
        <v>8049</v>
      </c>
      <c r="M437" s="29">
        <v>959</v>
      </c>
      <c r="N437" s="29">
        <v>893</v>
      </c>
      <c r="O437" s="29">
        <v>0</v>
      </c>
      <c r="P437" s="30">
        <f t="shared" si="6"/>
        <v>9901</v>
      </c>
      <c r="Q437" s="78"/>
      <c r="R437" s="79"/>
      <c r="S437" s="80"/>
      <c r="T437" s="35"/>
    </row>
    <row r="438" spans="1:20" s="13" customFormat="1" ht="12.75">
      <c r="A438" s="26">
        <v>474097097</v>
      </c>
      <c r="B438" s="26">
        <v>474</v>
      </c>
      <c r="C438" s="27" t="s">
        <v>223</v>
      </c>
      <c r="D438" s="26">
        <v>97</v>
      </c>
      <c r="E438" s="27" t="s">
        <v>224</v>
      </c>
      <c r="F438" s="26">
        <v>97</v>
      </c>
      <c r="G438" s="27" t="s">
        <v>224</v>
      </c>
      <c r="H438" s="28">
        <v>196.75675675675677</v>
      </c>
      <c r="I438" s="28"/>
      <c r="J438" s="28"/>
      <c r="K438" s="28">
        <v>0</v>
      </c>
      <c r="L438" s="29">
        <v>11112</v>
      </c>
      <c r="M438" s="29">
        <v>62</v>
      </c>
      <c r="N438" s="29">
        <v>893</v>
      </c>
      <c r="O438" s="29">
        <v>0</v>
      </c>
      <c r="P438" s="30">
        <f t="shared" si="6"/>
        <v>12067</v>
      </c>
      <c r="Q438" s="78"/>
      <c r="R438" s="79"/>
      <c r="S438" s="80"/>
      <c r="T438" s="35"/>
    </row>
    <row r="439" spans="1:20" s="13" customFormat="1" ht="12.75">
      <c r="A439" s="26">
        <v>474097103</v>
      </c>
      <c r="B439" s="26">
        <v>474</v>
      </c>
      <c r="C439" s="27" t="s">
        <v>223</v>
      </c>
      <c r="D439" s="26">
        <v>97</v>
      </c>
      <c r="E439" s="27" t="s">
        <v>224</v>
      </c>
      <c r="F439" s="26">
        <v>103</v>
      </c>
      <c r="G439" s="27" t="s">
        <v>225</v>
      </c>
      <c r="H439" s="28">
        <v>18.378378378378379</v>
      </c>
      <c r="I439" s="28"/>
      <c r="J439" s="28"/>
      <c r="K439" s="28">
        <v>0</v>
      </c>
      <c r="L439" s="29">
        <v>10659</v>
      </c>
      <c r="M439" s="29">
        <v>109</v>
      </c>
      <c r="N439" s="29">
        <v>893</v>
      </c>
      <c r="O439" s="29">
        <v>0</v>
      </c>
      <c r="P439" s="30">
        <f t="shared" si="6"/>
        <v>11661</v>
      </c>
      <c r="Q439" s="78"/>
      <c r="R439" s="79"/>
      <c r="S439" s="80"/>
      <c r="T439" s="35"/>
    </row>
    <row r="440" spans="1:20" s="13" customFormat="1" ht="12.75">
      <c r="A440" s="26">
        <v>474097153</v>
      </c>
      <c r="B440" s="26">
        <v>474</v>
      </c>
      <c r="C440" s="27" t="s">
        <v>223</v>
      </c>
      <c r="D440" s="26">
        <v>97</v>
      </c>
      <c r="E440" s="27" t="s">
        <v>224</v>
      </c>
      <c r="F440" s="26">
        <v>153</v>
      </c>
      <c r="G440" s="27" t="s">
        <v>107</v>
      </c>
      <c r="H440" s="28">
        <v>38.918918918918919</v>
      </c>
      <c r="I440" s="28"/>
      <c r="J440" s="28"/>
      <c r="K440" s="28">
        <v>0</v>
      </c>
      <c r="L440" s="29">
        <v>10572</v>
      </c>
      <c r="M440" s="29">
        <v>309</v>
      </c>
      <c r="N440" s="29">
        <v>893</v>
      </c>
      <c r="O440" s="29">
        <v>0</v>
      </c>
      <c r="P440" s="30">
        <f t="shared" si="6"/>
        <v>11774</v>
      </c>
      <c r="Q440" s="78"/>
      <c r="R440" s="79"/>
      <c r="S440" s="80"/>
      <c r="T440" s="35"/>
    </row>
    <row r="441" spans="1:20" s="13" customFormat="1" ht="12.75">
      <c r="A441" s="26">
        <v>474097158</v>
      </c>
      <c r="B441" s="26">
        <v>474</v>
      </c>
      <c r="C441" s="27" t="s">
        <v>223</v>
      </c>
      <c r="D441" s="26">
        <v>97</v>
      </c>
      <c r="E441" s="27" t="s">
        <v>224</v>
      </c>
      <c r="F441" s="26">
        <v>158</v>
      </c>
      <c r="G441" s="27" t="s">
        <v>108</v>
      </c>
      <c r="H441" s="28">
        <v>1.0810810810810811</v>
      </c>
      <c r="I441" s="28"/>
      <c r="J441" s="28"/>
      <c r="K441" s="28">
        <v>0</v>
      </c>
      <c r="L441" s="29">
        <v>9759</v>
      </c>
      <c r="M441" s="29">
        <v>4180</v>
      </c>
      <c r="N441" s="29">
        <v>893</v>
      </c>
      <c r="O441" s="29">
        <v>0</v>
      </c>
      <c r="P441" s="30">
        <f t="shared" si="6"/>
        <v>14832</v>
      </c>
      <c r="Q441" s="78"/>
      <c r="R441" s="79"/>
      <c r="S441" s="80"/>
      <c r="T441" s="35"/>
    </row>
    <row r="442" spans="1:20" s="13" customFormat="1" ht="12.75">
      <c r="A442" s="26">
        <v>474097162</v>
      </c>
      <c r="B442" s="26">
        <v>474</v>
      </c>
      <c r="C442" s="27" t="s">
        <v>223</v>
      </c>
      <c r="D442" s="26">
        <v>97</v>
      </c>
      <c r="E442" s="27" t="s">
        <v>224</v>
      </c>
      <c r="F442" s="26">
        <v>162</v>
      </c>
      <c r="G442" s="27" t="s">
        <v>226</v>
      </c>
      <c r="H442" s="28">
        <v>19.45945945945946</v>
      </c>
      <c r="I442" s="28"/>
      <c r="J442" s="28"/>
      <c r="K442" s="28">
        <v>0</v>
      </c>
      <c r="L442" s="29">
        <v>9940</v>
      </c>
      <c r="M442" s="29">
        <v>2086</v>
      </c>
      <c r="N442" s="29">
        <v>893</v>
      </c>
      <c r="O442" s="29">
        <v>0</v>
      </c>
      <c r="P442" s="30">
        <f t="shared" si="6"/>
        <v>12919</v>
      </c>
      <c r="Q442" s="78"/>
      <c r="R442" s="79"/>
      <c r="S442" s="80"/>
      <c r="T442" s="35"/>
    </row>
    <row r="443" spans="1:20" s="13" customFormat="1" ht="12.75">
      <c r="A443" s="26">
        <v>474097343</v>
      </c>
      <c r="B443" s="26">
        <v>474</v>
      </c>
      <c r="C443" s="27" t="s">
        <v>223</v>
      </c>
      <c r="D443" s="26">
        <v>97</v>
      </c>
      <c r="E443" s="27" t="s">
        <v>224</v>
      </c>
      <c r="F443" s="26">
        <v>343</v>
      </c>
      <c r="G443" s="27" t="s">
        <v>227</v>
      </c>
      <c r="H443" s="28">
        <v>45.405405405405403</v>
      </c>
      <c r="I443" s="28"/>
      <c r="J443" s="28"/>
      <c r="K443" s="28">
        <v>0</v>
      </c>
      <c r="L443" s="29">
        <v>10308</v>
      </c>
      <c r="M443" s="29">
        <v>1410</v>
      </c>
      <c r="N443" s="29">
        <v>893</v>
      </c>
      <c r="O443" s="29">
        <v>0</v>
      </c>
      <c r="P443" s="30">
        <f t="shared" si="6"/>
        <v>12611</v>
      </c>
      <c r="Q443" s="78"/>
      <c r="R443" s="79"/>
      <c r="S443" s="80"/>
      <c r="T443" s="35"/>
    </row>
    <row r="444" spans="1:20" s="13" customFormat="1" ht="12.75">
      <c r="A444" s="26">
        <v>474097610</v>
      </c>
      <c r="B444" s="26">
        <v>474</v>
      </c>
      <c r="C444" s="27" t="s">
        <v>223</v>
      </c>
      <c r="D444" s="26">
        <v>97</v>
      </c>
      <c r="E444" s="27" t="s">
        <v>224</v>
      </c>
      <c r="F444" s="26">
        <v>610</v>
      </c>
      <c r="G444" s="27" t="s">
        <v>228</v>
      </c>
      <c r="H444" s="28">
        <v>7.5675675675675667</v>
      </c>
      <c r="I444" s="28"/>
      <c r="J444" s="28"/>
      <c r="K444" s="28">
        <v>0</v>
      </c>
      <c r="L444" s="29">
        <v>9583</v>
      </c>
      <c r="M444" s="29">
        <v>1360</v>
      </c>
      <c r="N444" s="29">
        <v>893</v>
      </c>
      <c r="O444" s="29">
        <v>0</v>
      </c>
      <c r="P444" s="30">
        <f t="shared" si="6"/>
        <v>11836</v>
      </c>
      <c r="Q444" s="78"/>
      <c r="R444" s="79"/>
      <c r="S444" s="80"/>
      <c r="T444" s="35"/>
    </row>
    <row r="445" spans="1:20" s="13" customFormat="1" ht="12.75">
      <c r="A445" s="26">
        <v>474097616</v>
      </c>
      <c r="B445" s="26">
        <v>474</v>
      </c>
      <c r="C445" s="27" t="s">
        <v>223</v>
      </c>
      <c r="D445" s="26">
        <v>97</v>
      </c>
      <c r="E445" s="27" t="s">
        <v>224</v>
      </c>
      <c r="F445" s="26">
        <v>616</v>
      </c>
      <c r="G445" s="27" t="s">
        <v>83</v>
      </c>
      <c r="H445" s="28">
        <v>4.3243243243243246</v>
      </c>
      <c r="I445" s="28"/>
      <c r="J445" s="28"/>
      <c r="K445" s="28">
        <v>0</v>
      </c>
      <c r="L445" s="29">
        <v>9759</v>
      </c>
      <c r="M445" s="29">
        <v>3097</v>
      </c>
      <c r="N445" s="29">
        <v>893</v>
      </c>
      <c r="O445" s="29">
        <v>0</v>
      </c>
      <c r="P445" s="30">
        <f t="shared" si="6"/>
        <v>13749</v>
      </c>
      <c r="Q445" s="78"/>
      <c r="R445" s="79"/>
      <c r="S445" s="80"/>
      <c r="T445" s="35"/>
    </row>
    <row r="446" spans="1:20" s="13" customFormat="1" ht="12.75">
      <c r="A446" s="26">
        <v>474097720</v>
      </c>
      <c r="B446" s="26">
        <v>474</v>
      </c>
      <c r="C446" s="27" t="s">
        <v>223</v>
      </c>
      <c r="D446" s="26">
        <v>97</v>
      </c>
      <c r="E446" s="27" t="s">
        <v>224</v>
      </c>
      <c r="F446" s="26">
        <v>720</v>
      </c>
      <c r="G446" s="27" t="s">
        <v>230</v>
      </c>
      <c r="H446" s="28">
        <v>8.6486486486486491</v>
      </c>
      <c r="I446" s="28"/>
      <c r="J446" s="28"/>
      <c r="K446" s="28">
        <v>0</v>
      </c>
      <c r="L446" s="29">
        <v>10670</v>
      </c>
      <c r="M446" s="29">
        <v>2276</v>
      </c>
      <c r="N446" s="29">
        <v>893</v>
      </c>
      <c r="O446" s="29">
        <v>0</v>
      </c>
      <c r="P446" s="30">
        <f t="shared" si="6"/>
        <v>13839</v>
      </c>
      <c r="Q446" s="78"/>
      <c r="R446" s="79"/>
      <c r="S446" s="80"/>
      <c r="T446" s="35"/>
    </row>
    <row r="447" spans="1:20" s="13" customFormat="1" ht="12.75">
      <c r="A447" s="26">
        <v>474097725</v>
      </c>
      <c r="B447" s="26">
        <v>474</v>
      </c>
      <c r="C447" s="27" t="s">
        <v>223</v>
      </c>
      <c r="D447" s="26">
        <v>97</v>
      </c>
      <c r="E447" s="27" t="s">
        <v>224</v>
      </c>
      <c r="F447" s="26">
        <v>725</v>
      </c>
      <c r="G447" s="27" t="s">
        <v>117</v>
      </c>
      <c r="H447" s="28">
        <v>1.0810810810810811</v>
      </c>
      <c r="I447" s="28"/>
      <c r="J447" s="28"/>
      <c r="K447" s="28">
        <v>0</v>
      </c>
      <c r="L447" s="29">
        <v>9759</v>
      </c>
      <c r="M447" s="29">
        <v>4290</v>
      </c>
      <c r="N447" s="29">
        <v>893</v>
      </c>
      <c r="O447" s="29">
        <v>0</v>
      </c>
      <c r="P447" s="30">
        <f t="shared" si="6"/>
        <v>14942</v>
      </c>
      <c r="Q447" s="78"/>
      <c r="R447" s="79"/>
      <c r="S447" s="80"/>
      <c r="T447" s="35"/>
    </row>
    <row r="448" spans="1:20" s="13" customFormat="1" ht="12.75">
      <c r="A448" s="26">
        <v>474097735</v>
      </c>
      <c r="B448" s="26">
        <v>474</v>
      </c>
      <c r="C448" s="27" t="s">
        <v>223</v>
      </c>
      <c r="D448" s="26">
        <v>97</v>
      </c>
      <c r="E448" s="27" t="s">
        <v>224</v>
      </c>
      <c r="F448" s="26">
        <v>735</v>
      </c>
      <c r="G448" s="27" t="s">
        <v>119</v>
      </c>
      <c r="H448" s="28">
        <v>27.027027027027025</v>
      </c>
      <c r="I448" s="28"/>
      <c r="J448" s="28"/>
      <c r="K448" s="28">
        <v>0</v>
      </c>
      <c r="L448" s="29">
        <v>10387</v>
      </c>
      <c r="M448" s="29">
        <v>3635</v>
      </c>
      <c r="N448" s="29">
        <v>893</v>
      </c>
      <c r="O448" s="29">
        <v>0</v>
      </c>
      <c r="P448" s="30">
        <f t="shared" si="6"/>
        <v>14915</v>
      </c>
      <c r="Q448" s="78"/>
      <c r="R448" s="79"/>
      <c r="S448" s="80"/>
      <c r="T448" s="35"/>
    </row>
    <row r="449" spans="1:20" s="13" customFormat="1" ht="12.75">
      <c r="A449" s="26">
        <v>474097753</v>
      </c>
      <c r="B449" s="26">
        <v>474</v>
      </c>
      <c r="C449" s="27" t="s">
        <v>223</v>
      </c>
      <c r="D449" s="26">
        <v>97</v>
      </c>
      <c r="E449" s="27" t="s">
        <v>224</v>
      </c>
      <c r="F449" s="26">
        <v>753</v>
      </c>
      <c r="G449" s="27" t="s">
        <v>231</v>
      </c>
      <c r="H449" s="28">
        <v>21.621621621621621</v>
      </c>
      <c r="I449" s="28"/>
      <c r="J449" s="28"/>
      <c r="K449" s="28">
        <v>0</v>
      </c>
      <c r="L449" s="29">
        <v>9009</v>
      </c>
      <c r="M449" s="29">
        <v>2883</v>
      </c>
      <c r="N449" s="29">
        <v>893</v>
      </c>
      <c r="O449" s="29">
        <v>0</v>
      </c>
      <c r="P449" s="30">
        <f t="shared" si="6"/>
        <v>12785</v>
      </c>
      <c r="Q449" s="78"/>
      <c r="R449" s="79"/>
      <c r="S449" s="80"/>
      <c r="T449" s="35"/>
    </row>
    <row r="450" spans="1:20" s="13" customFormat="1" ht="12.75">
      <c r="A450" s="26">
        <v>474097755</v>
      </c>
      <c r="B450" s="26">
        <v>474</v>
      </c>
      <c r="C450" s="27" t="s">
        <v>223</v>
      </c>
      <c r="D450" s="26">
        <v>97</v>
      </c>
      <c r="E450" s="27" t="s">
        <v>224</v>
      </c>
      <c r="F450" s="26">
        <v>755</v>
      </c>
      <c r="G450" s="27" t="s">
        <v>42</v>
      </c>
      <c r="H450" s="28">
        <v>3.243243243243243</v>
      </c>
      <c r="I450" s="28"/>
      <c r="J450" s="28"/>
      <c r="K450" s="28">
        <v>0</v>
      </c>
      <c r="L450" s="29">
        <v>9189</v>
      </c>
      <c r="M450" s="29">
        <v>3515</v>
      </c>
      <c r="N450" s="29">
        <v>893</v>
      </c>
      <c r="O450" s="29">
        <v>0</v>
      </c>
      <c r="P450" s="30">
        <f t="shared" si="6"/>
        <v>13597</v>
      </c>
      <c r="Q450" s="78"/>
      <c r="R450" s="79"/>
      <c r="S450" s="80"/>
      <c r="T450" s="35"/>
    </row>
    <row r="451" spans="1:20" s="13" customFormat="1" ht="12.75">
      <c r="A451" s="26">
        <v>474097775</v>
      </c>
      <c r="B451" s="26">
        <v>474</v>
      </c>
      <c r="C451" s="27" t="s">
        <v>223</v>
      </c>
      <c r="D451" s="26">
        <v>97</v>
      </c>
      <c r="E451" s="27" t="s">
        <v>224</v>
      </c>
      <c r="F451" s="26">
        <v>775</v>
      </c>
      <c r="G451" s="27" t="s">
        <v>120</v>
      </c>
      <c r="H451" s="28">
        <v>3.243243243243243</v>
      </c>
      <c r="I451" s="28"/>
      <c r="J451" s="28"/>
      <c r="K451" s="28">
        <v>0</v>
      </c>
      <c r="L451" s="29">
        <v>9759</v>
      </c>
      <c r="M451" s="29">
        <v>1770</v>
      </c>
      <c r="N451" s="29">
        <v>893</v>
      </c>
      <c r="O451" s="29">
        <v>0</v>
      </c>
      <c r="P451" s="30">
        <f t="shared" si="6"/>
        <v>12422</v>
      </c>
      <c r="Q451" s="78"/>
      <c r="R451" s="79"/>
      <c r="S451" s="80"/>
      <c r="T451" s="35"/>
    </row>
    <row r="452" spans="1:20" s="13" customFormat="1" ht="12.75">
      <c r="A452" s="26">
        <v>478352051</v>
      </c>
      <c r="B452" s="26">
        <v>478</v>
      </c>
      <c r="C452" s="27" t="s">
        <v>232</v>
      </c>
      <c r="D452" s="26">
        <v>352</v>
      </c>
      <c r="E452" s="27" t="s">
        <v>233</v>
      </c>
      <c r="F452" s="26">
        <v>51</v>
      </c>
      <c r="G452" s="27" t="s">
        <v>316</v>
      </c>
      <c r="H452" s="28">
        <v>1.0126582278481013</v>
      </c>
      <c r="I452" s="28"/>
      <c r="J452" s="28"/>
      <c r="K452" s="28">
        <v>0</v>
      </c>
      <c r="L452" s="29">
        <v>8065</v>
      </c>
      <c r="M452" s="29">
        <v>8865</v>
      </c>
      <c r="N452" s="29">
        <v>893</v>
      </c>
      <c r="O452" s="29">
        <v>0</v>
      </c>
      <c r="P452" s="30">
        <f t="shared" si="6"/>
        <v>17823</v>
      </c>
      <c r="Q452" s="78"/>
      <c r="R452" s="79"/>
      <c r="S452" s="80"/>
      <c r="T452" s="35"/>
    </row>
    <row r="453" spans="1:20" s="13" customFormat="1" ht="12.75">
      <c r="A453" s="26">
        <v>478352064</v>
      </c>
      <c r="B453" s="26">
        <v>478</v>
      </c>
      <c r="C453" s="27" t="s">
        <v>232</v>
      </c>
      <c r="D453" s="26">
        <v>352</v>
      </c>
      <c r="E453" s="27" t="s">
        <v>233</v>
      </c>
      <c r="F453" s="26">
        <v>64</v>
      </c>
      <c r="G453" s="27" t="s">
        <v>102</v>
      </c>
      <c r="H453" s="28">
        <v>2.0253164556962027</v>
      </c>
      <c r="I453" s="28"/>
      <c r="J453" s="28"/>
      <c r="K453" s="28">
        <v>0</v>
      </c>
      <c r="L453" s="29">
        <v>9778</v>
      </c>
      <c r="M453" s="29">
        <v>1165</v>
      </c>
      <c r="N453" s="29">
        <v>893</v>
      </c>
      <c r="O453" s="29">
        <v>0</v>
      </c>
      <c r="P453" s="30">
        <f t="shared" si="6"/>
        <v>11836</v>
      </c>
      <c r="Q453" s="78"/>
      <c r="R453" s="79"/>
      <c r="S453" s="80"/>
      <c r="T453" s="35"/>
    </row>
    <row r="454" spans="1:20" s="13" customFormat="1" ht="12.75">
      <c r="A454" s="26">
        <v>478352067</v>
      </c>
      <c r="B454" s="26">
        <v>478</v>
      </c>
      <c r="C454" s="27" t="s">
        <v>232</v>
      </c>
      <c r="D454" s="26">
        <v>352</v>
      </c>
      <c r="E454" s="27" t="s">
        <v>233</v>
      </c>
      <c r="F454" s="26">
        <v>67</v>
      </c>
      <c r="G454" s="27" t="s">
        <v>234</v>
      </c>
      <c r="H454" s="28">
        <v>1.0126582278481013</v>
      </c>
      <c r="I454" s="28"/>
      <c r="J454" s="28"/>
      <c r="K454" s="28">
        <v>0</v>
      </c>
      <c r="L454" s="29">
        <v>8065</v>
      </c>
      <c r="M454" s="29">
        <v>7082</v>
      </c>
      <c r="N454" s="29">
        <v>893</v>
      </c>
      <c r="O454" s="29">
        <v>0</v>
      </c>
      <c r="P454" s="30">
        <f t="shared" si="6"/>
        <v>16040</v>
      </c>
      <c r="Q454" s="78"/>
      <c r="R454" s="79"/>
      <c r="S454" s="80"/>
      <c r="T454" s="35"/>
    </row>
    <row r="455" spans="1:20" s="13" customFormat="1" ht="12.75">
      <c r="A455" s="26">
        <v>478352097</v>
      </c>
      <c r="B455" s="26">
        <v>478</v>
      </c>
      <c r="C455" s="27" t="s">
        <v>232</v>
      </c>
      <c r="D455" s="26">
        <v>352</v>
      </c>
      <c r="E455" s="27" t="s">
        <v>233</v>
      </c>
      <c r="F455" s="26">
        <v>97</v>
      </c>
      <c r="G455" s="27" t="s">
        <v>224</v>
      </c>
      <c r="H455" s="28">
        <v>2.0253164556962027</v>
      </c>
      <c r="I455" s="28"/>
      <c r="J455" s="28"/>
      <c r="K455" s="28">
        <v>0</v>
      </c>
      <c r="L455" s="29">
        <v>13968</v>
      </c>
      <c r="M455" s="29">
        <v>78</v>
      </c>
      <c r="N455" s="29">
        <v>893</v>
      </c>
      <c r="O455" s="29">
        <v>0</v>
      </c>
      <c r="P455" s="30">
        <f t="shared" si="6"/>
        <v>14939</v>
      </c>
      <c r="Q455" s="78"/>
      <c r="R455" s="79"/>
      <c r="S455" s="80"/>
      <c r="T455" s="35"/>
    </row>
    <row r="456" spans="1:20" s="13" customFormat="1" ht="12.75">
      <c r="A456" s="26">
        <v>478352125</v>
      </c>
      <c r="B456" s="26">
        <v>478</v>
      </c>
      <c r="C456" s="27" t="s">
        <v>232</v>
      </c>
      <c r="D456" s="26">
        <v>352</v>
      </c>
      <c r="E456" s="27" t="s">
        <v>233</v>
      </c>
      <c r="F456" s="26">
        <v>125</v>
      </c>
      <c r="G456" s="27" t="s">
        <v>105</v>
      </c>
      <c r="H456" s="28">
        <v>17.215189873417721</v>
      </c>
      <c r="I456" s="28"/>
      <c r="J456" s="28"/>
      <c r="K456" s="28">
        <v>0</v>
      </c>
      <c r="L456" s="29">
        <v>9274</v>
      </c>
      <c r="M456" s="29">
        <v>4487</v>
      </c>
      <c r="N456" s="29">
        <v>893</v>
      </c>
      <c r="O456" s="29">
        <v>0</v>
      </c>
      <c r="P456" s="30">
        <f t="shared" si="6"/>
        <v>14654</v>
      </c>
      <c r="Q456" s="78"/>
      <c r="R456" s="79"/>
      <c r="S456" s="80"/>
      <c r="T456" s="35"/>
    </row>
    <row r="457" spans="1:20" s="13" customFormat="1" ht="12.75">
      <c r="A457" s="26">
        <v>478352153</v>
      </c>
      <c r="B457" s="26">
        <v>478</v>
      </c>
      <c r="C457" s="27" t="s">
        <v>232</v>
      </c>
      <c r="D457" s="26">
        <v>352</v>
      </c>
      <c r="E457" s="27" t="s">
        <v>233</v>
      </c>
      <c r="F457" s="26">
        <v>153</v>
      </c>
      <c r="G457" s="27" t="s">
        <v>107</v>
      </c>
      <c r="H457" s="28">
        <v>47.594936708860757</v>
      </c>
      <c r="I457" s="28"/>
      <c r="J457" s="28"/>
      <c r="K457" s="28">
        <v>0</v>
      </c>
      <c r="L457" s="29">
        <v>9631</v>
      </c>
      <c r="M457" s="29">
        <v>282</v>
      </c>
      <c r="N457" s="29">
        <v>893</v>
      </c>
      <c r="O457" s="29">
        <v>0</v>
      </c>
      <c r="P457" s="30">
        <f t="shared" si="6"/>
        <v>10806</v>
      </c>
      <c r="Q457" s="78"/>
      <c r="R457" s="79"/>
      <c r="S457" s="80"/>
      <c r="T457" s="35"/>
    </row>
    <row r="458" spans="1:20" s="13" customFormat="1" ht="12.75">
      <c r="A458" s="26">
        <v>478352158</v>
      </c>
      <c r="B458" s="26">
        <v>478</v>
      </c>
      <c r="C458" s="27" t="s">
        <v>232</v>
      </c>
      <c r="D458" s="26">
        <v>352</v>
      </c>
      <c r="E458" s="27" t="s">
        <v>233</v>
      </c>
      <c r="F458" s="26">
        <v>158</v>
      </c>
      <c r="G458" s="27" t="s">
        <v>108</v>
      </c>
      <c r="H458" s="28">
        <v>60.759493670886073</v>
      </c>
      <c r="I458" s="28"/>
      <c r="J458" s="28"/>
      <c r="K458" s="28">
        <v>0</v>
      </c>
      <c r="L458" s="29">
        <v>9448</v>
      </c>
      <c r="M458" s="29">
        <v>4047</v>
      </c>
      <c r="N458" s="29">
        <v>893</v>
      </c>
      <c r="O458" s="29">
        <v>0</v>
      </c>
      <c r="P458" s="30">
        <f t="shared" ref="P458:P521" si="7">SUM(L458:N458)</f>
        <v>14388</v>
      </c>
      <c r="Q458" s="78"/>
      <c r="R458" s="79"/>
      <c r="S458" s="80"/>
      <c r="T458" s="35"/>
    </row>
    <row r="459" spans="1:20" s="13" customFormat="1" ht="12.75">
      <c r="A459" s="26">
        <v>478352162</v>
      </c>
      <c r="B459" s="26">
        <v>478</v>
      </c>
      <c r="C459" s="27" t="s">
        <v>232</v>
      </c>
      <c r="D459" s="26">
        <v>352</v>
      </c>
      <c r="E459" s="27" t="s">
        <v>233</v>
      </c>
      <c r="F459" s="26">
        <v>162</v>
      </c>
      <c r="G459" s="27" t="s">
        <v>226</v>
      </c>
      <c r="H459" s="28">
        <v>20.253164556962027</v>
      </c>
      <c r="I459" s="28"/>
      <c r="J459" s="28"/>
      <c r="K459" s="28">
        <v>0</v>
      </c>
      <c r="L459" s="29">
        <v>9349</v>
      </c>
      <c r="M459" s="29">
        <v>1962</v>
      </c>
      <c r="N459" s="29">
        <v>893</v>
      </c>
      <c r="O459" s="29">
        <v>0</v>
      </c>
      <c r="P459" s="30">
        <f t="shared" si="7"/>
        <v>12204</v>
      </c>
      <c r="Q459" s="78"/>
      <c r="R459" s="79"/>
      <c r="S459" s="80"/>
      <c r="T459" s="35"/>
    </row>
    <row r="460" spans="1:20" s="13" customFormat="1" ht="12.75">
      <c r="A460" s="26">
        <v>478352170</v>
      </c>
      <c r="B460" s="26">
        <v>478</v>
      </c>
      <c r="C460" s="27" t="s">
        <v>232</v>
      </c>
      <c r="D460" s="26">
        <v>352</v>
      </c>
      <c r="E460" s="27" t="s">
        <v>233</v>
      </c>
      <c r="F460" s="26">
        <v>170</v>
      </c>
      <c r="G460" s="27" t="s">
        <v>65</v>
      </c>
      <c r="H460" s="28">
        <v>1.0126582278481013</v>
      </c>
      <c r="I460" s="28"/>
      <c r="J460" s="28"/>
      <c r="K460" s="28">
        <v>158.94338514466557</v>
      </c>
      <c r="L460" s="29">
        <v>8065</v>
      </c>
      <c r="M460" s="29">
        <v>2982</v>
      </c>
      <c r="N460" s="29">
        <v>893</v>
      </c>
      <c r="O460" s="29">
        <v>0</v>
      </c>
      <c r="P460" s="30">
        <f t="shared" si="7"/>
        <v>11940</v>
      </c>
      <c r="Q460" s="78"/>
      <c r="R460" s="79"/>
      <c r="S460" s="80"/>
      <c r="T460" s="35"/>
    </row>
    <row r="461" spans="1:20" s="13" customFormat="1" ht="12.75">
      <c r="A461" s="26">
        <v>478352174</v>
      </c>
      <c r="B461" s="26">
        <v>478</v>
      </c>
      <c r="C461" s="27" t="s">
        <v>232</v>
      </c>
      <c r="D461" s="26">
        <v>352</v>
      </c>
      <c r="E461" s="27" t="s">
        <v>233</v>
      </c>
      <c r="F461" s="26">
        <v>174</v>
      </c>
      <c r="G461" s="27" t="s">
        <v>109</v>
      </c>
      <c r="H461" s="28">
        <v>4.0506329113924053</v>
      </c>
      <c r="I461" s="28"/>
      <c r="J461" s="28"/>
      <c r="K461" s="28">
        <v>0</v>
      </c>
      <c r="L461" s="29">
        <v>8493</v>
      </c>
      <c r="M461" s="29">
        <v>3455</v>
      </c>
      <c r="N461" s="29">
        <v>893</v>
      </c>
      <c r="O461" s="29">
        <v>0</v>
      </c>
      <c r="P461" s="30">
        <f t="shared" si="7"/>
        <v>12841</v>
      </c>
      <c r="Q461" s="78"/>
      <c r="R461" s="79"/>
      <c r="S461" s="80"/>
      <c r="T461" s="35"/>
    </row>
    <row r="462" spans="1:20" s="13" customFormat="1" ht="12.75">
      <c r="A462" s="26">
        <v>478352271</v>
      </c>
      <c r="B462" s="26">
        <v>478</v>
      </c>
      <c r="C462" s="27" t="s">
        <v>232</v>
      </c>
      <c r="D462" s="26">
        <v>352</v>
      </c>
      <c r="E462" s="27" t="s">
        <v>233</v>
      </c>
      <c r="F462" s="26">
        <v>271</v>
      </c>
      <c r="G462" s="27" t="s">
        <v>111</v>
      </c>
      <c r="H462" s="28">
        <v>1.0126582278481013</v>
      </c>
      <c r="I462" s="28"/>
      <c r="J462" s="28"/>
      <c r="K462" s="28">
        <v>0</v>
      </c>
      <c r="L462" s="29">
        <v>9778</v>
      </c>
      <c r="M462" s="29">
        <v>2718</v>
      </c>
      <c r="N462" s="29">
        <v>893</v>
      </c>
      <c r="O462" s="29">
        <v>0</v>
      </c>
      <c r="P462" s="30">
        <f t="shared" si="7"/>
        <v>13389</v>
      </c>
      <c r="Q462" s="78"/>
      <c r="R462" s="79"/>
      <c r="S462" s="80"/>
      <c r="T462" s="35"/>
    </row>
    <row r="463" spans="1:20" s="13" customFormat="1" ht="12.75">
      <c r="A463" s="26">
        <v>478352326</v>
      </c>
      <c r="B463" s="26">
        <v>478</v>
      </c>
      <c r="C463" s="27" t="s">
        <v>232</v>
      </c>
      <c r="D463" s="26">
        <v>352</v>
      </c>
      <c r="E463" s="27" t="s">
        <v>233</v>
      </c>
      <c r="F463" s="26">
        <v>326</v>
      </c>
      <c r="G463" s="27" t="s">
        <v>114</v>
      </c>
      <c r="H463" s="28">
        <v>3.037974683544304</v>
      </c>
      <c r="I463" s="28"/>
      <c r="J463" s="28"/>
      <c r="K463" s="28">
        <v>0</v>
      </c>
      <c r="L463" s="29">
        <v>8636</v>
      </c>
      <c r="M463" s="29">
        <v>3047</v>
      </c>
      <c r="N463" s="29">
        <v>893</v>
      </c>
      <c r="O463" s="29">
        <v>0</v>
      </c>
      <c r="P463" s="30">
        <f t="shared" si="7"/>
        <v>12576</v>
      </c>
      <c r="Q463" s="78"/>
      <c r="R463" s="79"/>
      <c r="S463" s="80"/>
      <c r="T463" s="35"/>
    </row>
    <row r="464" spans="1:20" s="13" customFormat="1" ht="12.75">
      <c r="A464" s="26">
        <v>478352348</v>
      </c>
      <c r="B464" s="26">
        <v>478</v>
      </c>
      <c r="C464" s="27" t="s">
        <v>232</v>
      </c>
      <c r="D464" s="26">
        <v>352</v>
      </c>
      <c r="E464" s="27" t="s">
        <v>233</v>
      </c>
      <c r="F464" s="26">
        <v>348</v>
      </c>
      <c r="G464" s="27" t="s">
        <v>100</v>
      </c>
      <c r="H464" s="28">
        <v>18.22784810126582</v>
      </c>
      <c r="I464" s="28"/>
      <c r="J464" s="28"/>
      <c r="K464" s="28">
        <v>0</v>
      </c>
      <c r="L464" s="29">
        <v>9864</v>
      </c>
      <c r="M464" s="29">
        <v>60</v>
      </c>
      <c r="N464" s="29">
        <v>893</v>
      </c>
      <c r="O464" s="29">
        <v>0</v>
      </c>
      <c r="P464" s="30">
        <f t="shared" si="7"/>
        <v>10817</v>
      </c>
      <c r="Q464" s="78"/>
      <c r="R464" s="79"/>
      <c r="S464" s="80"/>
      <c r="T464" s="35"/>
    </row>
    <row r="465" spans="1:20" s="13" customFormat="1" ht="12.75">
      <c r="A465" s="26">
        <v>478352352</v>
      </c>
      <c r="B465" s="26">
        <v>478</v>
      </c>
      <c r="C465" s="27" t="s">
        <v>232</v>
      </c>
      <c r="D465" s="26">
        <v>352</v>
      </c>
      <c r="E465" s="27" t="s">
        <v>233</v>
      </c>
      <c r="F465" s="26">
        <v>352</v>
      </c>
      <c r="G465" s="27" t="s">
        <v>233</v>
      </c>
      <c r="H465" s="28">
        <v>2.0253164556962027</v>
      </c>
      <c r="I465" s="28"/>
      <c r="J465" s="28"/>
      <c r="K465" s="28">
        <v>0</v>
      </c>
      <c r="L465" s="29">
        <v>9778</v>
      </c>
      <c r="M465" s="29">
        <v>4731</v>
      </c>
      <c r="N465" s="29">
        <v>893</v>
      </c>
      <c r="O465" s="29">
        <v>0</v>
      </c>
      <c r="P465" s="30">
        <f t="shared" si="7"/>
        <v>15402</v>
      </c>
      <c r="Q465" s="78"/>
      <c r="R465" s="79"/>
      <c r="S465" s="80"/>
      <c r="T465" s="35"/>
    </row>
    <row r="466" spans="1:20" s="13" customFormat="1" ht="12.75">
      <c r="A466" s="26">
        <v>478352600</v>
      </c>
      <c r="B466" s="26">
        <v>478</v>
      </c>
      <c r="C466" s="27" t="s">
        <v>232</v>
      </c>
      <c r="D466" s="26">
        <v>352</v>
      </c>
      <c r="E466" s="27" t="s">
        <v>233</v>
      </c>
      <c r="F466" s="26">
        <v>600</v>
      </c>
      <c r="G466" s="27" t="s">
        <v>136</v>
      </c>
      <c r="H466" s="28">
        <v>23.291139240506325</v>
      </c>
      <c r="I466" s="28"/>
      <c r="J466" s="28"/>
      <c r="K466" s="28">
        <v>0</v>
      </c>
      <c r="L466" s="29">
        <v>9423</v>
      </c>
      <c r="M466" s="29">
        <v>3660</v>
      </c>
      <c r="N466" s="29">
        <v>893</v>
      </c>
      <c r="O466" s="29">
        <v>0</v>
      </c>
      <c r="P466" s="30">
        <f t="shared" si="7"/>
        <v>13976</v>
      </c>
      <c r="Q466" s="78"/>
      <c r="R466" s="79"/>
      <c r="S466" s="80"/>
      <c r="T466" s="35"/>
    </row>
    <row r="467" spans="1:20" s="13" customFormat="1" ht="12.75">
      <c r="A467" s="26">
        <v>478352610</v>
      </c>
      <c r="B467" s="26">
        <v>478</v>
      </c>
      <c r="C467" s="27" t="s">
        <v>232</v>
      </c>
      <c r="D467" s="26">
        <v>352</v>
      </c>
      <c r="E467" s="27" t="s">
        <v>233</v>
      </c>
      <c r="F467" s="26">
        <v>610</v>
      </c>
      <c r="G467" s="27" t="s">
        <v>228</v>
      </c>
      <c r="H467" s="28">
        <v>5.0632911392405067</v>
      </c>
      <c r="I467" s="28"/>
      <c r="J467" s="28"/>
      <c r="K467" s="28">
        <v>0</v>
      </c>
      <c r="L467" s="29">
        <v>10233</v>
      </c>
      <c r="M467" s="29">
        <v>1453</v>
      </c>
      <c r="N467" s="29">
        <v>893</v>
      </c>
      <c r="O467" s="29">
        <v>0</v>
      </c>
      <c r="P467" s="30">
        <f t="shared" si="7"/>
        <v>12579</v>
      </c>
      <c r="Q467" s="78"/>
      <c r="R467" s="79"/>
      <c r="S467" s="80"/>
      <c r="T467" s="35"/>
    </row>
    <row r="468" spans="1:20" s="13" customFormat="1" ht="12.75">
      <c r="A468" s="26">
        <v>478352616</v>
      </c>
      <c r="B468" s="26">
        <v>478</v>
      </c>
      <c r="C468" s="27" t="s">
        <v>232</v>
      </c>
      <c r="D468" s="26">
        <v>352</v>
      </c>
      <c r="E468" s="27" t="s">
        <v>233</v>
      </c>
      <c r="F468" s="26">
        <v>616</v>
      </c>
      <c r="G468" s="27" t="s">
        <v>83</v>
      </c>
      <c r="H468" s="28">
        <v>64.810126582278485</v>
      </c>
      <c r="I468" s="28"/>
      <c r="J468" s="28"/>
      <c r="K468" s="28">
        <v>0</v>
      </c>
      <c r="L468" s="29">
        <v>9464</v>
      </c>
      <c r="M468" s="29">
        <v>3004</v>
      </c>
      <c r="N468" s="29">
        <v>893</v>
      </c>
      <c r="O468" s="29">
        <v>0</v>
      </c>
      <c r="P468" s="30">
        <f t="shared" si="7"/>
        <v>13361</v>
      </c>
      <c r="Q468" s="78"/>
      <c r="R468" s="79"/>
      <c r="S468" s="80"/>
      <c r="T468" s="35"/>
    </row>
    <row r="469" spans="1:20" s="13" customFormat="1" ht="12.75">
      <c r="A469" s="26">
        <v>478352620</v>
      </c>
      <c r="B469" s="26">
        <v>478</v>
      </c>
      <c r="C469" s="27" t="s">
        <v>232</v>
      </c>
      <c r="D469" s="26">
        <v>352</v>
      </c>
      <c r="E469" s="27" t="s">
        <v>233</v>
      </c>
      <c r="F469" s="26">
        <v>620</v>
      </c>
      <c r="G469" s="27" t="s">
        <v>115</v>
      </c>
      <c r="H469" s="28">
        <v>2.0253164556962027</v>
      </c>
      <c r="I469" s="28"/>
      <c r="J469" s="28"/>
      <c r="K469" s="28">
        <v>0</v>
      </c>
      <c r="L469" s="29">
        <v>8921</v>
      </c>
      <c r="M469" s="29">
        <v>4063</v>
      </c>
      <c r="N469" s="29">
        <v>893</v>
      </c>
      <c r="O469" s="29">
        <v>0</v>
      </c>
      <c r="P469" s="30">
        <f t="shared" si="7"/>
        <v>13877</v>
      </c>
      <c r="Q469" s="78"/>
      <c r="R469" s="79"/>
      <c r="S469" s="80"/>
      <c r="T469" s="35"/>
    </row>
    <row r="470" spans="1:20" s="13" customFormat="1" ht="12.75">
      <c r="A470" s="26">
        <v>478352640</v>
      </c>
      <c r="B470" s="26">
        <v>478</v>
      </c>
      <c r="C470" s="27" t="s">
        <v>232</v>
      </c>
      <c r="D470" s="26">
        <v>352</v>
      </c>
      <c r="E470" s="27" t="s">
        <v>233</v>
      </c>
      <c r="F470" s="26">
        <v>640</v>
      </c>
      <c r="G470" s="27" t="s">
        <v>235</v>
      </c>
      <c r="H470" s="28">
        <v>6.075949367088608</v>
      </c>
      <c r="I470" s="28"/>
      <c r="J470" s="28"/>
      <c r="K470" s="28">
        <v>0</v>
      </c>
      <c r="L470" s="29">
        <v>9778</v>
      </c>
      <c r="M470" s="29">
        <v>6523</v>
      </c>
      <c r="N470" s="29">
        <v>893</v>
      </c>
      <c r="O470" s="29">
        <v>0</v>
      </c>
      <c r="P470" s="30">
        <f t="shared" si="7"/>
        <v>17194</v>
      </c>
      <c r="Q470" s="78"/>
      <c r="R470" s="79"/>
      <c r="S470" s="80"/>
      <c r="T470" s="35"/>
    </row>
    <row r="471" spans="1:20" s="13" customFormat="1" ht="12.75">
      <c r="A471" s="26">
        <v>478352673</v>
      </c>
      <c r="B471" s="26">
        <v>478</v>
      </c>
      <c r="C471" s="27" t="s">
        <v>232</v>
      </c>
      <c r="D471" s="26">
        <v>352</v>
      </c>
      <c r="E471" s="27" t="s">
        <v>233</v>
      </c>
      <c r="F471" s="26">
        <v>673</v>
      </c>
      <c r="G471" s="27" t="s">
        <v>137</v>
      </c>
      <c r="H471" s="28">
        <v>23.291139240506325</v>
      </c>
      <c r="I471" s="28"/>
      <c r="J471" s="28"/>
      <c r="K471" s="28">
        <v>0</v>
      </c>
      <c r="L471" s="29">
        <v>9554</v>
      </c>
      <c r="M471" s="29">
        <v>4482</v>
      </c>
      <c r="N471" s="29">
        <v>893</v>
      </c>
      <c r="O471" s="29">
        <v>0</v>
      </c>
      <c r="P471" s="30">
        <f t="shared" si="7"/>
        <v>14929</v>
      </c>
      <c r="Q471" s="78"/>
      <c r="R471" s="79"/>
      <c r="S471" s="80"/>
      <c r="T471" s="35"/>
    </row>
    <row r="472" spans="1:20" s="13" customFormat="1" ht="12.75">
      <c r="A472" s="26">
        <v>478352720</v>
      </c>
      <c r="B472" s="26">
        <v>478</v>
      </c>
      <c r="C472" s="27" t="s">
        <v>232</v>
      </c>
      <c r="D472" s="26">
        <v>352</v>
      </c>
      <c r="E472" s="27" t="s">
        <v>233</v>
      </c>
      <c r="F472" s="26">
        <v>720</v>
      </c>
      <c r="G472" s="27" t="s">
        <v>230</v>
      </c>
      <c r="H472" s="28">
        <v>5.0632911392405067</v>
      </c>
      <c r="I472" s="28"/>
      <c r="J472" s="28"/>
      <c r="K472" s="28">
        <v>0</v>
      </c>
      <c r="L472" s="29">
        <v>9435</v>
      </c>
      <c r="M472" s="29">
        <v>2012</v>
      </c>
      <c r="N472" s="29">
        <v>893</v>
      </c>
      <c r="O472" s="29">
        <v>0</v>
      </c>
      <c r="P472" s="30">
        <f t="shared" si="7"/>
        <v>12340</v>
      </c>
      <c r="Q472" s="78"/>
      <c r="R472" s="79"/>
      <c r="S472" s="80"/>
      <c r="T472" s="35"/>
    </row>
    <row r="473" spans="1:20" s="13" customFormat="1" ht="12.75">
      <c r="A473" s="26">
        <v>478352725</v>
      </c>
      <c r="B473" s="26">
        <v>478</v>
      </c>
      <c r="C473" s="27" t="s">
        <v>232</v>
      </c>
      <c r="D473" s="26">
        <v>352</v>
      </c>
      <c r="E473" s="27" t="s">
        <v>233</v>
      </c>
      <c r="F473" s="26">
        <v>725</v>
      </c>
      <c r="G473" s="27" t="s">
        <v>117</v>
      </c>
      <c r="H473" s="28">
        <v>18.22784810126582</v>
      </c>
      <c r="I473" s="28"/>
      <c r="J473" s="28"/>
      <c r="K473" s="28">
        <v>0</v>
      </c>
      <c r="L473" s="29">
        <v>9134</v>
      </c>
      <c r="M473" s="29">
        <v>4015</v>
      </c>
      <c r="N473" s="29">
        <v>893</v>
      </c>
      <c r="O473" s="29">
        <v>0</v>
      </c>
      <c r="P473" s="30">
        <f t="shared" si="7"/>
        <v>14042</v>
      </c>
      <c r="Q473" s="78"/>
      <c r="R473" s="79"/>
      <c r="S473" s="80"/>
      <c r="T473" s="35"/>
    </row>
    <row r="474" spans="1:20" s="13" customFormat="1" ht="12.75">
      <c r="A474" s="26">
        <v>478352730</v>
      </c>
      <c r="B474" s="26">
        <v>478</v>
      </c>
      <c r="C474" s="27" t="s">
        <v>232</v>
      </c>
      <c r="D474" s="26">
        <v>352</v>
      </c>
      <c r="E474" s="27" t="s">
        <v>233</v>
      </c>
      <c r="F474" s="26">
        <v>730</v>
      </c>
      <c r="G474" s="27" t="s">
        <v>118</v>
      </c>
      <c r="H474" s="28">
        <v>2.0253164556962027</v>
      </c>
      <c r="I474" s="28"/>
      <c r="J474" s="28"/>
      <c r="K474" s="28">
        <v>0</v>
      </c>
      <c r="L474" s="29">
        <v>9778</v>
      </c>
      <c r="M474" s="29">
        <v>2963</v>
      </c>
      <c r="N474" s="29">
        <v>893</v>
      </c>
      <c r="O474" s="29">
        <v>0</v>
      </c>
      <c r="P474" s="30">
        <f t="shared" si="7"/>
        <v>13634</v>
      </c>
      <c r="Q474" s="78"/>
      <c r="R474" s="79"/>
      <c r="S474" s="80"/>
      <c r="T474" s="35"/>
    </row>
    <row r="475" spans="1:20" s="13" customFormat="1" ht="12.75">
      <c r="A475" s="26">
        <v>478352735</v>
      </c>
      <c r="B475" s="26">
        <v>478</v>
      </c>
      <c r="C475" s="27" t="s">
        <v>232</v>
      </c>
      <c r="D475" s="26">
        <v>352</v>
      </c>
      <c r="E475" s="27" t="s">
        <v>233</v>
      </c>
      <c r="F475" s="26">
        <v>735</v>
      </c>
      <c r="G475" s="27" t="s">
        <v>119</v>
      </c>
      <c r="H475" s="28">
        <v>43.544303797468359</v>
      </c>
      <c r="I475" s="28"/>
      <c r="J475" s="28"/>
      <c r="K475" s="28">
        <v>0</v>
      </c>
      <c r="L475" s="29">
        <v>9460</v>
      </c>
      <c r="M475" s="29">
        <v>3311</v>
      </c>
      <c r="N475" s="29">
        <v>893</v>
      </c>
      <c r="O475" s="29">
        <v>0</v>
      </c>
      <c r="P475" s="30">
        <f t="shared" si="7"/>
        <v>13664</v>
      </c>
      <c r="Q475" s="78"/>
      <c r="R475" s="79"/>
      <c r="S475" s="80"/>
      <c r="T475" s="35"/>
    </row>
    <row r="476" spans="1:20" s="13" customFormat="1" ht="12.75">
      <c r="A476" s="26">
        <v>478352753</v>
      </c>
      <c r="B476" s="26">
        <v>478</v>
      </c>
      <c r="C476" s="27" t="s">
        <v>232</v>
      </c>
      <c r="D476" s="26">
        <v>352</v>
      </c>
      <c r="E476" s="27" t="s">
        <v>233</v>
      </c>
      <c r="F476" s="26">
        <v>753</v>
      </c>
      <c r="G476" s="27" t="s">
        <v>231</v>
      </c>
      <c r="H476" s="28">
        <v>9.1139240506329102</v>
      </c>
      <c r="I476" s="28"/>
      <c r="J476" s="28"/>
      <c r="K476" s="28">
        <v>0</v>
      </c>
      <c r="L476" s="29">
        <v>9016</v>
      </c>
      <c r="M476" s="29">
        <v>2885</v>
      </c>
      <c r="N476" s="29">
        <v>893</v>
      </c>
      <c r="O476" s="29">
        <v>0</v>
      </c>
      <c r="P476" s="30">
        <f t="shared" si="7"/>
        <v>12794</v>
      </c>
      <c r="Q476" s="78"/>
      <c r="R476" s="79"/>
      <c r="S476" s="80"/>
      <c r="T476" s="35"/>
    </row>
    <row r="477" spans="1:20" s="13" customFormat="1" ht="12.75">
      <c r="A477" s="26">
        <v>478352775</v>
      </c>
      <c r="B477" s="26">
        <v>478</v>
      </c>
      <c r="C477" s="27" t="s">
        <v>232</v>
      </c>
      <c r="D477" s="26">
        <v>352</v>
      </c>
      <c r="E477" s="27" t="s">
        <v>233</v>
      </c>
      <c r="F477" s="26">
        <v>775</v>
      </c>
      <c r="G477" s="27" t="s">
        <v>120</v>
      </c>
      <c r="H477" s="28">
        <v>16.202531645569621</v>
      </c>
      <c r="I477" s="28"/>
      <c r="J477" s="28"/>
      <c r="K477" s="28">
        <v>0</v>
      </c>
      <c r="L477" s="29">
        <v>9267</v>
      </c>
      <c r="M477" s="29">
        <v>1681</v>
      </c>
      <c r="N477" s="29">
        <v>893</v>
      </c>
      <c r="O477" s="29">
        <v>0</v>
      </c>
      <c r="P477" s="30">
        <f t="shared" si="7"/>
        <v>11841</v>
      </c>
      <c r="Q477" s="78"/>
      <c r="R477" s="79"/>
      <c r="S477" s="80"/>
      <c r="T477" s="35"/>
    </row>
    <row r="478" spans="1:20" s="13" customFormat="1" ht="12.75">
      <c r="A478" s="26">
        <v>479278005</v>
      </c>
      <c r="B478" s="26">
        <v>479</v>
      </c>
      <c r="C478" s="27" t="s">
        <v>236</v>
      </c>
      <c r="D478" s="26">
        <v>278</v>
      </c>
      <c r="E478" s="27" t="s">
        <v>190</v>
      </c>
      <c r="F478" s="26">
        <v>5</v>
      </c>
      <c r="G478" s="27" t="s">
        <v>147</v>
      </c>
      <c r="H478" s="28">
        <v>6.0301507537688437</v>
      </c>
      <c r="I478" s="28"/>
      <c r="J478" s="28"/>
      <c r="K478" s="28">
        <v>0</v>
      </c>
      <c r="L478" s="29">
        <v>10994</v>
      </c>
      <c r="M478" s="29">
        <v>4295</v>
      </c>
      <c r="N478" s="29">
        <v>893</v>
      </c>
      <c r="O478" s="29">
        <v>0</v>
      </c>
      <c r="P478" s="30">
        <f t="shared" si="7"/>
        <v>16182</v>
      </c>
      <c r="Q478" s="78"/>
      <c r="R478" s="79"/>
      <c r="S478" s="80"/>
      <c r="T478" s="35"/>
    </row>
    <row r="479" spans="1:20" s="13" customFormat="1" ht="12.75">
      <c r="A479" s="26">
        <v>479278024</v>
      </c>
      <c r="B479" s="26">
        <v>479</v>
      </c>
      <c r="C479" s="27" t="s">
        <v>236</v>
      </c>
      <c r="D479" s="26">
        <v>278</v>
      </c>
      <c r="E479" s="27" t="s">
        <v>190</v>
      </c>
      <c r="F479" s="26">
        <v>24</v>
      </c>
      <c r="G479" s="27" t="s">
        <v>33</v>
      </c>
      <c r="H479" s="28">
        <v>34.170854271356781</v>
      </c>
      <c r="I479" s="28"/>
      <c r="J479" s="28"/>
      <c r="K479" s="28">
        <v>0</v>
      </c>
      <c r="L479" s="29">
        <v>9646</v>
      </c>
      <c r="M479" s="29">
        <v>2130</v>
      </c>
      <c r="N479" s="29">
        <v>893</v>
      </c>
      <c r="O479" s="29">
        <v>0</v>
      </c>
      <c r="P479" s="30">
        <f t="shared" si="7"/>
        <v>12669</v>
      </c>
      <c r="Q479" s="78"/>
      <c r="R479" s="79"/>
      <c r="S479" s="80"/>
      <c r="T479" s="35"/>
    </row>
    <row r="480" spans="1:20" s="13" customFormat="1" ht="12.75">
      <c r="A480" s="26">
        <v>479278061</v>
      </c>
      <c r="B480" s="26">
        <v>479</v>
      </c>
      <c r="C480" s="27" t="s">
        <v>236</v>
      </c>
      <c r="D480" s="26">
        <v>278</v>
      </c>
      <c r="E480" s="27" t="s">
        <v>190</v>
      </c>
      <c r="F480" s="26">
        <v>61</v>
      </c>
      <c r="G480" s="27" t="s">
        <v>148</v>
      </c>
      <c r="H480" s="28">
        <v>26.130653266331656</v>
      </c>
      <c r="I480" s="28"/>
      <c r="J480" s="28"/>
      <c r="K480" s="28">
        <v>0</v>
      </c>
      <c r="L480" s="29">
        <v>10520</v>
      </c>
      <c r="M480" s="29">
        <v>463</v>
      </c>
      <c r="N480" s="29">
        <v>893</v>
      </c>
      <c r="O480" s="29">
        <v>0</v>
      </c>
      <c r="P480" s="30">
        <f t="shared" si="7"/>
        <v>11876</v>
      </c>
      <c r="Q480" s="78"/>
      <c r="R480" s="79"/>
      <c r="S480" s="80"/>
      <c r="T480" s="35"/>
    </row>
    <row r="481" spans="1:20" s="13" customFormat="1" ht="12.75">
      <c r="A481" s="26">
        <v>479278086</v>
      </c>
      <c r="B481" s="26">
        <v>479</v>
      </c>
      <c r="C481" s="27" t="s">
        <v>236</v>
      </c>
      <c r="D481" s="26">
        <v>278</v>
      </c>
      <c r="E481" s="27" t="s">
        <v>190</v>
      </c>
      <c r="F481" s="26">
        <v>86</v>
      </c>
      <c r="G481" s="27" t="s">
        <v>185</v>
      </c>
      <c r="H481" s="28">
        <v>14.070351758793969</v>
      </c>
      <c r="I481" s="28"/>
      <c r="J481" s="28"/>
      <c r="K481" s="28">
        <v>0</v>
      </c>
      <c r="L481" s="29">
        <v>10245</v>
      </c>
      <c r="M481" s="29">
        <v>1529</v>
      </c>
      <c r="N481" s="29">
        <v>893</v>
      </c>
      <c r="O481" s="29">
        <v>0</v>
      </c>
      <c r="P481" s="30">
        <f t="shared" si="7"/>
        <v>12667</v>
      </c>
      <c r="Q481" s="78"/>
      <c r="R481" s="79"/>
      <c r="S481" s="80"/>
      <c r="T481" s="35"/>
    </row>
    <row r="482" spans="1:20" s="13" customFormat="1" ht="12.75">
      <c r="A482" s="26">
        <v>479278087</v>
      </c>
      <c r="B482" s="26">
        <v>479</v>
      </c>
      <c r="C482" s="27" t="s">
        <v>236</v>
      </c>
      <c r="D482" s="26">
        <v>278</v>
      </c>
      <c r="E482" s="27" t="s">
        <v>190</v>
      </c>
      <c r="F482" s="26">
        <v>87</v>
      </c>
      <c r="G482" s="27" t="s">
        <v>149</v>
      </c>
      <c r="H482" s="28">
        <v>1.0050251256281406</v>
      </c>
      <c r="I482" s="28"/>
      <c r="J482" s="28"/>
      <c r="K482" s="28">
        <v>0</v>
      </c>
      <c r="L482" s="29">
        <v>9759</v>
      </c>
      <c r="M482" s="29">
        <v>3568</v>
      </c>
      <c r="N482" s="29">
        <v>893</v>
      </c>
      <c r="O482" s="29">
        <v>0</v>
      </c>
      <c r="P482" s="30">
        <f t="shared" si="7"/>
        <v>14220</v>
      </c>
      <c r="Q482" s="78"/>
      <c r="R482" s="79"/>
      <c r="S482" s="80"/>
      <c r="T482" s="35"/>
    </row>
    <row r="483" spans="1:20" s="13" customFormat="1" ht="12.75">
      <c r="A483" s="26">
        <v>479278111</v>
      </c>
      <c r="B483" s="26">
        <v>479</v>
      </c>
      <c r="C483" s="27" t="s">
        <v>236</v>
      </c>
      <c r="D483" s="26">
        <v>278</v>
      </c>
      <c r="E483" s="27" t="s">
        <v>190</v>
      </c>
      <c r="F483" s="26">
        <v>111</v>
      </c>
      <c r="G483" s="27" t="s">
        <v>237</v>
      </c>
      <c r="H483" s="28">
        <v>6.0301507537688437</v>
      </c>
      <c r="I483" s="28"/>
      <c r="J483" s="28"/>
      <c r="K483" s="28">
        <v>0</v>
      </c>
      <c r="L483" s="29">
        <v>12261</v>
      </c>
      <c r="M483" s="29">
        <v>5168</v>
      </c>
      <c r="N483" s="29">
        <v>893</v>
      </c>
      <c r="O483" s="29">
        <v>0</v>
      </c>
      <c r="P483" s="30">
        <f t="shared" si="7"/>
        <v>18322</v>
      </c>
      <c r="Q483" s="78"/>
      <c r="R483" s="79"/>
      <c r="S483" s="80"/>
      <c r="T483" s="35"/>
    </row>
    <row r="484" spans="1:20" s="13" customFormat="1" ht="12.75">
      <c r="A484" s="26">
        <v>479278114</v>
      </c>
      <c r="B484" s="26">
        <v>479</v>
      </c>
      <c r="C484" s="27" t="s">
        <v>236</v>
      </c>
      <c r="D484" s="26">
        <v>278</v>
      </c>
      <c r="E484" s="27" t="s">
        <v>190</v>
      </c>
      <c r="F484" s="26">
        <v>114</v>
      </c>
      <c r="G484" s="27" t="s">
        <v>32</v>
      </c>
      <c r="H484" s="28">
        <v>9.0452261306532655</v>
      </c>
      <c r="I484" s="28"/>
      <c r="J484" s="28"/>
      <c r="K484" s="28">
        <v>0</v>
      </c>
      <c r="L484" s="29">
        <v>9883</v>
      </c>
      <c r="M484" s="29">
        <v>2571</v>
      </c>
      <c r="N484" s="29">
        <v>893</v>
      </c>
      <c r="O484" s="29">
        <v>0</v>
      </c>
      <c r="P484" s="30">
        <f t="shared" si="7"/>
        <v>13347</v>
      </c>
      <c r="Q484" s="78"/>
      <c r="R484" s="79"/>
      <c r="S484" s="80"/>
      <c r="T484" s="35"/>
    </row>
    <row r="485" spans="1:20" s="13" customFormat="1" ht="12.75">
      <c r="A485" s="26">
        <v>479278117</v>
      </c>
      <c r="B485" s="26">
        <v>479</v>
      </c>
      <c r="C485" s="27" t="s">
        <v>236</v>
      </c>
      <c r="D485" s="26">
        <v>278</v>
      </c>
      <c r="E485" s="27" t="s">
        <v>190</v>
      </c>
      <c r="F485" s="26">
        <v>117</v>
      </c>
      <c r="G485" s="27" t="s">
        <v>35</v>
      </c>
      <c r="H485" s="28">
        <v>10.050251256281406</v>
      </c>
      <c r="I485" s="28"/>
      <c r="J485" s="28"/>
      <c r="K485" s="28">
        <v>0</v>
      </c>
      <c r="L485" s="29">
        <v>9290</v>
      </c>
      <c r="M485" s="29">
        <v>3505</v>
      </c>
      <c r="N485" s="29">
        <v>893</v>
      </c>
      <c r="O485" s="29">
        <v>0</v>
      </c>
      <c r="P485" s="30">
        <f t="shared" si="7"/>
        <v>13688</v>
      </c>
      <c r="Q485" s="78"/>
      <c r="R485" s="79"/>
      <c r="S485" s="80"/>
      <c r="T485" s="35"/>
    </row>
    <row r="486" spans="1:20" s="13" customFormat="1" ht="12.75">
      <c r="A486" s="26">
        <v>479278137</v>
      </c>
      <c r="B486" s="26">
        <v>479</v>
      </c>
      <c r="C486" s="27" t="s">
        <v>236</v>
      </c>
      <c r="D486" s="26">
        <v>278</v>
      </c>
      <c r="E486" s="27" t="s">
        <v>190</v>
      </c>
      <c r="F486" s="26">
        <v>137</v>
      </c>
      <c r="G486" s="27" t="s">
        <v>196</v>
      </c>
      <c r="H486" s="28">
        <v>20.100502512562812</v>
      </c>
      <c r="I486" s="28"/>
      <c r="J486" s="28"/>
      <c r="K486" s="28">
        <v>0</v>
      </c>
      <c r="L486" s="29">
        <v>11024</v>
      </c>
      <c r="M486" s="29">
        <v>157</v>
      </c>
      <c r="N486" s="29">
        <v>893</v>
      </c>
      <c r="O486" s="29">
        <v>0</v>
      </c>
      <c r="P486" s="30">
        <f t="shared" si="7"/>
        <v>12074</v>
      </c>
      <c r="Q486" s="78"/>
      <c r="R486" s="79"/>
      <c r="S486" s="80"/>
      <c r="T486" s="35"/>
    </row>
    <row r="487" spans="1:20" s="13" customFormat="1" ht="12.75">
      <c r="A487" s="26">
        <v>479278159</v>
      </c>
      <c r="B487" s="26">
        <v>479</v>
      </c>
      <c r="C487" s="27" t="s">
        <v>236</v>
      </c>
      <c r="D487" s="26">
        <v>278</v>
      </c>
      <c r="E487" s="27" t="s">
        <v>190</v>
      </c>
      <c r="F487" s="26">
        <v>159</v>
      </c>
      <c r="G487" s="27" t="s">
        <v>150</v>
      </c>
      <c r="H487" s="28">
        <v>3.0150753768844218</v>
      </c>
      <c r="I487" s="28"/>
      <c r="J487" s="28"/>
      <c r="K487" s="28">
        <v>0</v>
      </c>
      <c r="L487" s="29">
        <v>9189</v>
      </c>
      <c r="M487" s="29">
        <v>4357</v>
      </c>
      <c r="N487" s="29">
        <v>893</v>
      </c>
      <c r="O487" s="29">
        <v>0</v>
      </c>
      <c r="P487" s="30">
        <f t="shared" si="7"/>
        <v>14439</v>
      </c>
      <c r="Q487" s="78"/>
      <c r="R487" s="79"/>
      <c r="S487" s="80"/>
      <c r="T487" s="35"/>
    </row>
    <row r="488" spans="1:20" s="13" customFormat="1" ht="12.75">
      <c r="A488" s="26">
        <v>479278161</v>
      </c>
      <c r="B488" s="26">
        <v>479</v>
      </c>
      <c r="C488" s="27" t="s">
        <v>236</v>
      </c>
      <c r="D488" s="26">
        <v>278</v>
      </c>
      <c r="E488" s="27" t="s">
        <v>190</v>
      </c>
      <c r="F488" s="26">
        <v>161</v>
      </c>
      <c r="G488" s="27" t="s">
        <v>151</v>
      </c>
      <c r="H488" s="28">
        <v>5.0251256281407031</v>
      </c>
      <c r="I488" s="28"/>
      <c r="J488" s="28"/>
      <c r="K488" s="28">
        <v>0</v>
      </c>
      <c r="L488" s="29">
        <v>9417</v>
      </c>
      <c r="M488" s="29">
        <v>3584</v>
      </c>
      <c r="N488" s="29">
        <v>893</v>
      </c>
      <c r="O488" s="29">
        <v>0</v>
      </c>
      <c r="P488" s="30">
        <f t="shared" si="7"/>
        <v>13894</v>
      </c>
      <c r="Q488" s="78"/>
      <c r="R488" s="79"/>
      <c r="S488" s="80"/>
      <c r="T488" s="35"/>
    </row>
    <row r="489" spans="1:20" s="13" customFormat="1" ht="12.75">
      <c r="A489" s="26">
        <v>479278191</v>
      </c>
      <c r="B489" s="26">
        <v>479</v>
      </c>
      <c r="C489" s="27" t="s">
        <v>236</v>
      </c>
      <c r="D489" s="26">
        <v>278</v>
      </c>
      <c r="E489" s="27" t="s">
        <v>190</v>
      </c>
      <c r="F489" s="26">
        <v>191</v>
      </c>
      <c r="G489" s="27" t="s">
        <v>238</v>
      </c>
      <c r="H489" s="28">
        <v>4.0201005025125625</v>
      </c>
      <c r="I489" s="28"/>
      <c r="J489" s="28"/>
      <c r="K489" s="28">
        <v>0</v>
      </c>
      <c r="L489" s="29">
        <v>11849</v>
      </c>
      <c r="M489" s="29">
        <v>2529</v>
      </c>
      <c r="N489" s="29">
        <v>893</v>
      </c>
      <c r="O489" s="29">
        <v>0</v>
      </c>
      <c r="P489" s="30">
        <f t="shared" si="7"/>
        <v>15271</v>
      </c>
      <c r="Q489" s="78"/>
      <c r="R489" s="79"/>
      <c r="S489" s="80"/>
      <c r="T489" s="35"/>
    </row>
    <row r="490" spans="1:20" s="13" customFormat="1" ht="12.75">
      <c r="A490" s="26">
        <v>479278210</v>
      </c>
      <c r="B490" s="26">
        <v>479</v>
      </c>
      <c r="C490" s="27" t="s">
        <v>236</v>
      </c>
      <c r="D490" s="26">
        <v>278</v>
      </c>
      <c r="E490" s="27" t="s">
        <v>190</v>
      </c>
      <c r="F490" s="26">
        <v>210</v>
      </c>
      <c r="G490" s="27" t="s">
        <v>188</v>
      </c>
      <c r="H490" s="28">
        <v>35.175879396984918</v>
      </c>
      <c r="I490" s="28"/>
      <c r="J490" s="28"/>
      <c r="K490" s="28">
        <v>0</v>
      </c>
      <c r="L490" s="29">
        <v>9618</v>
      </c>
      <c r="M490" s="29">
        <v>3107</v>
      </c>
      <c r="N490" s="29">
        <v>893</v>
      </c>
      <c r="O490" s="29">
        <v>0</v>
      </c>
      <c r="P490" s="30">
        <f t="shared" si="7"/>
        <v>13618</v>
      </c>
      <c r="Q490" s="78"/>
      <c r="R490" s="79"/>
      <c r="S490" s="80"/>
      <c r="T490" s="35"/>
    </row>
    <row r="491" spans="1:20" s="13" customFormat="1" ht="12.75">
      <c r="A491" s="26">
        <v>479278227</v>
      </c>
      <c r="B491" s="26">
        <v>479</v>
      </c>
      <c r="C491" s="27" t="s">
        <v>236</v>
      </c>
      <c r="D491" s="26">
        <v>278</v>
      </c>
      <c r="E491" s="27" t="s">
        <v>190</v>
      </c>
      <c r="F491" s="26">
        <v>227</v>
      </c>
      <c r="G491" s="27" t="s">
        <v>239</v>
      </c>
      <c r="H491" s="28">
        <v>5.0251256281407031</v>
      </c>
      <c r="I491" s="28"/>
      <c r="J491" s="28"/>
      <c r="K491" s="28">
        <v>0</v>
      </c>
      <c r="L491" s="29">
        <v>9871</v>
      </c>
      <c r="M491" s="29">
        <v>2034</v>
      </c>
      <c r="N491" s="29">
        <v>893</v>
      </c>
      <c r="O491" s="29">
        <v>0</v>
      </c>
      <c r="P491" s="30">
        <f t="shared" si="7"/>
        <v>12798</v>
      </c>
      <c r="Q491" s="78"/>
      <c r="R491" s="79"/>
      <c r="S491" s="80"/>
      <c r="T491" s="35"/>
    </row>
    <row r="492" spans="1:20" s="13" customFormat="1" ht="12.75">
      <c r="A492" s="26">
        <v>479278278</v>
      </c>
      <c r="B492" s="26">
        <v>479</v>
      </c>
      <c r="C492" s="27" t="s">
        <v>236</v>
      </c>
      <c r="D492" s="26">
        <v>278</v>
      </c>
      <c r="E492" s="27" t="s">
        <v>190</v>
      </c>
      <c r="F492" s="26">
        <v>278</v>
      </c>
      <c r="G492" s="27" t="s">
        <v>190</v>
      </c>
      <c r="H492" s="28">
        <v>42.211055276381913</v>
      </c>
      <c r="I492" s="28"/>
      <c r="J492" s="28"/>
      <c r="K492" s="28">
        <v>0</v>
      </c>
      <c r="L492" s="29">
        <v>9868</v>
      </c>
      <c r="M492" s="29">
        <v>3249</v>
      </c>
      <c r="N492" s="29">
        <v>893</v>
      </c>
      <c r="O492" s="29">
        <v>0</v>
      </c>
      <c r="P492" s="30">
        <f t="shared" si="7"/>
        <v>14010</v>
      </c>
      <c r="Q492" s="78"/>
      <c r="R492" s="79"/>
      <c r="S492" s="80"/>
      <c r="T492" s="35"/>
    </row>
    <row r="493" spans="1:20" s="13" customFormat="1" ht="12.75">
      <c r="A493" s="26">
        <v>479278281</v>
      </c>
      <c r="B493" s="26">
        <v>479</v>
      </c>
      <c r="C493" s="27" t="s">
        <v>236</v>
      </c>
      <c r="D493" s="26">
        <v>278</v>
      </c>
      <c r="E493" s="27" t="s">
        <v>190</v>
      </c>
      <c r="F493" s="26">
        <v>281</v>
      </c>
      <c r="G493" s="27" t="s">
        <v>146</v>
      </c>
      <c r="H493" s="28">
        <v>62.311557788944711</v>
      </c>
      <c r="I493" s="28"/>
      <c r="J493" s="28"/>
      <c r="K493" s="28">
        <v>0</v>
      </c>
      <c r="L493" s="29">
        <v>11258</v>
      </c>
      <c r="M493" s="29">
        <v>0</v>
      </c>
      <c r="N493" s="29">
        <v>893</v>
      </c>
      <c r="O493" s="29">
        <v>0</v>
      </c>
      <c r="P493" s="30">
        <f t="shared" si="7"/>
        <v>12151</v>
      </c>
      <c r="Q493" s="78"/>
      <c r="R493" s="79"/>
      <c r="S493" s="80"/>
      <c r="T493" s="35"/>
    </row>
    <row r="494" spans="1:20" s="13" customFormat="1" ht="12.75">
      <c r="A494" s="26">
        <v>479278309</v>
      </c>
      <c r="B494" s="26">
        <v>479</v>
      </c>
      <c r="C494" s="27" t="s">
        <v>236</v>
      </c>
      <c r="D494" s="26">
        <v>278</v>
      </c>
      <c r="E494" s="27" t="s">
        <v>190</v>
      </c>
      <c r="F494" s="26">
        <v>309</v>
      </c>
      <c r="G494" s="27" t="s">
        <v>197</v>
      </c>
      <c r="H494" s="28">
        <v>6.0301507537688437</v>
      </c>
      <c r="I494" s="28"/>
      <c r="J494" s="28"/>
      <c r="K494" s="28">
        <v>0</v>
      </c>
      <c r="L494" s="29">
        <v>10710</v>
      </c>
      <c r="M494" s="29">
        <v>646</v>
      </c>
      <c r="N494" s="29">
        <v>893</v>
      </c>
      <c r="O494" s="29">
        <v>0</v>
      </c>
      <c r="P494" s="30">
        <f t="shared" si="7"/>
        <v>12249</v>
      </c>
      <c r="Q494" s="78"/>
      <c r="R494" s="79"/>
      <c r="S494" s="80"/>
      <c r="T494" s="35"/>
    </row>
    <row r="495" spans="1:20" s="13" customFormat="1" ht="12.75">
      <c r="A495" s="26">
        <v>479278325</v>
      </c>
      <c r="B495" s="26">
        <v>479</v>
      </c>
      <c r="C495" s="27" t="s">
        <v>236</v>
      </c>
      <c r="D495" s="26">
        <v>278</v>
      </c>
      <c r="E495" s="27" t="s">
        <v>190</v>
      </c>
      <c r="F495" s="26">
        <v>325</v>
      </c>
      <c r="G495" s="27" t="s">
        <v>198</v>
      </c>
      <c r="H495" s="28">
        <v>6.0301507537688437</v>
      </c>
      <c r="I495" s="28"/>
      <c r="J495" s="28"/>
      <c r="K495" s="28">
        <v>0</v>
      </c>
      <c r="L495" s="29">
        <v>9474</v>
      </c>
      <c r="M495" s="29">
        <v>1368</v>
      </c>
      <c r="N495" s="29">
        <v>893</v>
      </c>
      <c r="O495" s="29">
        <v>0</v>
      </c>
      <c r="P495" s="30">
        <f t="shared" si="7"/>
        <v>11735</v>
      </c>
      <c r="Q495" s="78"/>
      <c r="R495" s="79"/>
      <c r="S495" s="80"/>
      <c r="T495" s="35"/>
    </row>
    <row r="496" spans="1:20" s="13" customFormat="1" ht="12.75">
      <c r="A496" s="26">
        <v>479278332</v>
      </c>
      <c r="B496" s="26">
        <v>479</v>
      </c>
      <c r="C496" s="27" t="s">
        <v>236</v>
      </c>
      <c r="D496" s="26">
        <v>278</v>
      </c>
      <c r="E496" s="27" t="s">
        <v>190</v>
      </c>
      <c r="F496" s="26">
        <v>332</v>
      </c>
      <c r="G496" s="27" t="s">
        <v>199</v>
      </c>
      <c r="H496" s="28">
        <v>6.0301507537688437</v>
      </c>
      <c r="I496" s="28"/>
      <c r="J496" s="28"/>
      <c r="K496" s="28">
        <v>0</v>
      </c>
      <c r="L496" s="29">
        <v>9275</v>
      </c>
      <c r="M496" s="29">
        <v>948</v>
      </c>
      <c r="N496" s="29">
        <v>893</v>
      </c>
      <c r="O496" s="29">
        <v>0</v>
      </c>
      <c r="P496" s="30">
        <f t="shared" si="7"/>
        <v>11116</v>
      </c>
      <c r="Q496" s="78"/>
      <c r="R496" s="79"/>
      <c r="S496" s="80"/>
      <c r="T496" s="35"/>
    </row>
    <row r="497" spans="1:20" s="13" customFormat="1" ht="12.75">
      <c r="A497" s="26">
        <v>479278605</v>
      </c>
      <c r="B497" s="26">
        <v>479</v>
      </c>
      <c r="C497" s="27" t="s">
        <v>236</v>
      </c>
      <c r="D497" s="26">
        <v>278</v>
      </c>
      <c r="E497" s="27" t="s">
        <v>190</v>
      </c>
      <c r="F497" s="26">
        <v>605</v>
      </c>
      <c r="G497" s="27" t="s">
        <v>193</v>
      </c>
      <c r="H497" s="28">
        <v>56.281407035175874</v>
      </c>
      <c r="I497" s="28"/>
      <c r="J497" s="28"/>
      <c r="K497" s="28">
        <v>0</v>
      </c>
      <c r="L497" s="29">
        <v>9644</v>
      </c>
      <c r="M497" s="29">
        <v>7585</v>
      </c>
      <c r="N497" s="29">
        <v>893</v>
      </c>
      <c r="O497" s="29">
        <v>0</v>
      </c>
      <c r="P497" s="30">
        <f t="shared" si="7"/>
        <v>18122</v>
      </c>
      <c r="Q497" s="78"/>
      <c r="R497" s="79"/>
      <c r="S497" s="80"/>
      <c r="T497" s="35"/>
    </row>
    <row r="498" spans="1:20" s="13" customFormat="1" ht="12.75">
      <c r="A498" s="26">
        <v>479278615</v>
      </c>
      <c r="B498" s="26">
        <v>479</v>
      </c>
      <c r="C498" s="27" t="s">
        <v>236</v>
      </c>
      <c r="D498" s="26">
        <v>278</v>
      </c>
      <c r="E498" s="27" t="s">
        <v>190</v>
      </c>
      <c r="F498" s="26">
        <v>615</v>
      </c>
      <c r="G498" s="27" t="s">
        <v>229</v>
      </c>
      <c r="H498" s="28">
        <v>1.0050251256281406</v>
      </c>
      <c r="I498" s="28"/>
      <c r="J498" s="28"/>
      <c r="K498" s="28">
        <v>0</v>
      </c>
      <c r="L498" s="29">
        <v>9759</v>
      </c>
      <c r="M498" s="29">
        <v>1665</v>
      </c>
      <c r="N498" s="29">
        <v>893</v>
      </c>
      <c r="O498" s="29">
        <v>0</v>
      </c>
      <c r="P498" s="30">
        <f t="shared" si="7"/>
        <v>12317</v>
      </c>
      <c r="Q498" s="78"/>
      <c r="R498" s="79"/>
      <c r="S498" s="80"/>
      <c r="T498" s="35"/>
    </row>
    <row r="499" spans="1:20" s="13" customFormat="1" ht="12.75">
      <c r="A499" s="26">
        <v>479278670</v>
      </c>
      <c r="B499" s="26">
        <v>479</v>
      </c>
      <c r="C499" s="27" t="s">
        <v>236</v>
      </c>
      <c r="D499" s="26">
        <v>278</v>
      </c>
      <c r="E499" s="27" t="s">
        <v>190</v>
      </c>
      <c r="F499" s="26">
        <v>670</v>
      </c>
      <c r="G499" s="27" t="s">
        <v>37</v>
      </c>
      <c r="H499" s="28">
        <v>16.08040201005025</v>
      </c>
      <c r="I499" s="28"/>
      <c r="J499" s="28"/>
      <c r="K499" s="28">
        <v>0</v>
      </c>
      <c r="L499" s="29">
        <v>9498</v>
      </c>
      <c r="M499" s="29">
        <v>7454</v>
      </c>
      <c r="N499" s="29">
        <v>893</v>
      </c>
      <c r="O499" s="29">
        <v>0</v>
      </c>
      <c r="P499" s="30">
        <f t="shared" si="7"/>
        <v>17845</v>
      </c>
      <c r="Q499" s="78"/>
      <c r="R499" s="79"/>
      <c r="S499" s="80"/>
      <c r="T499" s="35"/>
    </row>
    <row r="500" spans="1:20" s="13" customFormat="1" ht="12.75">
      <c r="A500" s="26">
        <v>479278672</v>
      </c>
      <c r="B500" s="26">
        <v>479</v>
      </c>
      <c r="C500" s="27" t="s">
        <v>236</v>
      </c>
      <c r="D500" s="26">
        <v>278</v>
      </c>
      <c r="E500" s="27" t="s">
        <v>190</v>
      </c>
      <c r="F500" s="26">
        <v>672</v>
      </c>
      <c r="G500" s="27" t="s">
        <v>53</v>
      </c>
      <c r="H500" s="28">
        <v>5.0251256281407031</v>
      </c>
      <c r="I500" s="28"/>
      <c r="J500" s="28"/>
      <c r="K500" s="28">
        <v>0</v>
      </c>
      <c r="L500" s="29">
        <v>10047</v>
      </c>
      <c r="M500" s="29">
        <v>3549</v>
      </c>
      <c r="N500" s="29">
        <v>893</v>
      </c>
      <c r="O500" s="29">
        <v>0</v>
      </c>
      <c r="P500" s="30">
        <f t="shared" si="7"/>
        <v>14489</v>
      </c>
      <c r="Q500" s="78"/>
      <c r="R500" s="79"/>
      <c r="S500" s="80"/>
      <c r="T500" s="35"/>
    </row>
    <row r="501" spans="1:20" s="13" customFormat="1" ht="12.75">
      <c r="A501" s="26">
        <v>479278674</v>
      </c>
      <c r="B501" s="26">
        <v>479</v>
      </c>
      <c r="C501" s="27" t="s">
        <v>236</v>
      </c>
      <c r="D501" s="26">
        <v>278</v>
      </c>
      <c r="E501" s="27" t="s">
        <v>190</v>
      </c>
      <c r="F501" s="26">
        <v>674</v>
      </c>
      <c r="G501" s="27" t="s">
        <v>38</v>
      </c>
      <c r="H501" s="28">
        <v>3.0150753768844218</v>
      </c>
      <c r="I501" s="28"/>
      <c r="J501" s="28"/>
      <c r="K501" s="28">
        <v>0</v>
      </c>
      <c r="L501" s="29">
        <v>11406</v>
      </c>
      <c r="M501" s="29">
        <v>5067</v>
      </c>
      <c r="N501" s="29">
        <v>893</v>
      </c>
      <c r="O501" s="29">
        <v>0</v>
      </c>
      <c r="P501" s="30">
        <f t="shared" si="7"/>
        <v>17366</v>
      </c>
      <c r="Q501" s="78"/>
      <c r="R501" s="79"/>
      <c r="S501" s="80"/>
      <c r="T501" s="35"/>
    </row>
    <row r="502" spans="1:20" s="13" customFormat="1" ht="12.75">
      <c r="A502" s="26">
        <v>479278680</v>
      </c>
      <c r="B502" s="26">
        <v>479</v>
      </c>
      <c r="C502" s="27" t="s">
        <v>236</v>
      </c>
      <c r="D502" s="26">
        <v>278</v>
      </c>
      <c r="E502" s="27" t="s">
        <v>190</v>
      </c>
      <c r="F502" s="26">
        <v>680</v>
      </c>
      <c r="G502" s="27" t="s">
        <v>152</v>
      </c>
      <c r="H502" s="28">
        <v>3.0150753768844218</v>
      </c>
      <c r="I502" s="28"/>
      <c r="J502" s="28"/>
      <c r="K502" s="28">
        <v>0</v>
      </c>
      <c r="L502" s="29">
        <v>9759</v>
      </c>
      <c r="M502" s="29">
        <v>3284</v>
      </c>
      <c r="N502" s="29">
        <v>893</v>
      </c>
      <c r="O502" s="29">
        <v>0</v>
      </c>
      <c r="P502" s="30">
        <f t="shared" si="7"/>
        <v>13936</v>
      </c>
      <c r="Q502" s="78"/>
      <c r="R502" s="79"/>
      <c r="S502" s="80"/>
      <c r="T502" s="35"/>
    </row>
    <row r="503" spans="1:20" s="13" customFormat="1" ht="12.75">
      <c r="A503" s="26">
        <v>479278683</v>
      </c>
      <c r="B503" s="26">
        <v>479</v>
      </c>
      <c r="C503" s="27" t="s">
        <v>236</v>
      </c>
      <c r="D503" s="26">
        <v>278</v>
      </c>
      <c r="E503" s="27" t="s">
        <v>190</v>
      </c>
      <c r="F503" s="26">
        <v>683</v>
      </c>
      <c r="G503" s="27" t="s">
        <v>39</v>
      </c>
      <c r="H503" s="28">
        <v>8.0402010050251249</v>
      </c>
      <c r="I503" s="28"/>
      <c r="J503" s="28"/>
      <c r="K503" s="28">
        <v>0</v>
      </c>
      <c r="L503" s="29">
        <v>9331</v>
      </c>
      <c r="M503" s="29">
        <v>5631</v>
      </c>
      <c r="N503" s="29">
        <v>893</v>
      </c>
      <c r="O503" s="29">
        <v>0</v>
      </c>
      <c r="P503" s="30">
        <f t="shared" si="7"/>
        <v>15855</v>
      </c>
      <c r="Q503" s="78"/>
      <c r="R503" s="79"/>
      <c r="S503" s="80"/>
      <c r="T503" s="35"/>
    </row>
    <row r="504" spans="1:20" s="13" customFormat="1" ht="12.75">
      <c r="A504" s="26">
        <v>479278717</v>
      </c>
      <c r="B504" s="26">
        <v>479</v>
      </c>
      <c r="C504" s="27" t="s">
        <v>236</v>
      </c>
      <c r="D504" s="26">
        <v>278</v>
      </c>
      <c r="E504" s="27" t="s">
        <v>190</v>
      </c>
      <c r="F504" s="26">
        <v>717</v>
      </c>
      <c r="G504" s="27" t="s">
        <v>40</v>
      </c>
      <c r="H504" s="28">
        <v>2.0100502512562812</v>
      </c>
      <c r="I504" s="28"/>
      <c r="J504" s="28"/>
      <c r="K504" s="28">
        <v>0</v>
      </c>
      <c r="L504" s="29">
        <v>10140</v>
      </c>
      <c r="M504" s="29">
        <v>5423</v>
      </c>
      <c r="N504" s="29">
        <v>893</v>
      </c>
      <c r="O504" s="29">
        <v>0</v>
      </c>
      <c r="P504" s="30">
        <f t="shared" si="7"/>
        <v>16456</v>
      </c>
      <c r="Q504" s="78"/>
      <c r="R504" s="79"/>
      <c r="S504" s="80"/>
      <c r="T504" s="35"/>
    </row>
    <row r="505" spans="1:20" s="13" customFormat="1" ht="12.75">
      <c r="A505" s="26">
        <v>479278755</v>
      </c>
      <c r="B505" s="26">
        <v>479</v>
      </c>
      <c r="C505" s="27" t="s">
        <v>236</v>
      </c>
      <c r="D505" s="26">
        <v>278</v>
      </c>
      <c r="E505" s="27" t="s">
        <v>190</v>
      </c>
      <c r="F505" s="26">
        <v>755</v>
      </c>
      <c r="G505" s="27" t="s">
        <v>42</v>
      </c>
      <c r="H505" s="28">
        <v>2.0100502512562812</v>
      </c>
      <c r="I505" s="28"/>
      <c r="J505" s="28"/>
      <c r="K505" s="28">
        <v>0</v>
      </c>
      <c r="L505" s="29">
        <v>9759</v>
      </c>
      <c r="M505" s="29">
        <v>3733</v>
      </c>
      <c r="N505" s="29">
        <v>893</v>
      </c>
      <c r="O505" s="29">
        <v>0</v>
      </c>
      <c r="P505" s="30">
        <f t="shared" si="7"/>
        <v>14385</v>
      </c>
      <c r="Q505" s="78"/>
      <c r="R505" s="79"/>
      <c r="S505" s="80"/>
      <c r="T505" s="35"/>
    </row>
    <row r="506" spans="1:20" s="13" customFormat="1" ht="12.75">
      <c r="A506" s="26">
        <v>479278766</v>
      </c>
      <c r="B506" s="26">
        <v>479</v>
      </c>
      <c r="C506" s="27" t="s">
        <v>236</v>
      </c>
      <c r="D506" s="26">
        <v>278</v>
      </c>
      <c r="E506" s="27" t="s">
        <v>190</v>
      </c>
      <c r="F506" s="26">
        <v>766</v>
      </c>
      <c r="G506" s="27" t="s">
        <v>240</v>
      </c>
      <c r="H506" s="28">
        <v>2.0100502512562812</v>
      </c>
      <c r="I506" s="28"/>
      <c r="J506" s="28"/>
      <c r="K506" s="28">
        <v>0</v>
      </c>
      <c r="L506" s="29">
        <v>11849</v>
      </c>
      <c r="M506" s="29">
        <v>3668</v>
      </c>
      <c r="N506" s="29">
        <v>893</v>
      </c>
      <c r="O506" s="29">
        <v>0</v>
      </c>
      <c r="P506" s="30">
        <f t="shared" si="7"/>
        <v>16410</v>
      </c>
      <c r="Q506" s="78"/>
      <c r="R506" s="79"/>
      <c r="S506" s="80"/>
      <c r="T506" s="35"/>
    </row>
    <row r="507" spans="1:20" s="13" customFormat="1" ht="12.75">
      <c r="A507" s="26">
        <v>481035035</v>
      </c>
      <c r="B507" s="26">
        <v>481</v>
      </c>
      <c r="C507" s="27" t="s">
        <v>241</v>
      </c>
      <c r="D507" s="26">
        <v>35</v>
      </c>
      <c r="E507" s="27" t="s">
        <v>11</v>
      </c>
      <c r="F507" s="26">
        <v>35</v>
      </c>
      <c r="G507" s="27" t="s">
        <v>11</v>
      </c>
      <c r="H507" s="28">
        <v>893.58743455497381</v>
      </c>
      <c r="I507" s="28"/>
      <c r="J507" s="28"/>
      <c r="K507" s="28">
        <v>0</v>
      </c>
      <c r="L507" s="29">
        <v>11477</v>
      </c>
      <c r="M507" s="29">
        <v>3404</v>
      </c>
      <c r="N507" s="29">
        <v>893</v>
      </c>
      <c r="O507" s="29">
        <v>0</v>
      </c>
      <c r="P507" s="30">
        <f t="shared" si="7"/>
        <v>15774</v>
      </c>
      <c r="Q507" s="78"/>
      <c r="R507" s="79"/>
      <c r="S507" s="80"/>
      <c r="T507" s="35"/>
    </row>
    <row r="508" spans="1:20" s="13" customFormat="1" ht="12.75">
      <c r="A508" s="26">
        <v>481035040</v>
      </c>
      <c r="B508" s="26">
        <v>481</v>
      </c>
      <c r="C508" s="27" t="s">
        <v>241</v>
      </c>
      <c r="D508" s="26">
        <v>35</v>
      </c>
      <c r="E508" s="27" t="s">
        <v>11</v>
      </c>
      <c r="F508" s="26">
        <v>40</v>
      </c>
      <c r="G508" s="27" t="s">
        <v>88</v>
      </c>
      <c r="H508" s="28">
        <v>0.98848167539267018</v>
      </c>
      <c r="I508" s="28"/>
      <c r="J508" s="28"/>
      <c r="K508" s="28">
        <v>0</v>
      </c>
      <c r="L508" s="29">
        <v>8968</v>
      </c>
      <c r="M508" s="29">
        <v>2306</v>
      </c>
      <c r="N508" s="29">
        <v>893</v>
      </c>
      <c r="O508" s="29">
        <v>0</v>
      </c>
      <c r="P508" s="30">
        <f t="shared" si="7"/>
        <v>12167</v>
      </c>
      <c r="Q508" s="78"/>
      <c r="R508" s="79"/>
      <c r="S508" s="80"/>
      <c r="T508" s="35"/>
    </row>
    <row r="509" spans="1:20" s="13" customFormat="1" ht="12.75">
      <c r="A509" s="26">
        <v>481035044</v>
      </c>
      <c r="B509" s="26">
        <v>481</v>
      </c>
      <c r="C509" s="27" t="s">
        <v>241</v>
      </c>
      <c r="D509" s="26">
        <v>35</v>
      </c>
      <c r="E509" s="27" t="s">
        <v>11</v>
      </c>
      <c r="F509" s="26">
        <v>44</v>
      </c>
      <c r="G509" s="27" t="s">
        <v>12</v>
      </c>
      <c r="H509" s="28">
        <v>9.8848167539267013</v>
      </c>
      <c r="I509" s="28"/>
      <c r="J509" s="28"/>
      <c r="K509" s="28">
        <v>0</v>
      </c>
      <c r="L509" s="29">
        <v>10903</v>
      </c>
      <c r="M509" s="29">
        <v>718</v>
      </c>
      <c r="N509" s="29">
        <v>893</v>
      </c>
      <c r="O509" s="29">
        <v>0</v>
      </c>
      <c r="P509" s="30">
        <f t="shared" si="7"/>
        <v>12514</v>
      </c>
      <c r="Q509" s="78"/>
      <c r="R509" s="79"/>
      <c r="S509" s="80"/>
      <c r="T509" s="35"/>
    </row>
    <row r="510" spans="1:20" s="13" customFormat="1" ht="12.75">
      <c r="A510" s="26">
        <v>481035046</v>
      </c>
      <c r="B510" s="26">
        <v>481</v>
      </c>
      <c r="C510" s="27" t="s">
        <v>241</v>
      </c>
      <c r="D510" s="26">
        <v>35</v>
      </c>
      <c r="E510" s="27" t="s">
        <v>11</v>
      </c>
      <c r="F510" s="26">
        <v>46</v>
      </c>
      <c r="G510" s="27" t="s">
        <v>89</v>
      </c>
      <c r="H510" s="28">
        <v>0.98848167539267018</v>
      </c>
      <c r="I510" s="28"/>
      <c r="J510" s="28"/>
      <c r="K510" s="28">
        <v>0</v>
      </c>
      <c r="L510" s="29">
        <v>8968</v>
      </c>
      <c r="M510" s="29">
        <v>6575</v>
      </c>
      <c r="N510" s="29">
        <v>893</v>
      </c>
      <c r="O510" s="29">
        <v>0</v>
      </c>
      <c r="P510" s="30">
        <f t="shared" si="7"/>
        <v>16436</v>
      </c>
      <c r="Q510" s="78"/>
      <c r="R510" s="79"/>
      <c r="S510" s="80"/>
      <c r="T510" s="35"/>
    </row>
    <row r="511" spans="1:20" s="13" customFormat="1" ht="12.75">
      <c r="A511" s="26">
        <v>481035050</v>
      </c>
      <c r="B511" s="26">
        <v>481</v>
      </c>
      <c r="C511" s="27" t="s">
        <v>241</v>
      </c>
      <c r="D511" s="26">
        <v>35</v>
      </c>
      <c r="E511" s="27" t="s">
        <v>11</v>
      </c>
      <c r="F511" s="26">
        <v>50</v>
      </c>
      <c r="G511" s="27" t="s">
        <v>90</v>
      </c>
      <c r="H511" s="28">
        <v>0.98848167539267018</v>
      </c>
      <c r="I511" s="28"/>
      <c r="J511" s="28"/>
      <c r="K511" s="28">
        <v>0</v>
      </c>
      <c r="L511" s="29">
        <v>8920</v>
      </c>
      <c r="M511" s="29">
        <v>3792</v>
      </c>
      <c r="N511" s="29">
        <v>893</v>
      </c>
      <c r="O511" s="29">
        <v>0</v>
      </c>
      <c r="P511" s="30">
        <f t="shared" si="7"/>
        <v>13605</v>
      </c>
      <c r="Q511" s="78"/>
      <c r="R511" s="79"/>
      <c r="S511" s="80"/>
      <c r="T511" s="35"/>
    </row>
    <row r="512" spans="1:20" s="13" customFormat="1" ht="12.75">
      <c r="A512" s="26">
        <v>481035073</v>
      </c>
      <c r="B512" s="26">
        <v>481</v>
      </c>
      <c r="C512" s="27" t="s">
        <v>241</v>
      </c>
      <c r="D512" s="26">
        <v>35</v>
      </c>
      <c r="E512" s="27" t="s">
        <v>11</v>
      </c>
      <c r="F512" s="26">
        <v>73</v>
      </c>
      <c r="G512" s="27" t="s">
        <v>23</v>
      </c>
      <c r="H512" s="28">
        <v>1.9769633507853404</v>
      </c>
      <c r="I512" s="28"/>
      <c r="J512" s="28"/>
      <c r="K512" s="28">
        <v>0</v>
      </c>
      <c r="L512" s="29">
        <v>8944</v>
      </c>
      <c r="M512" s="29">
        <v>6205</v>
      </c>
      <c r="N512" s="29">
        <v>893</v>
      </c>
      <c r="O512" s="29">
        <v>0</v>
      </c>
      <c r="P512" s="30">
        <f t="shared" si="7"/>
        <v>16042</v>
      </c>
      <c r="Q512" s="78"/>
      <c r="R512" s="79"/>
      <c r="S512" s="80"/>
      <c r="T512" s="35"/>
    </row>
    <row r="513" spans="1:21" s="13" customFormat="1" ht="12.75">
      <c r="A513" s="26">
        <v>481035160</v>
      </c>
      <c r="B513" s="26">
        <v>481</v>
      </c>
      <c r="C513" s="27" t="s">
        <v>241</v>
      </c>
      <c r="D513" s="26">
        <v>35</v>
      </c>
      <c r="E513" s="27" t="s">
        <v>11</v>
      </c>
      <c r="F513" s="26">
        <v>160</v>
      </c>
      <c r="G513" s="27" t="s">
        <v>134</v>
      </c>
      <c r="H513" s="28">
        <v>0.98848167539267018</v>
      </c>
      <c r="I513" s="28"/>
      <c r="J513" s="28"/>
      <c r="K513" s="28">
        <v>0</v>
      </c>
      <c r="L513" s="29">
        <v>13453</v>
      </c>
      <c r="M513" s="29">
        <v>654</v>
      </c>
      <c r="N513" s="29">
        <v>893</v>
      </c>
      <c r="O513" s="29">
        <v>0</v>
      </c>
      <c r="P513" s="30">
        <f t="shared" si="7"/>
        <v>15000</v>
      </c>
      <c r="Q513" s="78"/>
      <c r="R513" s="79"/>
      <c r="S513" s="80"/>
      <c r="T513" s="35"/>
    </row>
    <row r="514" spans="1:21" s="13" customFormat="1" ht="12.75">
      <c r="A514" s="26">
        <v>481035165</v>
      </c>
      <c r="B514" s="26">
        <v>481</v>
      </c>
      <c r="C514" s="27" t="s">
        <v>241</v>
      </c>
      <c r="D514" s="26">
        <v>35</v>
      </c>
      <c r="E514" s="27" t="s">
        <v>11</v>
      </c>
      <c r="F514" s="26">
        <v>165</v>
      </c>
      <c r="G514" s="27" t="s">
        <v>17</v>
      </c>
      <c r="H514" s="28">
        <v>0.98848167539267018</v>
      </c>
      <c r="I514" s="28"/>
      <c r="J514" s="28"/>
      <c r="K514" s="28">
        <v>124.31116622754388</v>
      </c>
      <c r="L514" s="29">
        <v>13061</v>
      </c>
      <c r="M514" s="29">
        <v>710</v>
      </c>
      <c r="N514" s="29">
        <v>893</v>
      </c>
      <c r="O514" s="29">
        <v>0</v>
      </c>
      <c r="P514" s="30">
        <f t="shared" si="7"/>
        <v>14664</v>
      </c>
      <c r="Q514" s="78"/>
      <c r="R514" s="79"/>
      <c r="S514" s="80"/>
      <c r="T514" s="35"/>
      <c r="U514" s="36"/>
    </row>
    <row r="515" spans="1:21" s="13" customFormat="1" ht="12.75">
      <c r="A515" s="26">
        <v>481035212</v>
      </c>
      <c r="B515" s="26">
        <v>481</v>
      </c>
      <c r="C515" s="27" t="s">
        <v>241</v>
      </c>
      <c r="D515" s="26">
        <v>35</v>
      </c>
      <c r="E515" s="27" t="s">
        <v>11</v>
      </c>
      <c r="F515" s="26">
        <v>212</v>
      </c>
      <c r="G515" s="27" t="s">
        <v>167</v>
      </c>
      <c r="H515" s="28">
        <v>0.98848167539267018</v>
      </c>
      <c r="I515" s="28"/>
      <c r="J515" s="28"/>
      <c r="K515" s="28">
        <v>0</v>
      </c>
      <c r="L515" s="29">
        <v>3948</v>
      </c>
      <c r="M515" s="29">
        <v>369</v>
      </c>
      <c r="N515" s="29">
        <v>893</v>
      </c>
      <c r="O515" s="29">
        <v>0</v>
      </c>
      <c r="P515" s="30">
        <f t="shared" si="7"/>
        <v>5210</v>
      </c>
      <c r="Q515" s="78"/>
      <c r="R515" s="79"/>
      <c r="S515" s="80"/>
      <c r="T515" s="35"/>
    </row>
    <row r="516" spans="1:21" s="13" customFormat="1" ht="12.75">
      <c r="A516" s="26">
        <v>481035220</v>
      </c>
      <c r="B516" s="26">
        <v>481</v>
      </c>
      <c r="C516" s="27" t="s">
        <v>241</v>
      </c>
      <c r="D516" s="26">
        <v>35</v>
      </c>
      <c r="E516" s="27" t="s">
        <v>11</v>
      </c>
      <c r="F516" s="26">
        <v>220</v>
      </c>
      <c r="G516" s="27" t="s">
        <v>26</v>
      </c>
      <c r="H516" s="28">
        <v>3.9539267015706807</v>
      </c>
      <c r="I516" s="28"/>
      <c r="J516" s="28"/>
      <c r="K516" s="28">
        <v>0</v>
      </c>
      <c r="L516" s="29">
        <v>9857</v>
      </c>
      <c r="M516" s="29">
        <v>3512</v>
      </c>
      <c r="N516" s="29">
        <v>893</v>
      </c>
      <c r="O516" s="29">
        <v>0</v>
      </c>
      <c r="P516" s="30">
        <f t="shared" si="7"/>
        <v>14262</v>
      </c>
      <c r="Q516" s="78"/>
      <c r="R516" s="79"/>
      <c r="S516" s="80"/>
      <c r="T516" s="35"/>
    </row>
    <row r="517" spans="1:21" s="13" customFormat="1" ht="12.75">
      <c r="A517" s="26">
        <v>481035243</v>
      </c>
      <c r="B517" s="26">
        <v>481</v>
      </c>
      <c r="C517" s="27" t="s">
        <v>241</v>
      </c>
      <c r="D517" s="26">
        <v>35</v>
      </c>
      <c r="E517" s="27" t="s">
        <v>11</v>
      </c>
      <c r="F517" s="26">
        <v>243</v>
      </c>
      <c r="G517" s="27" t="s">
        <v>80</v>
      </c>
      <c r="H517" s="28">
        <v>1.9769633507853404</v>
      </c>
      <c r="I517" s="28"/>
      <c r="J517" s="28"/>
      <c r="K517" s="28">
        <v>0</v>
      </c>
      <c r="L517" s="29">
        <v>13453</v>
      </c>
      <c r="M517" s="29">
        <v>3267</v>
      </c>
      <c r="N517" s="29">
        <v>893</v>
      </c>
      <c r="O517" s="29">
        <v>0</v>
      </c>
      <c r="P517" s="30">
        <f t="shared" si="7"/>
        <v>17613</v>
      </c>
      <c r="Q517" s="78"/>
      <c r="R517" s="79"/>
      <c r="S517" s="80"/>
      <c r="T517" s="35"/>
    </row>
    <row r="518" spans="1:21" s="13" customFormat="1" ht="12.75">
      <c r="A518" s="26">
        <v>481035244</v>
      </c>
      <c r="B518" s="26">
        <v>481</v>
      </c>
      <c r="C518" s="27" t="s">
        <v>241</v>
      </c>
      <c r="D518" s="26">
        <v>35</v>
      </c>
      <c r="E518" s="27" t="s">
        <v>11</v>
      </c>
      <c r="F518" s="26">
        <v>244</v>
      </c>
      <c r="G518" s="27" t="s">
        <v>27</v>
      </c>
      <c r="H518" s="28">
        <v>20.758115183246073</v>
      </c>
      <c r="I518" s="28"/>
      <c r="J518" s="28"/>
      <c r="K518" s="28">
        <v>0</v>
      </c>
      <c r="L518" s="29">
        <v>11231</v>
      </c>
      <c r="M518" s="29">
        <v>3115</v>
      </c>
      <c r="N518" s="29">
        <v>893</v>
      </c>
      <c r="O518" s="29">
        <v>0</v>
      </c>
      <c r="P518" s="30">
        <f t="shared" si="7"/>
        <v>15239</v>
      </c>
      <c r="Q518" s="78"/>
      <c r="R518" s="79"/>
      <c r="S518" s="80"/>
      <c r="T518" s="35"/>
    </row>
    <row r="519" spans="1:21" s="13" customFormat="1" ht="12.75">
      <c r="A519" s="26">
        <v>481035262</v>
      </c>
      <c r="B519" s="26">
        <v>481</v>
      </c>
      <c r="C519" s="27" t="s">
        <v>241</v>
      </c>
      <c r="D519" s="26">
        <v>35</v>
      </c>
      <c r="E519" s="27" t="s">
        <v>11</v>
      </c>
      <c r="F519" s="26">
        <v>262</v>
      </c>
      <c r="G519" s="27" t="s">
        <v>19</v>
      </c>
      <c r="H519" s="28">
        <v>1.9769633507853404</v>
      </c>
      <c r="I519" s="28"/>
      <c r="J519" s="28"/>
      <c r="K519" s="28">
        <v>0</v>
      </c>
      <c r="L519" s="29">
        <v>13257</v>
      </c>
      <c r="M519" s="29">
        <v>6455</v>
      </c>
      <c r="N519" s="29">
        <v>893</v>
      </c>
      <c r="O519" s="29">
        <v>0</v>
      </c>
      <c r="P519" s="30">
        <f t="shared" si="7"/>
        <v>20605</v>
      </c>
      <c r="Q519" s="78"/>
      <c r="R519" s="79"/>
      <c r="S519" s="80"/>
      <c r="T519" s="35"/>
    </row>
    <row r="520" spans="1:21" s="13" customFormat="1" ht="12.75">
      <c r="A520" s="26">
        <v>481035307</v>
      </c>
      <c r="B520" s="26">
        <v>481</v>
      </c>
      <c r="C520" s="27" t="s">
        <v>241</v>
      </c>
      <c r="D520" s="26">
        <v>35</v>
      </c>
      <c r="E520" s="27" t="s">
        <v>11</v>
      </c>
      <c r="F520" s="26">
        <v>307</v>
      </c>
      <c r="G520" s="27" t="s">
        <v>172</v>
      </c>
      <c r="H520" s="28">
        <v>1.9769633507853404</v>
      </c>
      <c r="I520" s="28"/>
      <c r="J520" s="28"/>
      <c r="K520" s="28">
        <v>0</v>
      </c>
      <c r="L520" s="29">
        <v>8700</v>
      </c>
      <c r="M520" s="29">
        <v>2990</v>
      </c>
      <c r="N520" s="29">
        <v>893</v>
      </c>
      <c r="O520" s="29">
        <v>0</v>
      </c>
      <c r="P520" s="30">
        <f t="shared" si="7"/>
        <v>12583</v>
      </c>
      <c r="Q520" s="78"/>
      <c r="R520" s="79"/>
      <c r="S520" s="80"/>
      <c r="T520" s="35"/>
    </row>
    <row r="521" spans="1:21" s="13" customFormat="1" ht="12.75">
      <c r="A521" s="26">
        <v>481035780</v>
      </c>
      <c r="B521" s="26">
        <v>481</v>
      </c>
      <c r="C521" s="27" t="s">
        <v>241</v>
      </c>
      <c r="D521" s="26">
        <v>35</v>
      </c>
      <c r="E521" s="27" t="s">
        <v>11</v>
      </c>
      <c r="F521" s="26">
        <v>780</v>
      </c>
      <c r="G521" s="27" t="s">
        <v>243</v>
      </c>
      <c r="H521" s="28">
        <v>1.9769633507853404</v>
      </c>
      <c r="I521" s="28"/>
      <c r="J521" s="28"/>
      <c r="K521" s="28">
        <v>0</v>
      </c>
      <c r="L521" s="29">
        <v>8968</v>
      </c>
      <c r="M521" s="29">
        <v>852</v>
      </c>
      <c r="N521" s="29">
        <v>893</v>
      </c>
      <c r="O521" s="29">
        <v>0</v>
      </c>
      <c r="P521" s="30">
        <f t="shared" si="7"/>
        <v>10713</v>
      </c>
      <c r="Q521" s="78"/>
      <c r="R521" s="79"/>
      <c r="S521" s="80"/>
      <c r="T521" s="35"/>
    </row>
    <row r="522" spans="1:21" s="13" customFormat="1" ht="12.75">
      <c r="A522" s="26">
        <v>482204007</v>
      </c>
      <c r="B522" s="26">
        <v>482</v>
      </c>
      <c r="C522" s="27" t="s">
        <v>244</v>
      </c>
      <c r="D522" s="26">
        <v>204</v>
      </c>
      <c r="E522" s="27" t="s">
        <v>245</v>
      </c>
      <c r="F522" s="26">
        <v>7</v>
      </c>
      <c r="G522" s="27" t="s">
        <v>202</v>
      </c>
      <c r="H522" s="28">
        <v>52</v>
      </c>
      <c r="I522" s="28"/>
      <c r="J522" s="28"/>
      <c r="K522" s="28">
        <v>0</v>
      </c>
      <c r="L522" s="29">
        <v>8355</v>
      </c>
      <c r="M522" s="29">
        <v>2807</v>
      </c>
      <c r="N522" s="29">
        <v>893</v>
      </c>
      <c r="O522" s="29">
        <v>0</v>
      </c>
      <c r="P522" s="30">
        <f t="shared" ref="P522:P585" si="8">SUM(L522:N522)</f>
        <v>12055</v>
      </c>
      <c r="Q522" s="78"/>
      <c r="R522" s="79"/>
      <c r="S522" s="80"/>
      <c r="T522" s="35"/>
    </row>
    <row r="523" spans="1:21" s="13" customFormat="1" ht="12.75">
      <c r="A523" s="26">
        <v>482204105</v>
      </c>
      <c r="B523" s="26">
        <v>482</v>
      </c>
      <c r="C523" s="27" t="s">
        <v>244</v>
      </c>
      <c r="D523" s="26">
        <v>204</v>
      </c>
      <c r="E523" s="27" t="s">
        <v>245</v>
      </c>
      <c r="F523" s="26">
        <v>105</v>
      </c>
      <c r="G523" s="27" t="s">
        <v>246</v>
      </c>
      <c r="H523" s="28">
        <v>2.0000000000000004</v>
      </c>
      <c r="I523" s="28"/>
      <c r="J523" s="28"/>
      <c r="K523" s="28">
        <v>0</v>
      </c>
      <c r="L523" s="29">
        <v>8414</v>
      </c>
      <c r="M523" s="29">
        <v>2798</v>
      </c>
      <c r="N523" s="29">
        <v>893</v>
      </c>
      <c r="O523" s="29">
        <v>0</v>
      </c>
      <c r="P523" s="30">
        <f t="shared" si="8"/>
        <v>12105</v>
      </c>
      <c r="Q523" s="78"/>
      <c r="R523" s="79"/>
      <c r="S523" s="80"/>
      <c r="T523" s="35"/>
    </row>
    <row r="524" spans="1:21" s="13" customFormat="1" ht="12.75">
      <c r="A524" s="26">
        <v>482204128</v>
      </c>
      <c r="B524" s="26">
        <v>482</v>
      </c>
      <c r="C524" s="27" t="s">
        <v>244</v>
      </c>
      <c r="D524" s="26">
        <v>204</v>
      </c>
      <c r="E524" s="27" t="s">
        <v>245</v>
      </c>
      <c r="F524" s="26">
        <v>128</v>
      </c>
      <c r="G524" s="27" t="s">
        <v>122</v>
      </c>
      <c r="H524" s="28">
        <v>1.0000000000000002</v>
      </c>
      <c r="I524" s="28"/>
      <c r="J524" s="28"/>
      <c r="K524" s="28">
        <v>0</v>
      </c>
      <c r="L524" s="29">
        <v>8414</v>
      </c>
      <c r="M524" s="29">
        <v>365</v>
      </c>
      <c r="N524" s="29">
        <v>893</v>
      </c>
      <c r="O524" s="29">
        <v>0</v>
      </c>
      <c r="P524" s="30">
        <f t="shared" si="8"/>
        <v>9672</v>
      </c>
      <c r="Q524" s="78"/>
      <c r="R524" s="79"/>
      <c r="S524" s="80"/>
      <c r="T524" s="35"/>
    </row>
    <row r="525" spans="1:21" s="13" customFormat="1" ht="12.75">
      <c r="A525" s="26">
        <v>482204204</v>
      </c>
      <c r="B525" s="26">
        <v>482</v>
      </c>
      <c r="C525" s="27" t="s">
        <v>244</v>
      </c>
      <c r="D525" s="26">
        <v>204</v>
      </c>
      <c r="E525" s="27" t="s">
        <v>245</v>
      </c>
      <c r="F525" s="26">
        <v>204</v>
      </c>
      <c r="G525" s="27" t="s">
        <v>245</v>
      </c>
      <c r="H525" s="28">
        <v>155.00000000000003</v>
      </c>
      <c r="I525" s="28"/>
      <c r="J525" s="28"/>
      <c r="K525" s="28">
        <v>0</v>
      </c>
      <c r="L525" s="29">
        <v>8442</v>
      </c>
      <c r="M525" s="29">
        <v>4414</v>
      </c>
      <c r="N525" s="29">
        <v>893</v>
      </c>
      <c r="O525" s="29">
        <v>0</v>
      </c>
      <c r="P525" s="30">
        <f t="shared" si="8"/>
        <v>13749</v>
      </c>
      <c r="Q525" s="78"/>
      <c r="R525" s="79"/>
      <c r="S525" s="80"/>
      <c r="T525" s="35"/>
    </row>
    <row r="526" spans="1:21" s="13" customFormat="1" ht="12.75">
      <c r="A526" s="26">
        <v>482204211</v>
      </c>
      <c r="B526" s="26">
        <v>482</v>
      </c>
      <c r="C526" s="27" t="s">
        <v>244</v>
      </c>
      <c r="D526" s="26">
        <v>204</v>
      </c>
      <c r="E526" s="27" t="s">
        <v>245</v>
      </c>
      <c r="F526" s="26">
        <v>211</v>
      </c>
      <c r="G526" s="27" t="s">
        <v>87</v>
      </c>
      <c r="H526" s="28">
        <v>1.0000000000000002</v>
      </c>
      <c r="I526" s="28"/>
      <c r="J526" s="28"/>
      <c r="K526" s="28">
        <v>0</v>
      </c>
      <c r="L526" s="29">
        <v>8049</v>
      </c>
      <c r="M526" s="29">
        <v>1456</v>
      </c>
      <c r="N526" s="29">
        <v>893</v>
      </c>
      <c r="O526" s="29">
        <v>0</v>
      </c>
      <c r="P526" s="30">
        <f t="shared" si="8"/>
        <v>10398</v>
      </c>
      <c r="Q526" s="78"/>
      <c r="R526" s="79"/>
      <c r="S526" s="80"/>
      <c r="T526" s="35"/>
    </row>
    <row r="527" spans="1:21" s="13" customFormat="1" ht="12.75">
      <c r="A527" s="26">
        <v>482204745</v>
      </c>
      <c r="B527" s="26">
        <v>482</v>
      </c>
      <c r="C527" s="27" t="s">
        <v>244</v>
      </c>
      <c r="D527" s="26">
        <v>204</v>
      </c>
      <c r="E527" s="27" t="s">
        <v>245</v>
      </c>
      <c r="F527" s="26">
        <v>745</v>
      </c>
      <c r="G527" s="27" t="s">
        <v>247</v>
      </c>
      <c r="H527" s="28">
        <v>26</v>
      </c>
      <c r="I527" s="28"/>
      <c r="J527" s="28"/>
      <c r="K527" s="28">
        <v>0</v>
      </c>
      <c r="L527" s="29">
        <v>8692</v>
      </c>
      <c r="M527" s="29">
        <v>3954</v>
      </c>
      <c r="N527" s="29">
        <v>893</v>
      </c>
      <c r="O527" s="29">
        <v>0</v>
      </c>
      <c r="P527" s="30">
        <f t="shared" si="8"/>
        <v>13539</v>
      </c>
      <c r="Q527" s="78"/>
      <c r="R527" s="79"/>
      <c r="S527" s="80"/>
      <c r="T527" s="35"/>
    </row>
    <row r="528" spans="1:21" s="13" customFormat="1" ht="12.75">
      <c r="A528" s="26">
        <v>482204773</v>
      </c>
      <c r="B528" s="26">
        <v>482</v>
      </c>
      <c r="C528" s="27" t="s">
        <v>244</v>
      </c>
      <c r="D528" s="26">
        <v>204</v>
      </c>
      <c r="E528" s="27" t="s">
        <v>245</v>
      </c>
      <c r="F528" s="26">
        <v>773</v>
      </c>
      <c r="G528" s="27" t="s">
        <v>248</v>
      </c>
      <c r="H528" s="28">
        <v>50.999999999999993</v>
      </c>
      <c r="I528" s="28"/>
      <c r="J528" s="28"/>
      <c r="K528" s="28">
        <v>0</v>
      </c>
      <c r="L528" s="29">
        <v>9095</v>
      </c>
      <c r="M528" s="29">
        <v>3047</v>
      </c>
      <c r="N528" s="29">
        <v>893</v>
      </c>
      <c r="O528" s="29">
        <v>0</v>
      </c>
      <c r="P528" s="30">
        <f t="shared" si="8"/>
        <v>13035</v>
      </c>
      <c r="Q528" s="78"/>
      <c r="R528" s="79"/>
      <c r="S528" s="80"/>
      <c r="T528" s="35"/>
    </row>
    <row r="529" spans="1:20" s="13" customFormat="1" ht="12.75">
      <c r="A529" s="26">
        <v>483239020</v>
      </c>
      <c r="B529" s="26">
        <v>483</v>
      </c>
      <c r="C529" s="27" t="s">
        <v>249</v>
      </c>
      <c r="D529" s="26">
        <v>239</v>
      </c>
      <c r="E529" s="27" t="s">
        <v>250</v>
      </c>
      <c r="F529" s="26">
        <v>20</v>
      </c>
      <c r="G529" s="27" t="s">
        <v>125</v>
      </c>
      <c r="H529" s="28">
        <v>1.0526315789473684</v>
      </c>
      <c r="I529" s="28"/>
      <c r="J529" s="28"/>
      <c r="K529" s="28">
        <v>0</v>
      </c>
      <c r="L529" s="29">
        <v>8660</v>
      </c>
      <c r="M529" s="29">
        <v>2237</v>
      </c>
      <c r="N529" s="29">
        <v>893</v>
      </c>
      <c r="O529" s="29">
        <v>0</v>
      </c>
      <c r="P529" s="30">
        <f t="shared" si="8"/>
        <v>11790</v>
      </c>
      <c r="Q529" s="78"/>
      <c r="R529" s="79"/>
      <c r="S529" s="80"/>
      <c r="T529" s="35"/>
    </row>
    <row r="530" spans="1:20" s="13" customFormat="1" ht="12.75">
      <c r="A530" s="26">
        <v>483239036</v>
      </c>
      <c r="B530" s="26">
        <v>483</v>
      </c>
      <c r="C530" s="27" t="s">
        <v>249</v>
      </c>
      <c r="D530" s="26">
        <v>239</v>
      </c>
      <c r="E530" s="27" t="s">
        <v>250</v>
      </c>
      <c r="F530" s="26">
        <v>36</v>
      </c>
      <c r="G530" s="27" t="s">
        <v>126</v>
      </c>
      <c r="H530" s="28">
        <v>14.736842105263154</v>
      </c>
      <c r="I530" s="28"/>
      <c r="J530" s="28"/>
      <c r="K530" s="28">
        <v>0</v>
      </c>
      <c r="L530" s="29">
        <v>9801</v>
      </c>
      <c r="M530" s="29">
        <v>4177</v>
      </c>
      <c r="N530" s="29">
        <v>893</v>
      </c>
      <c r="O530" s="29">
        <v>0</v>
      </c>
      <c r="P530" s="30">
        <f t="shared" si="8"/>
        <v>14871</v>
      </c>
      <c r="Q530" s="78"/>
      <c r="R530" s="79"/>
      <c r="S530" s="80"/>
      <c r="T530" s="35"/>
    </row>
    <row r="531" spans="1:20" s="13" customFormat="1" ht="12.75">
      <c r="A531" s="26">
        <v>483239052</v>
      </c>
      <c r="B531" s="26">
        <v>483</v>
      </c>
      <c r="C531" s="27" t="s">
        <v>249</v>
      </c>
      <c r="D531" s="26">
        <v>239</v>
      </c>
      <c r="E531" s="27" t="s">
        <v>250</v>
      </c>
      <c r="F531" s="26">
        <v>52</v>
      </c>
      <c r="G531" s="27" t="s">
        <v>251</v>
      </c>
      <c r="H531" s="28">
        <v>27.368421052631582</v>
      </c>
      <c r="I531" s="28"/>
      <c r="J531" s="28"/>
      <c r="K531" s="28">
        <v>0</v>
      </c>
      <c r="L531" s="29">
        <v>9972</v>
      </c>
      <c r="M531" s="29">
        <v>3050</v>
      </c>
      <c r="N531" s="29">
        <v>893</v>
      </c>
      <c r="O531" s="29">
        <v>0</v>
      </c>
      <c r="P531" s="30">
        <f t="shared" si="8"/>
        <v>13915</v>
      </c>
      <c r="Q531" s="78"/>
      <c r="R531" s="79"/>
      <c r="S531" s="80"/>
      <c r="T531" s="35"/>
    </row>
    <row r="532" spans="1:20" s="13" customFormat="1" ht="12.75">
      <c r="A532" s="26">
        <v>483239082</v>
      </c>
      <c r="B532" s="26">
        <v>483</v>
      </c>
      <c r="C532" s="27" t="s">
        <v>249</v>
      </c>
      <c r="D532" s="26">
        <v>239</v>
      </c>
      <c r="E532" s="27" t="s">
        <v>250</v>
      </c>
      <c r="F532" s="26">
        <v>82</v>
      </c>
      <c r="G532" s="27" t="s">
        <v>252</v>
      </c>
      <c r="H532" s="28">
        <v>3.1578947368421058</v>
      </c>
      <c r="I532" s="28"/>
      <c r="J532" s="28"/>
      <c r="K532" s="28">
        <v>0</v>
      </c>
      <c r="L532" s="29">
        <v>12921</v>
      </c>
      <c r="M532" s="29">
        <v>2946</v>
      </c>
      <c r="N532" s="29">
        <v>893</v>
      </c>
      <c r="O532" s="29">
        <v>0</v>
      </c>
      <c r="P532" s="30">
        <f t="shared" si="8"/>
        <v>16760</v>
      </c>
      <c r="Q532" s="78"/>
      <c r="R532" s="79"/>
      <c r="S532" s="80"/>
      <c r="T532" s="35"/>
    </row>
    <row r="533" spans="1:20" s="13" customFormat="1" ht="12.75">
      <c r="A533" s="26">
        <v>483239083</v>
      </c>
      <c r="B533" s="26">
        <v>483</v>
      </c>
      <c r="C533" s="27" t="s">
        <v>249</v>
      </c>
      <c r="D533" s="26">
        <v>239</v>
      </c>
      <c r="E533" s="27" t="s">
        <v>250</v>
      </c>
      <c r="F533" s="26">
        <v>83</v>
      </c>
      <c r="G533" s="27" t="s">
        <v>253</v>
      </c>
      <c r="H533" s="28">
        <v>2.1052631578947367</v>
      </c>
      <c r="I533" s="28"/>
      <c r="J533" s="28"/>
      <c r="K533" s="28">
        <v>0</v>
      </c>
      <c r="L533" s="29">
        <v>10044</v>
      </c>
      <c r="M533" s="29">
        <v>1407</v>
      </c>
      <c r="N533" s="29">
        <v>893</v>
      </c>
      <c r="O533" s="29">
        <v>0</v>
      </c>
      <c r="P533" s="30">
        <f t="shared" si="8"/>
        <v>12344</v>
      </c>
      <c r="Q533" s="78"/>
      <c r="R533" s="79"/>
      <c r="S533" s="80"/>
      <c r="T533" s="35"/>
    </row>
    <row r="534" spans="1:20" s="13" customFormat="1" ht="12.75">
      <c r="A534" s="26">
        <v>483239096</v>
      </c>
      <c r="B534" s="26">
        <v>483</v>
      </c>
      <c r="C534" s="27" t="s">
        <v>249</v>
      </c>
      <c r="D534" s="26">
        <v>239</v>
      </c>
      <c r="E534" s="27" t="s">
        <v>250</v>
      </c>
      <c r="F534" s="26">
        <v>96</v>
      </c>
      <c r="G534" s="27" t="s">
        <v>210</v>
      </c>
      <c r="H534" s="28">
        <v>1.0526315789473684</v>
      </c>
      <c r="I534" s="28"/>
      <c r="J534" s="28"/>
      <c r="K534" s="28">
        <v>0</v>
      </c>
      <c r="L534" s="29">
        <v>10044</v>
      </c>
      <c r="M534" s="29">
        <v>4958</v>
      </c>
      <c r="N534" s="29">
        <v>893</v>
      </c>
      <c r="O534" s="29">
        <v>0</v>
      </c>
      <c r="P534" s="30">
        <f t="shared" si="8"/>
        <v>15895</v>
      </c>
      <c r="Q534" s="78"/>
      <c r="R534" s="79"/>
      <c r="S534" s="80"/>
      <c r="T534" s="35"/>
    </row>
    <row r="535" spans="1:20" s="13" customFormat="1" ht="12.75">
      <c r="A535" s="26">
        <v>483239118</v>
      </c>
      <c r="B535" s="26">
        <v>483</v>
      </c>
      <c r="C535" s="27" t="s">
        <v>249</v>
      </c>
      <c r="D535" s="26">
        <v>239</v>
      </c>
      <c r="E535" s="27" t="s">
        <v>250</v>
      </c>
      <c r="F535" s="26">
        <v>118</v>
      </c>
      <c r="G535" s="27" t="s">
        <v>315</v>
      </c>
      <c r="H535" s="28">
        <v>1.0526315789473684</v>
      </c>
      <c r="I535" s="28"/>
      <c r="J535" s="28"/>
      <c r="K535" s="28">
        <v>0</v>
      </c>
      <c r="L535" s="29">
        <v>12598</v>
      </c>
      <c r="M535" s="29">
        <v>3770</v>
      </c>
      <c r="N535" s="29">
        <v>893</v>
      </c>
      <c r="O535" s="29">
        <v>0</v>
      </c>
      <c r="P535" s="30">
        <f t="shared" si="8"/>
        <v>17261</v>
      </c>
      <c r="Q535" s="78"/>
      <c r="R535" s="79"/>
      <c r="S535" s="80"/>
      <c r="T535" s="35"/>
    </row>
    <row r="536" spans="1:20" s="13" customFormat="1" ht="12.75">
      <c r="A536" s="26">
        <v>483239145</v>
      </c>
      <c r="B536" s="26">
        <v>483</v>
      </c>
      <c r="C536" s="27" t="s">
        <v>249</v>
      </c>
      <c r="D536" s="26">
        <v>239</v>
      </c>
      <c r="E536" s="27" t="s">
        <v>250</v>
      </c>
      <c r="F536" s="26">
        <v>145</v>
      </c>
      <c r="G536" s="27" t="s">
        <v>254</v>
      </c>
      <c r="H536" s="28">
        <v>4.2105263157894735</v>
      </c>
      <c r="I536" s="28"/>
      <c r="J536" s="28"/>
      <c r="K536" s="28">
        <v>0</v>
      </c>
      <c r="L536" s="29">
        <v>10629</v>
      </c>
      <c r="M536" s="29">
        <v>2773</v>
      </c>
      <c r="N536" s="29">
        <v>893</v>
      </c>
      <c r="O536" s="29">
        <v>0</v>
      </c>
      <c r="P536" s="30">
        <f t="shared" si="8"/>
        <v>14295</v>
      </c>
      <c r="Q536" s="78"/>
      <c r="R536" s="79"/>
      <c r="S536" s="80"/>
      <c r="T536" s="35"/>
    </row>
    <row r="537" spans="1:20" s="13" customFormat="1" ht="12.75">
      <c r="A537" s="26">
        <v>483239171</v>
      </c>
      <c r="B537" s="26">
        <v>483</v>
      </c>
      <c r="C537" s="27" t="s">
        <v>249</v>
      </c>
      <c r="D537" s="26">
        <v>239</v>
      </c>
      <c r="E537" s="27" t="s">
        <v>250</v>
      </c>
      <c r="F537" s="26">
        <v>171</v>
      </c>
      <c r="G537" s="27" t="s">
        <v>255</v>
      </c>
      <c r="H537" s="28">
        <v>4.2105263157894735</v>
      </c>
      <c r="I537" s="28"/>
      <c r="J537" s="28"/>
      <c r="K537" s="28">
        <v>0</v>
      </c>
      <c r="L537" s="29">
        <v>11081</v>
      </c>
      <c r="M537" s="29">
        <v>1994</v>
      </c>
      <c r="N537" s="29">
        <v>893</v>
      </c>
      <c r="O537" s="29">
        <v>0</v>
      </c>
      <c r="P537" s="30">
        <f t="shared" si="8"/>
        <v>13968</v>
      </c>
      <c r="Q537" s="78"/>
      <c r="R537" s="79"/>
      <c r="S537" s="80"/>
      <c r="T537" s="35"/>
    </row>
    <row r="538" spans="1:20" s="13" customFormat="1" ht="12.75">
      <c r="A538" s="26">
        <v>483239172</v>
      </c>
      <c r="B538" s="26">
        <v>483</v>
      </c>
      <c r="C538" s="27" t="s">
        <v>249</v>
      </c>
      <c r="D538" s="26">
        <v>239</v>
      </c>
      <c r="E538" s="27" t="s">
        <v>250</v>
      </c>
      <c r="F538" s="26">
        <v>172</v>
      </c>
      <c r="G538" s="27" t="s">
        <v>256</v>
      </c>
      <c r="H538" s="28">
        <v>2.1052631578947367</v>
      </c>
      <c r="I538" s="28"/>
      <c r="J538" s="28"/>
      <c r="K538" s="28">
        <v>0</v>
      </c>
      <c r="L538" s="29">
        <v>12202</v>
      </c>
      <c r="M538" s="29">
        <v>6980</v>
      </c>
      <c r="N538" s="29">
        <v>893</v>
      </c>
      <c r="O538" s="29">
        <v>0</v>
      </c>
      <c r="P538" s="30">
        <f t="shared" si="8"/>
        <v>20075</v>
      </c>
      <c r="Q538" s="78"/>
      <c r="R538" s="79"/>
      <c r="S538" s="80"/>
      <c r="T538" s="35"/>
    </row>
    <row r="539" spans="1:20" s="13" customFormat="1" ht="12.75">
      <c r="A539" s="26">
        <v>483239182</v>
      </c>
      <c r="B539" s="26">
        <v>483</v>
      </c>
      <c r="C539" s="27" t="s">
        <v>249</v>
      </c>
      <c r="D539" s="26">
        <v>239</v>
      </c>
      <c r="E539" s="27" t="s">
        <v>250</v>
      </c>
      <c r="F539" s="26">
        <v>182</v>
      </c>
      <c r="G539" s="27" t="s">
        <v>257</v>
      </c>
      <c r="H539" s="28">
        <v>33.684210526315788</v>
      </c>
      <c r="I539" s="28"/>
      <c r="J539" s="28"/>
      <c r="K539" s="28">
        <v>0</v>
      </c>
      <c r="L539" s="29">
        <v>9682</v>
      </c>
      <c r="M539" s="29">
        <v>1963</v>
      </c>
      <c r="N539" s="29">
        <v>893</v>
      </c>
      <c r="O539" s="29">
        <v>0</v>
      </c>
      <c r="P539" s="30">
        <f t="shared" si="8"/>
        <v>12538</v>
      </c>
      <c r="Q539" s="78"/>
      <c r="R539" s="79"/>
      <c r="S539" s="80"/>
      <c r="T539" s="35"/>
    </row>
    <row r="540" spans="1:20" s="13" customFormat="1" ht="12.75">
      <c r="A540" s="26">
        <v>483239231</v>
      </c>
      <c r="B540" s="26">
        <v>483</v>
      </c>
      <c r="C540" s="27" t="s">
        <v>249</v>
      </c>
      <c r="D540" s="26">
        <v>239</v>
      </c>
      <c r="E540" s="27" t="s">
        <v>250</v>
      </c>
      <c r="F540" s="26">
        <v>231</v>
      </c>
      <c r="G540" s="27" t="s">
        <v>258</v>
      </c>
      <c r="H540" s="28">
        <v>6.3157894736842115</v>
      </c>
      <c r="I540" s="28"/>
      <c r="J540" s="28"/>
      <c r="K540" s="28">
        <v>0</v>
      </c>
      <c r="L540" s="29">
        <v>8765</v>
      </c>
      <c r="M540" s="29">
        <v>1463</v>
      </c>
      <c r="N540" s="29">
        <v>893</v>
      </c>
      <c r="O540" s="29">
        <v>0</v>
      </c>
      <c r="P540" s="30">
        <f t="shared" si="8"/>
        <v>11121</v>
      </c>
      <c r="Q540" s="78"/>
      <c r="R540" s="79"/>
      <c r="S540" s="80"/>
      <c r="T540" s="35"/>
    </row>
    <row r="541" spans="1:20" s="13" customFormat="1" ht="12.75">
      <c r="A541" s="26">
        <v>483239239</v>
      </c>
      <c r="B541" s="26">
        <v>483</v>
      </c>
      <c r="C541" s="27" t="s">
        <v>249</v>
      </c>
      <c r="D541" s="26">
        <v>239</v>
      </c>
      <c r="E541" s="27" t="s">
        <v>250</v>
      </c>
      <c r="F541" s="26">
        <v>239</v>
      </c>
      <c r="G541" s="27" t="s">
        <v>250</v>
      </c>
      <c r="H541" s="28">
        <v>490.5263157894737</v>
      </c>
      <c r="I541" s="28"/>
      <c r="J541" s="28"/>
      <c r="K541" s="28">
        <v>0</v>
      </c>
      <c r="L541" s="29">
        <v>9429</v>
      </c>
      <c r="M541" s="29">
        <v>3248</v>
      </c>
      <c r="N541" s="29">
        <v>893</v>
      </c>
      <c r="O541" s="29">
        <v>0</v>
      </c>
      <c r="P541" s="30">
        <f t="shared" si="8"/>
        <v>13570</v>
      </c>
      <c r="Q541" s="78"/>
      <c r="R541" s="79"/>
      <c r="S541" s="80"/>
      <c r="T541" s="35"/>
    </row>
    <row r="542" spans="1:20" s="13" customFormat="1" ht="12.75">
      <c r="A542" s="26">
        <v>483239240</v>
      </c>
      <c r="B542" s="26">
        <v>483</v>
      </c>
      <c r="C542" s="27" t="s">
        <v>249</v>
      </c>
      <c r="D542" s="26">
        <v>239</v>
      </c>
      <c r="E542" s="27" t="s">
        <v>250</v>
      </c>
      <c r="F542" s="26">
        <v>240</v>
      </c>
      <c r="G542" s="27" t="s">
        <v>314</v>
      </c>
      <c r="H542" s="28">
        <v>2.1052631578947367</v>
      </c>
      <c r="I542" s="28"/>
      <c r="J542" s="28"/>
      <c r="K542" s="28">
        <v>0</v>
      </c>
      <c r="L542" s="29">
        <v>8471</v>
      </c>
      <c r="M542" s="29">
        <v>4771</v>
      </c>
      <c r="N542" s="29">
        <v>893</v>
      </c>
      <c r="O542" s="29">
        <v>0</v>
      </c>
      <c r="P542" s="30">
        <f t="shared" si="8"/>
        <v>14135</v>
      </c>
      <c r="Q542" s="78"/>
      <c r="R542" s="79"/>
      <c r="S542" s="80"/>
      <c r="T542" s="35"/>
    </row>
    <row r="543" spans="1:20" s="13" customFormat="1" ht="12.75">
      <c r="A543" s="26">
        <v>483239261</v>
      </c>
      <c r="B543" s="26">
        <v>483</v>
      </c>
      <c r="C543" s="27" t="s">
        <v>249</v>
      </c>
      <c r="D543" s="26">
        <v>239</v>
      </c>
      <c r="E543" s="27" t="s">
        <v>250</v>
      </c>
      <c r="F543" s="26">
        <v>261</v>
      </c>
      <c r="G543" s="27" t="s">
        <v>127</v>
      </c>
      <c r="H543" s="28">
        <v>6.3157894736842115</v>
      </c>
      <c r="I543" s="28"/>
      <c r="J543" s="28"/>
      <c r="K543" s="28">
        <v>0</v>
      </c>
      <c r="L543" s="29">
        <v>9457</v>
      </c>
      <c r="M543" s="29">
        <v>4774</v>
      </c>
      <c r="N543" s="29">
        <v>893</v>
      </c>
      <c r="O543" s="29">
        <v>0</v>
      </c>
      <c r="P543" s="30">
        <f t="shared" si="8"/>
        <v>15124</v>
      </c>
      <c r="Q543" s="78"/>
      <c r="R543" s="79"/>
      <c r="S543" s="80"/>
      <c r="T543" s="35"/>
    </row>
    <row r="544" spans="1:20" s="13" customFormat="1" ht="12.75">
      <c r="A544" s="26">
        <v>483239310</v>
      </c>
      <c r="B544" s="26">
        <v>483</v>
      </c>
      <c r="C544" s="27" t="s">
        <v>249</v>
      </c>
      <c r="D544" s="26">
        <v>239</v>
      </c>
      <c r="E544" s="27" t="s">
        <v>250</v>
      </c>
      <c r="F544" s="26">
        <v>310</v>
      </c>
      <c r="G544" s="27" t="s">
        <v>259</v>
      </c>
      <c r="H544" s="28">
        <v>34.73684210526315</v>
      </c>
      <c r="I544" s="28"/>
      <c r="J544" s="28"/>
      <c r="K544" s="28">
        <v>0</v>
      </c>
      <c r="L544" s="29">
        <v>10509</v>
      </c>
      <c r="M544" s="29">
        <v>2125</v>
      </c>
      <c r="N544" s="29">
        <v>893</v>
      </c>
      <c r="O544" s="29">
        <v>0</v>
      </c>
      <c r="P544" s="30">
        <f t="shared" si="8"/>
        <v>13527</v>
      </c>
      <c r="Q544" s="78"/>
      <c r="R544" s="79"/>
      <c r="S544" s="80"/>
      <c r="T544" s="35"/>
    </row>
    <row r="545" spans="1:20" s="13" customFormat="1" ht="12.75">
      <c r="A545" s="26">
        <v>483239625</v>
      </c>
      <c r="B545" s="26">
        <v>483</v>
      </c>
      <c r="C545" s="27" t="s">
        <v>249</v>
      </c>
      <c r="D545" s="26">
        <v>239</v>
      </c>
      <c r="E545" s="27" t="s">
        <v>250</v>
      </c>
      <c r="F545" s="26">
        <v>625</v>
      </c>
      <c r="G545" s="27" t="s">
        <v>92</v>
      </c>
      <c r="H545" s="28">
        <v>1.0526315789473684</v>
      </c>
      <c r="I545" s="28"/>
      <c r="J545" s="28"/>
      <c r="K545" s="28">
        <v>0</v>
      </c>
      <c r="L545" s="29">
        <v>10044</v>
      </c>
      <c r="M545" s="29">
        <v>1917</v>
      </c>
      <c r="N545" s="29">
        <v>893</v>
      </c>
      <c r="O545" s="29">
        <v>0</v>
      </c>
      <c r="P545" s="30">
        <f t="shared" si="8"/>
        <v>12854</v>
      </c>
      <c r="Q545" s="78"/>
      <c r="R545" s="79"/>
      <c r="S545" s="80"/>
      <c r="T545" s="35"/>
    </row>
    <row r="546" spans="1:20" s="13" customFormat="1" ht="12.75">
      <c r="A546" s="26">
        <v>483239665</v>
      </c>
      <c r="B546" s="26">
        <v>483</v>
      </c>
      <c r="C546" s="27" t="s">
        <v>249</v>
      </c>
      <c r="D546" s="26">
        <v>239</v>
      </c>
      <c r="E546" s="27" t="s">
        <v>250</v>
      </c>
      <c r="F546" s="26">
        <v>665</v>
      </c>
      <c r="G546" s="27" t="s">
        <v>260</v>
      </c>
      <c r="H546" s="28">
        <v>15.789473684210524</v>
      </c>
      <c r="I546" s="28"/>
      <c r="J546" s="28"/>
      <c r="K546" s="28">
        <v>0</v>
      </c>
      <c r="L546" s="29">
        <v>10018</v>
      </c>
      <c r="M546" s="29">
        <v>1433</v>
      </c>
      <c r="N546" s="29">
        <v>893</v>
      </c>
      <c r="O546" s="29">
        <v>0</v>
      </c>
      <c r="P546" s="30">
        <f t="shared" si="8"/>
        <v>12344</v>
      </c>
      <c r="Q546" s="78"/>
      <c r="R546" s="79"/>
      <c r="S546" s="80"/>
      <c r="T546" s="35"/>
    </row>
    <row r="547" spans="1:20" s="13" customFormat="1" ht="12.75">
      <c r="A547" s="26">
        <v>483239740</v>
      </c>
      <c r="B547" s="26">
        <v>483</v>
      </c>
      <c r="C547" s="27" t="s">
        <v>249</v>
      </c>
      <c r="D547" s="26">
        <v>239</v>
      </c>
      <c r="E547" s="27" t="s">
        <v>250</v>
      </c>
      <c r="F547" s="26">
        <v>740</v>
      </c>
      <c r="G547" s="27" t="s">
        <v>261</v>
      </c>
      <c r="H547" s="28">
        <v>1.0526315789473684</v>
      </c>
      <c r="I547" s="28"/>
      <c r="J547" s="28"/>
      <c r="K547" s="28">
        <v>0</v>
      </c>
      <c r="L547" s="29">
        <v>10044</v>
      </c>
      <c r="M547" s="29">
        <v>4001</v>
      </c>
      <c r="N547" s="29">
        <v>893</v>
      </c>
      <c r="O547" s="29">
        <v>0</v>
      </c>
      <c r="P547" s="30">
        <f t="shared" si="8"/>
        <v>14938</v>
      </c>
      <c r="Q547" s="78"/>
      <c r="R547" s="79"/>
      <c r="S547" s="80"/>
      <c r="T547" s="35"/>
    </row>
    <row r="548" spans="1:20" s="13" customFormat="1" ht="12.75">
      <c r="A548" s="26">
        <v>483239760</v>
      </c>
      <c r="B548" s="26">
        <v>483</v>
      </c>
      <c r="C548" s="27" t="s">
        <v>249</v>
      </c>
      <c r="D548" s="26">
        <v>239</v>
      </c>
      <c r="E548" s="27" t="s">
        <v>250</v>
      </c>
      <c r="F548" s="26">
        <v>760</v>
      </c>
      <c r="G548" s="27" t="s">
        <v>262</v>
      </c>
      <c r="H548" s="28">
        <v>47.368421052631575</v>
      </c>
      <c r="I548" s="28"/>
      <c r="J548" s="28"/>
      <c r="K548" s="28">
        <v>0</v>
      </c>
      <c r="L548" s="29">
        <v>9826</v>
      </c>
      <c r="M548" s="29">
        <v>636</v>
      </c>
      <c r="N548" s="29">
        <v>893</v>
      </c>
      <c r="O548" s="29">
        <v>0</v>
      </c>
      <c r="P548" s="30">
        <f t="shared" si="8"/>
        <v>11355</v>
      </c>
      <c r="Q548" s="78"/>
      <c r="R548" s="79"/>
      <c r="S548" s="80"/>
      <c r="T548" s="35"/>
    </row>
    <row r="549" spans="1:20" s="13" customFormat="1" ht="12.75">
      <c r="A549" s="26">
        <v>484035035</v>
      </c>
      <c r="B549" s="26">
        <v>484</v>
      </c>
      <c r="C549" s="27" t="s">
        <v>263</v>
      </c>
      <c r="D549" s="26">
        <v>35</v>
      </c>
      <c r="E549" s="27" t="s">
        <v>11</v>
      </c>
      <c r="F549" s="26">
        <v>35</v>
      </c>
      <c r="G549" s="27" t="s">
        <v>11</v>
      </c>
      <c r="H549" s="28">
        <v>1584.9999999999998</v>
      </c>
      <c r="I549" s="28"/>
      <c r="J549" s="28"/>
      <c r="K549" s="28">
        <v>0</v>
      </c>
      <c r="L549" s="29">
        <v>12405</v>
      </c>
      <c r="M549" s="29">
        <v>3679</v>
      </c>
      <c r="N549" s="29">
        <v>893</v>
      </c>
      <c r="O549" s="29">
        <v>0</v>
      </c>
      <c r="P549" s="30">
        <f t="shared" si="8"/>
        <v>16977</v>
      </c>
      <c r="Q549" s="78"/>
      <c r="R549" s="79"/>
      <c r="S549" s="80"/>
      <c r="T549" s="35"/>
    </row>
    <row r="550" spans="1:20" s="13" customFormat="1" ht="12.75">
      <c r="A550" s="26">
        <v>485258030</v>
      </c>
      <c r="B550" s="26">
        <v>485</v>
      </c>
      <c r="C550" s="27" t="s">
        <v>264</v>
      </c>
      <c r="D550" s="26">
        <v>258</v>
      </c>
      <c r="E550" s="27" t="s">
        <v>98</v>
      </c>
      <c r="F550" s="26">
        <v>30</v>
      </c>
      <c r="G550" s="27" t="s">
        <v>94</v>
      </c>
      <c r="H550" s="28">
        <v>2.1719457013574659</v>
      </c>
      <c r="I550" s="28"/>
      <c r="J550" s="28"/>
      <c r="K550" s="28">
        <v>0</v>
      </c>
      <c r="L550" s="29">
        <v>9759</v>
      </c>
      <c r="M550" s="29">
        <v>2237</v>
      </c>
      <c r="N550" s="29">
        <v>893</v>
      </c>
      <c r="O550" s="29">
        <v>0</v>
      </c>
      <c r="P550" s="30">
        <f t="shared" si="8"/>
        <v>12889</v>
      </c>
      <c r="Q550" s="78"/>
      <c r="R550" s="79"/>
      <c r="S550" s="80"/>
      <c r="T550" s="35"/>
    </row>
    <row r="551" spans="1:20" s="13" customFormat="1" ht="12.75">
      <c r="A551" s="26">
        <v>485258035</v>
      </c>
      <c r="B551" s="26">
        <v>485</v>
      </c>
      <c r="C551" s="27" t="s">
        <v>264</v>
      </c>
      <c r="D551" s="26">
        <v>258</v>
      </c>
      <c r="E551" s="27" t="s">
        <v>98</v>
      </c>
      <c r="F551" s="26">
        <v>35</v>
      </c>
      <c r="G551" s="27" t="s">
        <v>11</v>
      </c>
      <c r="H551" s="28">
        <v>2.1719457013574659</v>
      </c>
      <c r="I551" s="28"/>
      <c r="J551" s="28"/>
      <c r="K551" s="28">
        <v>0</v>
      </c>
      <c r="L551" s="29">
        <v>9759</v>
      </c>
      <c r="M551" s="29">
        <v>2894</v>
      </c>
      <c r="N551" s="29">
        <v>893</v>
      </c>
      <c r="O551" s="29">
        <v>0</v>
      </c>
      <c r="P551" s="30">
        <f t="shared" si="8"/>
        <v>13546</v>
      </c>
      <c r="Q551" s="78"/>
      <c r="R551" s="79"/>
      <c r="S551" s="80"/>
      <c r="T551" s="35"/>
    </row>
    <row r="552" spans="1:20" s="13" customFormat="1" ht="12.75">
      <c r="A552" s="26">
        <v>485258071</v>
      </c>
      <c r="B552" s="26">
        <v>485</v>
      </c>
      <c r="C552" s="27" t="s">
        <v>264</v>
      </c>
      <c r="D552" s="26">
        <v>258</v>
      </c>
      <c r="E552" s="27" t="s">
        <v>98</v>
      </c>
      <c r="F552" s="26">
        <v>71</v>
      </c>
      <c r="G552" s="27" t="s">
        <v>218</v>
      </c>
      <c r="H552" s="28">
        <v>2.1719457013574659</v>
      </c>
      <c r="I552" s="28"/>
      <c r="J552" s="28"/>
      <c r="K552" s="28">
        <v>0</v>
      </c>
      <c r="L552" s="29">
        <v>10994</v>
      </c>
      <c r="M552" s="29">
        <v>4364</v>
      </c>
      <c r="N552" s="29">
        <v>893</v>
      </c>
      <c r="O552" s="29">
        <v>0</v>
      </c>
      <c r="P552" s="30">
        <f t="shared" si="8"/>
        <v>16251</v>
      </c>
      <c r="Q552" s="78"/>
      <c r="R552" s="79"/>
      <c r="S552" s="80"/>
      <c r="T552" s="35"/>
    </row>
    <row r="553" spans="1:20" s="13" customFormat="1" ht="12.75">
      <c r="A553" s="26">
        <v>485258163</v>
      </c>
      <c r="B553" s="26">
        <v>485</v>
      </c>
      <c r="C553" s="27" t="s">
        <v>264</v>
      </c>
      <c r="D553" s="26">
        <v>258</v>
      </c>
      <c r="E553" s="27" t="s">
        <v>98</v>
      </c>
      <c r="F553" s="26">
        <v>163</v>
      </c>
      <c r="G553" s="27" t="s">
        <v>16</v>
      </c>
      <c r="H553" s="28">
        <v>17.375565610859727</v>
      </c>
      <c r="I553" s="28"/>
      <c r="J553" s="28"/>
      <c r="K553" s="28">
        <v>0</v>
      </c>
      <c r="L553" s="29">
        <v>11283</v>
      </c>
      <c r="M553" s="29">
        <v>181</v>
      </c>
      <c r="N553" s="29">
        <v>893</v>
      </c>
      <c r="O553" s="29">
        <v>0</v>
      </c>
      <c r="P553" s="30">
        <f t="shared" si="8"/>
        <v>12357</v>
      </c>
      <c r="Q553" s="78"/>
      <c r="R553" s="79"/>
      <c r="S553" s="80"/>
      <c r="T553" s="35"/>
    </row>
    <row r="554" spans="1:20" s="13" customFormat="1" ht="12.75">
      <c r="A554" s="26">
        <v>485258168</v>
      </c>
      <c r="B554" s="26">
        <v>485</v>
      </c>
      <c r="C554" s="27" t="s">
        <v>264</v>
      </c>
      <c r="D554" s="26">
        <v>258</v>
      </c>
      <c r="E554" s="27" t="s">
        <v>98</v>
      </c>
      <c r="F554" s="26">
        <v>168</v>
      </c>
      <c r="G554" s="27" t="s">
        <v>96</v>
      </c>
      <c r="H554" s="28">
        <v>2.1719457013574659</v>
      </c>
      <c r="I554" s="28"/>
      <c r="J554" s="28"/>
      <c r="K554" s="28">
        <v>0</v>
      </c>
      <c r="L554" s="29">
        <v>13400</v>
      </c>
      <c r="M554" s="29">
        <v>6293</v>
      </c>
      <c r="N554" s="29">
        <v>893</v>
      </c>
      <c r="O554" s="29">
        <v>0</v>
      </c>
      <c r="P554" s="30">
        <f t="shared" si="8"/>
        <v>20586</v>
      </c>
      <c r="Q554" s="78"/>
      <c r="R554" s="79"/>
      <c r="S554" s="80"/>
      <c r="T554" s="35"/>
    </row>
    <row r="555" spans="1:20" s="13" customFormat="1" ht="12.75">
      <c r="A555" s="26">
        <v>485258229</v>
      </c>
      <c r="B555" s="26">
        <v>485</v>
      </c>
      <c r="C555" s="27" t="s">
        <v>264</v>
      </c>
      <c r="D555" s="26">
        <v>258</v>
      </c>
      <c r="E555" s="27" t="s">
        <v>98</v>
      </c>
      <c r="F555" s="26">
        <v>229</v>
      </c>
      <c r="G555" s="27" t="s">
        <v>97</v>
      </c>
      <c r="H555" s="28">
        <v>11.945701357466062</v>
      </c>
      <c r="I555" s="28"/>
      <c r="J555" s="28"/>
      <c r="K555" s="28">
        <v>0</v>
      </c>
      <c r="L555" s="29">
        <v>10545</v>
      </c>
      <c r="M555" s="29">
        <v>1007</v>
      </c>
      <c r="N555" s="29">
        <v>893</v>
      </c>
      <c r="O555" s="29">
        <v>0</v>
      </c>
      <c r="P555" s="30">
        <f t="shared" si="8"/>
        <v>12445</v>
      </c>
      <c r="Q555" s="78"/>
      <c r="R555" s="79"/>
      <c r="S555" s="80"/>
      <c r="T555" s="35"/>
    </row>
    <row r="556" spans="1:20" s="13" customFormat="1" ht="12.75">
      <c r="A556" s="26">
        <v>485258248</v>
      </c>
      <c r="B556" s="26">
        <v>485</v>
      </c>
      <c r="C556" s="27" t="s">
        <v>264</v>
      </c>
      <c r="D556" s="26">
        <v>258</v>
      </c>
      <c r="E556" s="27" t="s">
        <v>98</v>
      </c>
      <c r="F556" s="26">
        <v>248</v>
      </c>
      <c r="G556" s="27" t="s">
        <v>18</v>
      </c>
      <c r="H556" s="28">
        <v>1.0859728506787329</v>
      </c>
      <c r="I556" s="28"/>
      <c r="J556" s="28"/>
      <c r="K556" s="28">
        <v>0</v>
      </c>
      <c r="L556" s="29">
        <v>9759</v>
      </c>
      <c r="M556" s="29">
        <v>479</v>
      </c>
      <c r="N556" s="29">
        <v>893</v>
      </c>
      <c r="O556" s="29">
        <v>0</v>
      </c>
      <c r="P556" s="30">
        <f t="shared" si="8"/>
        <v>11131</v>
      </c>
      <c r="Q556" s="78"/>
      <c r="R556" s="79"/>
      <c r="S556" s="80"/>
      <c r="T556" s="35"/>
    </row>
    <row r="557" spans="1:20" s="13" customFormat="1" ht="12.75">
      <c r="A557" s="26">
        <v>485258258</v>
      </c>
      <c r="B557" s="26">
        <v>485</v>
      </c>
      <c r="C557" s="27" t="s">
        <v>264</v>
      </c>
      <c r="D557" s="26">
        <v>258</v>
      </c>
      <c r="E557" s="27" t="s">
        <v>98</v>
      </c>
      <c r="F557" s="26">
        <v>258</v>
      </c>
      <c r="G557" s="27" t="s">
        <v>98</v>
      </c>
      <c r="H557" s="28">
        <v>439.81900452488685</v>
      </c>
      <c r="I557" s="28"/>
      <c r="J557" s="28"/>
      <c r="K557" s="28">
        <v>0</v>
      </c>
      <c r="L557" s="29">
        <v>10472</v>
      </c>
      <c r="M557" s="29">
        <v>4108</v>
      </c>
      <c r="N557" s="29">
        <v>893</v>
      </c>
      <c r="O557" s="29">
        <v>0</v>
      </c>
      <c r="P557" s="30">
        <f t="shared" si="8"/>
        <v>15473</v>
      </c>
      <c r="Q557" s="78"/>
      <c r="R557" s="79"/>
      <c r="S557" s="80"/>
      <c r="T557" s="35"/>
    </row>
    <row r="558" spans="1:20" s="13" customFormat="1" ht="12.75">
      <c r="A558" s="26">
        <v>485258675</v>
      </c>
      <c r="B558" s="26">
        <v>485</v>
      </c>
      <c r="C558" s="27" t="s">
        <v>264</v>
      </c>
      <c r="D558" s="26">
        <v>258</v>
      </c>
      <c r="E558" s="27" t="s">
        <v>98</v>
      </c>
      <c r="F558" s="26">
        <v>675</v>
      </c>
      <c r="G558" s="27" t="s">
        <v>309</v>
      </c>
      <c r="H558" s="28">
        <v>1.0859728506787329</v>
      </c>
      <c r="I558" s="28"/>
      <c r="J558" s="28"/>
      <c r="K558" s="28">
        <v>0</v>
      </c>
      <c r="L558" s="29">
        <v>9759</v>
      </c>
      <c r="M558" s="29">
        <v>6123</v>
      </c>
      <c r="N558" s="29">
        <v>893</v>
      </c>
      <c r="O558" s="29">
        <v>0</v>
      </c>
      <c r="P558" s="30">
        <f t="shared" si="8"/>
        <v>16775</v>
      </c>
      <c r="Q558" s="78"/>
      <c r="R558" s="79"/>
      <c r="S558" s="80"/>
      <c r="T558" s="35"/>
    </row>
    <row r="559" spans="1:20" s="13" customFormat="1" ht="12.75">
      <c r="A559" s="26">
        <v>486348097</v>
      </c>
      <c r="B559" s="26">
        <v>486</v>
      </c>
      <c r="C559" s="27" t="s">
        <v>265</v>
      </c>
      <c r="D559" s="26">
        <v>348</v>
      </c>
      <c r="E559" s="27" t="s">
        <v>100</v>
      </c>
      <c r="F559" s="26">
        <v>97</v>
      </c>
      <c r="G559" s="27" t="s">
        <v>224</v>
      </c>
      <c r="H559" s="28">
        <v>2.995502248875562</v>
      </c>
      <c r="I559" s="28"/>
      <c r="J559" s="28"/>
      <c r="K559" s="28">
        <v>0</v>
      </c>
      <c r="L559" s="29">
        <v>9730</v>
      </c>
      <c r="M559" s="29">
        <v>54</v>
      </c>
      <c r="N559" s="29">
        <v>893</v>
      </c>
      <c r="O559" s="29">
        <v>0</v>
      </c>
      <c r="P559" s="30">
        <f t="shared" si="8"/>
        <v>10677</v>
      </c>
      <c r="Q559" s="78"/>
      <c r="R559" s="79"/>
      <c r="S559" s="80"/>
      <c r="T559" s="35"/>
    </row>
    <row r="560" spans="1:20" s="13" customFormat="1" ht="12.75">
      <c r="A560" s="26">
        <v>486348110</v>
      </c>
      <c r="B560" s="26">
        <v>486</v>
      </c>
      <c r="C560" s="27" t="s">
        <v>265</v>
      </c>
      <c r="D560" s="26">
        <v>348</v>
      </c>
      <c r="E560" s="27" t="s">
        <v>100</v>
      </c>
      <c r="F560" s="26">
        <v>110</v>
      </c>
      <c r="G560" s="27" t="s">
        <v>104</v>
      </c>
      <c r="H560" s="28">
        <v>0.99850074962518742</v>
      </c>
      <c r="I560" s="28"/>
      <c r="J560" s="28"/>
      <c r="K560" s="28">
        <v>0</v>
      </c>
      <c r="L560" s="29">
        <v>12230</v>
      </c>
      <c r="M560" s="29">
        <v>1531</v>
      </c>
      <c r="N560" s="29">
        <v>893</v>
      </c>
      <c r="O560" s="29">
        <v>0</v>
      </c>
      <c r="P560" s="30">
        <f t="shared" si="8"/>
        <v>14654</v>
      </c>
      <c r="Q560" s="78"/>
      <c r="R560" s="79"/>
      <c r="S560" s="80"/>
      <c r="T560" s="35"/>
    </row>
    <row r="561" spans="1:20" s="13" customFormat="1" ht="12.75">
      <c r="A561" s="26">
        <v>486348151</v>
      </c>
      <c r="B561" s="26">
        <v>486</v>
      </c>
      <c r="C561" s="27" t="s">
        <v>265</v>
      </c>
      <c r="D561" s="26">
        <v>348</v>
      </c>
      <c r="E561" s="27" t="s">
        <v>100</v>
      </c>
      <c r="F561" s="26">
        <v>151</v>
      </c>
      <c r="G561" s="27" t="s">
        <v>156</v>
      </c>
      <c r="H561" s="28">
        <v>1.9970014992503748</v>
      </c>
      <c r="I561" s="28"/>
      <c r="J561" s="28"/>
      <c r="K561" s="28">
        <v>0</v>
      </c>
      <c r="L561" s="29">
        <v>9401</v>
      </c>
      <c r="M561" s="29">
        <v>1721</v>
      </c>
      <c r="N561" s="29">
        <v>893</v>
      </c>
      <c r="O561" s="29">
        <v>0</v>
      </c>
      <c r="P561" s="30">
        <f t="shared" si="8"/>
        <v>12015</v>
      </c>
      <c r="Q561" s="78"/>
      <c r="R561" s="79"/>
      <c r="S561" s="80"/>
      <c r="T561" s="35"/>
    </row>
    <row r="562" spans="1:20" s="13" customFormat="1" ht="12.75">
      <c r="A562" s="26">
        <v>486348186</v>
      </c>
      <c r="B562" s="26">
        <v>486</v>
      </c>
      <c r="C562" s="27" t="s">
        <v>265</v>
      </c>
      <c r="D562" s="26">
        <v>348</v>
      </c>
      <c r="E562" s="27" t="s">
        <v>100</v>
      </c>
      <c r="F562" s="26">
        <v>186</v>
      </c>
      <c r="G562" s="27" t="s">
        <v>157</v>
      </c>
      <c r="H562" s="28">
        <v>0.99850074962518742</v>
      </c>
      <c r="I562" s="28"/>
      <c r="J562" s="28"/>
      <c r="K562" s="28">
        <v>0</v>
      </c>
      <c r="L562" s="29">
        <v>14569</v>
      </c>
      <c r="M562" s="29">
        <v>5647</v>
      </c>
      <c r="N562" s="29">
        <v>893</v>
      </c>
      <c r="O562" s="29">
        <v>0</v>
      </c>
      <c r="P562" s="30">
        <f t="shared" si="8"/>
        <v>21109</v>
      </c>
      <c r="Q562" s="78"/>
      <c r="R562" s="79"/>
      <c r="S562" s="80"/>
      <c r="T562" s="35"/>
    </row>
    <row r="563" spans="1:20" s="13" customFormat="1" ht="12.75">
      <c r="A563" s="26">
        <v>486348214</v>
      </c>
      <c r="B563" s="26">
        <v>486</v>
      </c>
      <c r="C563" s="27" t="s">
        <v>265</v>
      </c>
      <c r="D563" s="26">
        <v>348</v>
      </c>
      <c r="E563" s="27" t="s">
        <v>100</v>
      </c>
      <c r="F563" s="26">
        <v>214</v>
      </c>
      <c r="G563" s="27" t="s">
        <v>266</v>
      </c>
      <c r="H563" s="28">
        <v>0.99850074962518742</v>
      </c>
      <c r="I563" s="28"/>
      <c r="J563" s="28"/>
      <c r="K563" s="28">
        <v>0</v>
      </c>
      <c r="L563" s="29">
        <v>8414</v>
      </c>
      <c r="M563" s="29">
        <v>1204</v>
      </c>
      <c r="N563" s="29">
        <v>893</v>
      </c>
      <c r="O563" s="29">
        <v>0</v>
      </c>
      <c r="P563" s="30">
        <f t="shared" si="8"/>
        <v>10511</v>
      </c>
      <c r="Q563" s="78"/>
      <c r="R563" s="79"/>
      <c r="S563" s="80"/>
      <c r="T563" s="35"/>
    </row>
    <row r="564" spans="1:20" s="13" customFormat="1" ht="12.75">
      <c r="A564" s="26">
        <v>486348316</v>
      </c>
      <c r="B564" s="26">
        <v>486</v>
      </c>
      <c r="C564" s="27" t="s">
        <v>265</v>
      </c>
      <c r="D564" s="26">
        <v>348</v>
      </c>
      <c r="E564" s="27" t="s">
        <v>100</v>
      </c>
      <c r="F564" s="26">
        <v>316</v>
      </c>
      <c r="G564" s="27" t="s">
        <v>159</v>
      </c>
      <c r="H564" s="28">
        <v>0.99850074962518742</v>
      </c>
      <c r="I564" s="28"/>
      <c r="J564" s="28"/>
      <c r="K564" s="28">
        <v>0</v>
      </c>
      <c r="L564" s="29">
        <v>8414</v>
      </c>
      <c r="M564" s="29">
        <v>622</v>
      </c>
      <c r="N564" s="29">
        <v>893</v>
      </c>
      <c r="O564" s="29">
        <v>0</v>
      </c>
      <c r="P564" s="30">
        <f t="shared" si="8"/>
        <v>9929</v>
      </c>
      <c r="Q564" s="78"/>
      <c r="R564" s="79"/>
      <c r="S564" s="80"/>
      <c r="T564" s="35"/>
    </row>
    <row r="565" spans="1:20" s="13" customFormat="1" ht="12.75">
      <c r="A565" s="26">
        <v>486348348</v>
      </c>
      <c r="B565" s="26">
        <v>486</v>
      </c>
      <c r="C565" s="27" t="s">
        <v>265</v>
      </c>
      <c r="D565" s="26">
        <v>348</v>
      </c>
      <c r="E565" s="27" t="s">
        <v>100</v>
      </c>
      <c r="F565" s="26">
        <v>348</v>
      </c>
      <c r="G565" s="27" t="s">
        <v>100</v>
      </c>
      <c r="H565" s="28">
        <v>654.01799100449784</v>
      </c>
      <c r="I565" s="28"/>
      <c r="J565" s="28"/>
      <c r="K565" s="28">
        <v>0</v>
      </c>
      <c r="L565" s="29">
        <v>11488</v>
      </c>
      <c r="M565" s="29">
        <v>70</v>
      </c>
      <c r="N565" s="29">
        <v>893</v>
      </c>
      <c r="O565" s="29">
        <v>0</v>
      </c>
      <c r="P565" s="30">
        <f t="shared" si="8"/>
        <v>12451</v>
      </c>
      <c r="Q565" s="78"/>
      <c r="R565" s="79"/>
      <c r="S565" s="80"/>
      <c r="T565" s="35"/>
    </row>
    <row r="566" spans="1:20" s="13" customFormat="1" ht="12.75">
      <c r="A566" s="26">
        <v>486348767</v>
      </c>
      <c r="B566" s="26">
        <v>486</v>
      </c>
      <c r="C566" s="27" t="s">
        <v>265</v>
      </c>
      <c r="D566" s="26">
        <v>348</v>
      </c>
      <c r="E566" s="27" t="s">
        <v>100</v>
      </c>
      <c r="F566" s="26">
        <v>767</v>
      </c>
      <c r="G566" s="27" t="s">
        <v>267</v>
      </c>
      <c r="H566" s="28">
        <v>2.995502248875562</v>
      </c>
      <c r="I566" s="28"/>
      <c r="J566" s="28"/>
      <c r="K566" s="28">
        <v>0</v>
      </c>
      <c r="L566" s="29">
        <v>12352</v>
      </c>
      <c r="M566" s="29">
        <v>1708</v>
      </c>
      <c r="N566" s="29">
        <v>893</v>
      </c>
      <c r="O566" s="29">
        <v>0</v>
      </c>
      <c r="P566" s="30">
        <f t="shared" si="8"/>
        <v>14953</v>
      </c>
      <c r="Q566" s="78"/>
      <c r="R566" s="79"/>
      <c r="S566" s="80"/>
      <c r="T566" s="35"/>
    </row>
    <row r="567" spans="1:20" s="13" customFormat="1" ht="12.75">
      <c r="A567" s="26">
        <v>487049031</v>
      </c>
      <c r="B567" s="26">
        <v>487</v>
      </c>
      <c r="C567" s="27" t="s">
        <v>268</v>
      </c>
      <c r="D567" s="26">
        <v>49</v>
      </c>
      <c r="E567" s="27" t="s">
        <v>73</v>
      </c>
      <c r="F567" s="26">
        <v>31</v>
      </c>
      <c r="G567" s="27" t="s">
        <v>76</v>
      </c>
      <c r="H567" s="28">
        <v>4.0881057268722465</v>
      </c>
      <c r="I567" s="28"/>
      <c r="J567" s="28"/>
      <c r="K567" s="28">
        <v>0</v>
      </c>
      <c r="L567" s="29">
        <v>9630</v>
      </c>
      <c r="M567" s="29">
        <v>4054</v>
      </c>
      <c r="N567" s="29">
        <v>893</v>
      </c>
      <c r="O567" s="29">
        <v>0</v>
      </c>
      <c r="P567" s="30">
        <f t="shared" si="8"/>
        <v>14577</v>
      </c>
      <c r="Q567" s="78"/>
      <c r="R567" s="79"/>
      <c r="S567" s="80"/>
      <c r="T567" s="35"/>
    </row>
    <row r="568" spans="1:20" s="13" customFormat="1" ht="12.75">
      <c r="A568" s="26">
        <v>487049035</v>
      </c>
      <c r="B568" s="26">
        <v>487</v>
      </c>
      <c r="C568" s="27" t="s">
        <v>268</v>
      </c>
      <c r="D568" s="26">
        <v>49</v>
      </c>
      <c r="E568" s="27" t="s">
        <v>73</v>
      </c>
      <c r="F568" s="26">
        <v>35</v>
      </c>
      <c r="G568" s="27" t="s">
        <v>11</v>
      </c>
      <c r="H568" s="28">
        <v>30.660792951541858</v>
      </c>
      <c r="I568" s="28"/>
      <c r="J568" s="28"/>
      <c r="K568" s="28">
        <v>0</v>
      </c>
      <c r="L568" s="29">
        <v>12489</v>
      </c>
      <c r="M568" s="29">
        <v>3704</v>
      </c>
      <c r="N568" s="29">
        <v>893</v>
      </c>
      <c r="O568" s="29">
        <v>0</v>
      </c>
      <c r="P568" s="30">
        <f t="shared" si="8"/>
        <v>17086</v>
      </c>
      <c r="Q568" s="78"/>
      <c r="R568" s="79"/>
      <c r="S568" s="80"/>
      <c r="T568" s="35"/>
    </row>
    <row r="569" spans="1:20" s="13" customFormat="1" ht="12.75">
      <c r="A569" s="26">
        <v>487049044</v>
      </c>
      <c r="B569" s="26">
        <v>487</v>
      </c>
      <c r="C569" s="27" t="s">
        <v>268</v>
      </c>
      <c r="D569" s="26">
        <v>49</v>
      </c>
      <c r="E569" s="27" t="s">
        <v>73</v>
      </c>
      <c r="F569" s="26">
        <v>44</v>
      </c>
      <c r="G569" s="27" t="s">
        <v>12</v>
      </c>
      <c r="H569" s="28">
        <v>2.0440528634361232</v>
      </c>
      <c r="I569" s="28"/>
      <c r="J569" s="28"/>
      <c r="K569" s="28">
        <v>0</v>
      </c>
      <c r="L569" s="29">
        <v>9630</v>
      </c>
      <c r="M569" s="29">
        <v>635</v>
      </c>
      <c r="N569" s="29">
        <v>893</v>
      </c>
      <c r="O569" s="29">
        <v>0</v>
      </c>
      <c r="P569" s="30">
        <f t="shared" si="8"/>
        <v>11158</v>
      </c>
      <c r="Q569" s="78"/>
      <c r="R569" s="79"/>
      <c r="S569" s="80"/>
      <c r="T569" s="35"/>
    </row>
    <row r="570" spans="1:20" s="13" customFormat="1" ht="12.75">
      <c r="A570" s="26">
        <v>487049049</v>
      </c>
      <c r="B570" s="26">
        <v>487</v>
      </c>
      <c r="C570" s="27" t="s">
        <v>268</v>
      </c>
      <c r="D570" s="26">
        <v>49</v>
      </c>
      <c r="E570" s="27" t="s">
        <v>73</v>
      </c>
      <c r="F570" s="26">
        <v>49</v>
      </c>
      <c r="G570" s="27" t="s">
        <v>73</v>
      </c>
      <c r="H570" s="28">
        <v>68.475770925110126</v>
      </c>
      <c r="I570" s="28"/>
      <c r="J570" s="28"/>
      <c r="K570" s="28">
        <v>0</v>
      </c>
      <c r="L570" s="29">
        <v>12184</v>
      </c>
      <c r="M570" s="29">
        <v>15077</v>
      </c>
      <c r="N570" s="29">
        <v>893</v>
      </c>
      <c r="O570" s="29">
        <v>0</v>
      </c>
      <c r="P570" s="30">
        <f t="shared" si="8"/>
        <v>28154</v>
      </c>
      <c r="Q570" s="78"/>
      <c r="R570" s="79"/>
      <c r="S570" s="80"/>
      <c r="T570" s="35"/>
    </row>
    <row r="571" spans="1:20" s="13" customFormat="1" ht="12.75">
      <c r="A571" s="26">
        <v>487049057</v>
      </c>
      <c r="B571" s="26">
        <v>487</v>
      </c>
      <c r="C571" s="27" t="s">
        <v>268</v>
      </c>
      <c r="D571" s="26">
        <v>49</v>
      </c>
      <c r="E571" s="27" t="s">
        <v>73</v>
      </c>
      <c r="F571" s="26">
        <v>57</v>
      </c>
      <c r="G571" s="27" t="s">
        <v>13</v>
      </c>
      <c r="H571" s="28">
        <v>10.220264317180614</v>
      </c>
      <c r="I571" s="28"/>
      <c r="J571" s="28"/>
      <c r="K571" s="28">
        <v>0</v>
      </c>
      <c r="L571" s="29">
        <v>10607</v>
      </c>
      <c r="M571" s="29">
        <v>572</v>
      </c>
      <c r="N571" s="29">
        <v>893</v>
      </c>
      <c r="O571" s="29">
        <v>0</v>
      </c>
      <c r="P571" s="30">
        <f t="shared" si="8"/>
        <v>12072</v>
      </c>
      <c r="Q571" s="78"/>
      <c r="R571" s="79"/>
      <c r="S571" s="80"/>
      <c r="T571" s="35"/>
    </row>
    <row r="572" spans="1:20" s="13" customFormat="1" ht="12.75">
      <c r="A572" s="26">
        <v>487049093</v>
      </c>
      <c r="B572" s="26">
        <v>487</v>
      </c>
      <c r="C572" s="27" t="s">
        <v>268</v>
      </c>
      <c r="D572" s="26">
        <v>49</v>
      </c>
      <c r="E572" s="27" t="s">
        <v>73</v>
      </c>
      <c r="F572" s="26">
        <v>93</v>
      </c>
      <c r="G572" s="27" t="s">
        <v>14</v>
      </c>
      <c r="H572" s="28">
        <v>63.365638766519801</v>
      </c>
      <c r="I572" s="28"/>
      <c r="J572" s="28"/>
      <c r="K572" s="28">
        <v>138.43949231961392</v>
      </c>
      <c r="L572" s="29">
        <v>11476</v>
      </c>
      <c r="M572" s="29">
        <v>309</v>
      </c>
      <c r="N572" s="29">
        <v>893</v>
      </c>
      <c r="O572" s="29">
        <v>0</v>
      </c>
      <c r="P572" s="30">
        <f t="shared" si="8"/>
        <v>12678</v>
      </c>
      <c r="Q572" s="78"/>
      <c r="R572" s="79"/>
      <c r="S572" s="80"/>
      <c r="T572" s="35"/>
    </row>
    <row r="573" spans="1:20" s="13" customFormat="1" ht="12.75">
      <c r="A573" s="26">
        <v>487049128</v>
      </c>
      <c r="B573" s="26">
        <v>487</v>
      </c>
      <c r="C573" s="27" t="s">
        <v>268</v>
      </c>
      <c r="D573" s="26">
        <v>49</v>
      </c>
      <c r="E573" s="27" t="s">
        <v>73</v>
      </c>
      <c r="F573" s="26">
        <v>128</v>
      </c>
      <c r="G573" s="27" t="s">
        <v>122</v>
      </c>
      <c r="H573" s="28">
        <v>1.0220264317180616</v>
      </c>
      <c r="I573" s="28"/>
      <c r="J573" s="28"/>
      <c r="K573" s="28">
        <v>0</v>
      </c>
      <c r="L573" s="29">
        <v>8702</v>
      </c>
      <c r="M573" s="29">
        <v>378</v>
      </c>
      <c r="N573" s="29">
        <v>893</v>
      </c>
      <c r="O573" s="29">
        <v>0</v>
      </c>
      <c r="P573" s="30">
        <f t="shared" si="8"/>
        <v>9973</v>
      </c>
      <c r="Q573" s="78"/>
      <c r="R573" s="79"/>
      <c r="S573" s="80"/>
      <c r="T573" s="35"/>
    </row>
    <row r="574" spans="1:20" s="13" customFormat="1" ht="12.75">
      <c r="A574" s="26">
        <v>487049149</v>
      </c>
      <c r="B574" s="26">
        <v>487</v>
      </c>
      <c r="C574" s="27" t="s">
        <v>268</v>
      </c>
      <c r="D574" s="26">
        <v>49</v>
      </c>
      <c r="E574" s="27" t="s">
        <v>73</v>
      </c>
      <c r="F574" s="26">
        <v>149</v>
      </c>
      <c r="G574" s="27" t="s">
        <v>77</v>
      </c>
      <c r="H574" s="28">
        <v>1.0220264317180616</v>
      </c>
      <c r="I574" s="28"/>
      <c r="J574" s="28"/>
      <c r="K574" s="28">
        <v>0</v>
      </c>
      <c r="L574" s="29">
        <v>8702</v>
      </c>
      <c r="M574" s="29">
        <v>56</v>
      </c>
      <c r="N574" s="29">
        <v>893</v>
      </c>
      <c r="O574" s="29">
        <v>0</v>
      </c>
      <c r="P574" s="30">
        <f t="shared" si="8"/>
        <v>9651</v>
      </c>
      <c r="Q574" s="78"/>
      <c r="R574" s="79"/>
      <c r="S574" s="80"/>
      <c r="T574" s="35"/>
    </row>
    <row r="575" spans="1:20" s="13" customFormat="1" ht="12.75">
      <c r="A575" s="26">
        <v>487049153</v>
      </c>
      <c r="B575" s="26">
        <v>487</v>
      </c>
      <c r="C575" s="27" t="s">
        <v>268</v>
      </c>
      <c r="D575" s="26">
        <v>49</v>
      </c>
      <c r="E575" s="27" t="s">
        <v>73</v>
      </c>
      <c r="F575" s="26">
        <v>153</v>
      </c>
      <c r="G575" s="27" t="s">
        <v>107</v>
      </c>
      <c r="H575" s="28">
        <v>1.0220264317180616</v>
      </c>
      <c r="I575" s="28"/>
      <c r="J575" s="28"/>
      <c r="K575" s="28">
        <v>0</v>
      </c>
      <c r="L575" s="29">
        <v>10558</v>
      </c>
      <c r="M575" s="29">
        <v>309</v>
      </c>
      <c r="N575" s="29">
        <v>893</v>
      </c>
      <c r="O575" s="29">
        <v>0</v>
      </c>
      <c r="P575" s="30">
        <f t="shared" si="8"/>
        <v>11760</v>
      </c>
      <c r="Q575" s="78"/>
      <c r="R575" s="79"/>
      <c r="S575" s="80"/>
      <c r="T575" s="35"/>
    </row>
    <row r="576" spans="1:20" s="13" customFormat="1" ht="12.75">
      <c r="A576" s="26">
        <v>487049163</v>
      </c>
      <c r="B576" s="26">
        <v>487</v>
      </c>
      <c r="C576" s="27" t="s">
        <v>268</v>
      </c>
      <c r="D576" s="26">
        <v>49</v>
      </c>
      <c r="E576" s="27" t="s">
        <v>73</v>
      </c>
      <c r="F576" s="26">
        <v>163</v>
      </c>
      <c r="G576" s="27" t="s">
        <v>16</v>
      </c>
      <c r="H576" s="28">
        <v>13.286343612334797</v>
      </c>
      <c r="I576" s="28"/>
      <c r="J576" s="28"/>
      <c r="K576" s="28">
        <v>0</v>
      </c>
      <c r="L576" s="29">
        <v>11416</v>
      </c>
      <c r="M576" s="29">
        <v>183</v>
      </c>
      <c r="N576" s="29">
        <v>893</v>
      </c>
      <c r="O576" s="29">
        <v>0</v>
      </c>
      <c r="P576" s="30">
        <f t="shared" si="8"/>
        <v>12492</v>
      </c>
      <c r="Q576" s="78"/>
      <c r="R576" s="79"/>
      <c r="S576" s="80"/>
      <c r="T576" s="35"/>
    </row>
    <row r="577" spans="1:21" s="13" customFormat="1" ht="12.75">
      <c r="A577" s="26">
        <v>487049165</v>
      </c>
      <c r="B577" s="26">
        <v>487</v>
      </c>
      <c r="C577" s="27" t="s">
        <v>268</v>
      </c>
      <c r="D577" s="26">
        <v>49</v>
      </c>
      <c r="E577" s="27" t="s">
        <v>73</v>
      </c>
      <c r="F577" s="26">
        <v>165</v>
      </c>
      <c r="G577" s="27" t="s">
        <v>17</v>
      </c>
      <c r="H577" s="28">
        <v>42.925110132158586</v>
      </c>
      <c r="I577" s="28"/>
      <c r="J577" s="28"/>
      <c r="K577" s="28">
        <v>108.02444547757341</v>
      </c>
      <c r="L577" s="29">
        <v>11353</v>
      </c>
      <c r="M577" s="29">
        <v>617</v>
      </c>
      <c r="N577" s="29">
        <v>893</v>
      </c>
      <c r="O577" s="29">
        <v>0</v>
      </c>
      <c r="P577" s="30">
        <f t="shared" si="8"/>
        <v>12863</v>
      </c>
      <c r="Q577" s="78"/>
      <c r="R577" s="79"/>
      <c r="S577" s="80"/>
      <c r="T577" s="35"/>
      <c r="U577" s="36"/>
    </row>
    <row r="578" spans="1:21" s="13" customFormat="1" ht="12.75">
      <c r="A578" s="26">
        <v>487049176</v>
      </c>
      <c r="B578" s="26">
        <v>487</v>
      </c>
      <c r="C578" s="27" t="s">
        <v>268</v>
      </c>
      <c r="D578" s="26">
        <v>49</v>
      </c>
      <c r="E578" s="27" t="s">
        <v>73</v>
      </c>
      <c r="F578" s="26">
        <v>176</v>
      </c>
      <c r="G578" s="27" t="s">
        <v>78</v>
      </c>
      <c r="H578" s="28">
        <v>52.123348017621161</v>
      </c>
      <c r="I578" s="28"/>
      <c r="J578" s="28"/>
      <c r="K578" s="28">
        <v>0</v>
      </c>
      <c r="L578" s="29">
        <v>11553</v>
      </c>
      <c r="M578" s="29">
        <v>3601</v>
      </c>
      <c r="N578" s="29">
        <v>893</v>
      </c>
      <c r="O578" s="29">
        <v>0</v>
      </c>
      <c r="P578" s="30">
        <f t="shared" si="8"/>
        <v>16047</v>
      </c>
      <c r="Q578" s="78"/>
      <c r="R578" s="79"/>
      <c r="S578" s="80"/>
      <c r="T578" s="35"/>
    </row>
    <row r="579" spans="1:21" s="13" customFormat="1" ht="12.75">
      <c r="A579" s="26">
        <v>487049181</v>
      </c>
      <c r="B579" s="26">
        <v>487</v>
      </c>
      <c r="C579" s="27" t="s">
        <v>268</v>
      </c>
      <c r="D579" s="26">
        <v>49</v>
      </c>
      <c r="E579" s="27" t="s">
        <v>73</v>
      </c>
      <c r="F579" s="26">
        <v>181</v>
      </c>
      <c r="G579" s="27" t="s">
        <v>79</v>
      </c>
      <c r="H579" s="28">
        <v>1.0220264317180616</v>
      </c>
      <c r="I579" s="28"/>
      <c r="J579" s="28"/>
      <c r="K579" s="28">
        <v>0</v>
      </c>
      <c r="L579" s="29">
        <v>10558</v>
      </c>
      <c r="M579" s="29">
        <v>581</v>
      </c>
      <c r="N579" s="29">
        <v>893</v>
      </c>
      <c r="O579" s="29">
        <v>0</v>
      </c>
      <c r="P579" s="30">
        <f t="shared" si="8"/>
        <v>12032</v>
      </c>
      <c r="Q579" s="78"/>
      <c r="R579" s="79"/>
      <c r="S579" s="80"/>
      <c r="T579" s="35"/>
    </row>
    <row r="580" spans="1:21" s="13" customFormat="1" ht="12.75">
      <c r="A580" s="26">
        <v>487049244</v>
      </c>
      <c r="B580" s="26">
        <v>487</v>
      </c>
      <c r="C580" s="27" t="s">
        <v>268</v>
      </c>
      <c r="D580" s="26">
        <v>49</v>
      </c>
      <c r="E580" s="27" t="s">
        <v>73</v>
      </c>
      <c r="F580" s="26">
        <v>244</v>
      </c>
      <c r="G580" s="27" t="s">
        <v>27</v>
      </c>
      <c r="H580" s="28">
        <v>10.220264317180614</v>
      </c>
      <c r="I580" s="28"/>
      <c r="J580" s="28"/>
      <c r="K580" s="28">
        <v>0</v>
      </c>
      <c r="L580" s="29">
        <v>9865</v>
      </c>
      <c r="M580" s="29">
        <v>2736</v>
      </c>
      <c r="N580" s="29">
        <v>893</v>
      </c>
      <c r="O580" s="29">
        <v>0</v>
      </c>
      <c r="P580" s="30">
        <f t="shared" si="8"/>
        <v>13494</v>
      </c>
      <c r="Q580" s="78"/>
      <c r="R580" s="79"/>
      <c r="S580" s="80"/>
      <c r="T580" s="35"/>
    </row>
    <row r="581" spans="1:21" s="13" customFormat="1" ht="12.75">
      <c r="A581" s="26">
        <v>487049248</v>
      </c>
      <c r="B581" s="26">
        <v>487</v>
      </c>
      <c r="C581" s="27" t="s">
        <v>268</v>
      </c>
      <c r="D581" s="26">
        <v>49</v>
      </c>
      <c r="E581" s="27" t="s">
        <v>73</v>
      </c>
      <c r="F581" s="26">
        <v>248</v>
      </c>
      <c r="G581" s="27" t="s">
        <v>18</v>
      </c>
      <c r="H581" s="28">
        <v>7.1541850220264331</v>
      </c>
      <c r="I581" s="28"/>
      <c r="J581" s="28"/>
      <c r="K581" s="28">
        <v>0</v>
      </c>
      <c r="L581" s="29">
        <v>11292</v>
      </c>
      <c r="M581" s="29">
        <v>554</v>
      </c>
      <c r="N581" s="29">
        <v>893</v>
      </c>
      <c r="O581" s="29">
        <v>0</v>
      </c>
      <c r="P581" s="30">
        <f t="shared" si="8"/>
        <v>12739</v>
      </c>
      <c r="Q581" s="78"/>
      <c r="R581" s="79"/>
      <c r="S581" s="80"/>
      <c r="T581" s="35"/>
    </row>
    <row r="582" spans="1:21" s="13" customFormat="1" ht="12.75">
      <c r="A582" s="26">
        <v>487049262</v>
      </c>
      <c r="B582" s="26">
        <v>487</v>
      </c>
      <c r="C582" s="27" t="s">
        <v>268</v>
      </c>
      <c r="D582" s="26">
        <v>49</v>
      </c>
      <c r="E582" s="27" t="s">
        <v>73</v>
      </c>
      <c r="F582" s="26">
        <v>262</v>
      </c>
      <c r="G582" s="27" t="s">
        <v>19</v>
      </c>
      <c r="H582" s="28">
        <v>7.1541850220264331</v>
      </c>
      <c r="I582" s="28"/>
      <c r="J582" s="28"/>
      <c r="K582" s="28">
        <v>0</v>
      </c>
      <c r="L582" s="29">
        <v>12632</v>
      </c>
      <c r="M582" s="29">
        <v>6151</v>
      </c>
      <c r="N582" s="29">
        <v>893</v>
      </c>
      <c r="O582" s="29">
        <v>0</v>
      </c>
      <c r="P582" s="30">
        <f t="shared" si="8"/>
        <v>19676</v>
      </c>
      <c r="Q582" s="78"/>
      <c r="R582" s="79"/>
      <c r="S582" s="80"/>
      <c r="T582" s="35"/>
    </row>
    <row r="583" spans="1:21" s="13" customFormat="1" ht="12.75">
      <c r="A583" s="26">
        <v>487049274</v>
      </c>
      <c r="B583" s="26">
        <v>487</v>
      </c>
      <c r="C583" s="27" t="s">
        <v>268</v>
      </c>
      <c r="D583" s="26">
        <v>49</v>
      </c>
      <c r="E583" s="27" t="s">
        <v>73</v>
      </c>
      <c r="F583" s="26">
        <v>274</v>
      </c>
      <c r="G583" s="27" t="s">
        <v>60</v>
      </c>
      <c r="H583" s="28">
        <v>189.07488986784142</v>
      </c>
      <c r="I583" s="28"/>
      <c r="J583" s="28"/>
      <c r="K583" s="28">
        <v>0</v>
      </c>
      <c r="L583" s="29">
        <v>11894</v>
      </c>
      <c r="M583" s="29">
        <v>5487</v>
      </c>
      <c r="N583" s="29">
        <v>893</v>
      </c>
      <c r="O583" s="29">
        <v>0</v>
      </c>
      <c r="P583" s="30">
        <f t="shared" si="8"/>
        <v>18274</v>
      </c>
      <c r="Q583" s="78"/>
      <c r="R583" s="79"/>
      <c r="S583" s="80"/>
      <c r="T583" s="35"/>
    </row>
    <row r="584" spans="1:21" s="13" customFormat="1" ht="12.75">
      <c r="A584" s="26">
        <v>487049284</v>
      </c>
      <c r="B584" s="26">
        <v>487</v>
      </c>
      <c r="C584" s="27" t="s">
        <v>268</v>
      </c>
      <c r="D584" s="26">
        <v>49</v>
      </c>
      <c r="E584" s="27" t="s">
        <v>73</v>
      </c>
      <c r="F584" s="26">
        <v>284</v>
      </c>
      <c r="G584" s="27" t="s">
        <v>140</v>
      </c>
      <c r="H584" s="28">
        <v>2.0440528634361232</v>
      </c>
      <c r="I584" s="28"/>
      <c r="J584" s="28"/>
      <c r="K584" s="28">
        <v>0</v>
      </c>
      <c r="L584" s="29">
        <v>10558</v>
      </c>
      <c r="M584" s="29">
        <v>3409</v>
      </c>
      <c r="N584" s="29">
        <v>893</v>
      </c>
      <c r="O584" s="29">
        <v>0</v>
      </c>
      <c r="P584" s="30">
        <f t="shared" si="8"/>
        <v>14860</v>
      </c>
      <c r="Q584" s="78"/>
      <c r="R584" s="79"/>
      <c r="S584" s="80"/>
      <c r="T584" s="35"/>
    </row>
    <row r="585" spans="1:21" s="13" customFormat="1" ht="12.75">
      <c r="A585" s="26">
        <v>487049308</v>
      </c>
      <c r="B585" s="26">
        <v>487</v>
      </c>
      <c r="C585" s="27" t="s">
        <v>268</v>
      </c>
      <c r="D585" s="26">
        <v>49</v>
      </c>
      <c r="E585" s="27" t="s">
        <v>73</v>
      </c>
      <c r="F585" s="26">
        <v>308</v>
      </c>
      <c r="G585" s="27" t="s">
        <v>20</v>
      </c>
      <c r="H585" s="28">
        <v>5.1101321585903072</v>
      </c>
      <c r="I585" s="28"/>
      <c r="J585" s="28"/>
      <c r="K585" s="28">
        <v>0</v>
      </c>
      <c r="L585" s="29">
        <v>11621</v>
      </c>
      <c r="M585" s="29">
        <v>6860</v>
      </c>
      <c r="N585" s="29">
        <v>893</v>
      </c>
      <c r="O585" s="29">
        <v>0</v>
      </c>
      <c r="P585" s="30">
        <f t="shared" si="8"/>
        <v>19374</v>
      </c>
      <c r="Q585" s="78"/>
      <c r="R585" s="79"/>
      <c r="S585" s="80"/>
      <c r="T585" s="35"/>
    </row>
    <row r="586" spans="1:21" s="13" customFormat="1" ht="12.75">
      <c r="A586" s="26">
        <v>487049314</v>
      </c>
      <c r="B586" s="26">
        <v>487</v>
      </c>
      <c r="C586" s="27" t="s">
        <v>268</v>
      </c>
      <c r="D586" s="26">
        <v>49</v>
      </c>
      <c r="E586" s="27" t="s">
        <v>73</v>
      </c>
      <c r="F586" s="26">
        <v>314</v>
      </c>
      <c r="G586" s="27" t="s">
        <v>29</v>
      </c>
      <c r="H586" s="28">
        <v>5.1101321585903072</v>
      </c>
      <c r="I586" s="28"/>
      <c r="J586" s="28"/>
      <c r="K586" s="28">
        <v>0</v>
      </c>
      <c r="L586" s="29">
        <v>11054</v>
      </c>
      <c r="M586" s="29">
        <v>8747</v>
      </c>
      <c r="N586" s="29">
        <v>893</v>
      </c>
      <c r="O586" s="29">
        <v>0</v>
      </c>
      <c r="P586" s="30">
        <f t="shared" ref="P586:P649" si="9">SUM(L586:N586)</f>
        <v>20694</v>
      </c>
      <c r="Q586" s="78"/>
      <c r="R586" s="79"/>
      <c r="S586" s="80"/>
      <c r="T586" s="35"/>
    </row>
    <row r="587" spans="1:21" s="13" customFormat="1" ht="12.75">
      <c r="A587" s="26">
        <v>487274031</v>
      </c>
      <c r="B587" s="26">
        <v>487</v>
      </c>
      <c r="C587" s="27" t="s">
        <v>268</v>
      </c>
      <c r="D587" s="26">
        <v>274</v>
      </c>
      <c r="E587" s="27" t="s">
        <v>60</v>
      </c>
      <c r="F587" s="26">
        <v>31</v>
      </c>
      <c r="G587" s="27" t="s">
        <v>76</v>
      </c>
      <c r="H587" s="28">
        <v>1.0220264317180616</v>
      </c>
      <c r="I587" s="28"/>
      <c r="J587" s="28"/>
      <c r="K587" s="28">
        <v>0</v>
      </c>
      <c r="L587" s="29">
        <v>8653</v>
      </c>
      <c r="M587" s="29">
        <v>3643</v>
      </c>
      <c r="N587" s="29">
        <v>893</v>
      </c>
      <c r="O587" s="29">
        <v>0</v>
      </c>
      <c r="P587" s="30">
        <f t="shared" si="9"/>
        <v>13189</v>
      </c>
      <c r="Q587" s="78"/>
      <c r="R587" s="79"/>
      <c r="S587" s="80"/>
      <c r="T587" s="35"/>
    </row>
    <row r="588" spans="1:21" s="13" customFormat="1" ht="12.75">
      <c r="A588" s="26">
        <v>487274035</v>
      </c>
      <c r="B588" s="26">
        <v>487</v>
      </c>
      <c r="C588" s="27" t="s">
        <v>268</v>
      </c>
      <c r="D588" s="26">
        <v>274</v>
      </c>
      <c r="E588" s="27" t="s">
        <v>60</v>
      </c>
      <c r="F588" s="26">
        <v>35</v>
      </c>
      <c r="G588" s="27" t="s">
        <v>11</v>
      </c>
      <c r="H588" s="28">
        <v>20.440528634361229</v>
      </c>
      <c r="I588" s="28"/>
      <c r="J588" s="28"/>
      <c r="K588" s="28">
        <v>0</v>
      </c>
      <c r="L588" s="29">
        <v>10710</v>
      </c>
      <c r="M588" s="29">
        <v>3176</v>
      </c>
      <c r="N588" s="29">
        <v>893</v>
      </c>
      <c r="O588" s="29">
        <v>0</v>
      </c>
      <c r="P588" s="30">
        <f t="shared" si="9"/>
        <v>14779</v>
      </c>
      <c r="Q588" s="78"/>
      <c r="R588" s="79"/>
      <c r="S588" s="80"/>
      <c r="T588" s="35"/>
    </row>
    <row r="589" spans="1:21" s="13" customFormat="1" ht="12.75">
      <c r="A589" s="26">
        <v>487274044</v>
      </c>
      <c r="B589" s="26">
        <v>487</v>
      </c>
      <c r="C589" s="27" t="s">
        <v>268</v>
      </c>
      <c r="D589" s="26">
        <v>274</v>
      </c>
      <c r="E589" s="27" t="s">
        <v>60</v>
      </c>
      <c r="F589" s="26">
        <v>44</v>
      </c>
      <c r="G589" s="27" t="s">
        <v>12</v>
      </c>
      <c r="H589" s="28">
        <v>1.0220264317180616</v>
      </c>
      <c r="I589" s="28"/>
      <c r="J589" s="28"/>
      <c r="K589" s="28">
        <v>0</v>
      </c>
      <c r="L589" s="29">
        <v>8653</v>
      </c>
      <c r="M589" s="29">
        <v>570</v>
      </c>
      <c r="N589" s="29">
        <v>893</v>
      </c>
      <c r="O589" s="29">
        <v>0</v>
      </c>
      <c r="P589" s="30">
        <f t="shared" si="9"/>
        <v>10116</v>
      </c>
      <c r="Q589" s="78"/>
      <c r="R589" s="79"/>
      <c r="S589" s="80"/>
      <c r="T589" s="35"/>
    </row>
    <row r="590" spans="1:21" s="13" customFormat="1" ht="12.75">
      <c r="A590" s="26">
        <v>487274046</v>
      </c>
      <c r="B590" s="26">
        <v>487</v>
      </c>
      <c r="C590" s="27" t="s">
        <v>268</v>
      </c>
      <c r="D590" s="26">
        <v>274</v>
      </c>
      <c r="E590" s="27" t="s">
        <v>60</v>
      </c>
      <c r="F590" s="26">
        <v>46</v>
      </c>
      <c r="G590" s="27" t="s">
        <v>89</v>
      </c>
      <c r="H590" s="28">
        <v>2.0440528634361232</v>
      </c>
      <c r="I590" s="28"/>
      <c r="J590" s="28"/>
      <c r="K590" s="28">
        <v>0</v>
      </c>
      <c r="L590" s="29">
        <v>12776</v>
      </c>
      <c r="M590" s="29">
        <v>9367</v>
      </c>
      <c r="N590" s="29">
        <v>893</v>
      </c>
      <c r="O590" s="29">
        <v>0</v>
      </c>
      <c r="P590" s="30">
        <f t="shared" si="9"/>
        <v>23036</v>
      </c>
      <c r="Q590" s="78"/>
      <c r="R590" s="79"/>
      <c r="S590" s="80"/>
      <c r="T590" s="35"/>
    </row>
    <row r="591" spans="1:21" s="13" customFormat="1" ht="12.75">
      <c r="A591" s="26">
        <v>487274048</v>
      </c>
      <c r="B591" s="26">
        <v>487</v>
      </c>
      <c r="C591" s="27" t="s">
        <v>268</v>
      </c>
      <c r="D591" s="26">
        <v>274</v>
      </c>
      <c r="E591" s="27" t="s">
        <v>60</v>
      </c>
      <c r="F591" s="26">
        <v>48</v>
      </c>
      <c r="G591" s="27" t="s">
        <v>217</v>
      </c>
      <c r="H591" s="28">
        <v>1.0220264317180616</v>
      </c>
      <c r="I591" s="28"/>
      <c r="J591" s="28"/>
      <c r="K591" s="28">
        <v>0</v>
      </c>
      <c r="L591" s="29">
        <v>8653</v>
      </c>
      <c r="M591" s="29">
        <v>6813</v>
      </c>
      <c r="N591" s="29">
        <v>893</v>
      </c>
      <c r="O591" s="29">
        <v>0</v>
      </c>
      <c r="P591" s="30">
        <f t="shared" si="9"/>
        <v>16359</v>
      </c>
      <c r="Q591" s="78"/>
      <c r="R591" s="79"/>
      <c r="S591" s="80"/>
      <c r="T591" s="35"/>
    </row>
    <row r="592" spans="1:21" s="13" customFormat="1" ht="12.75">
      <c r="A592" s="26">
        <v>487274049</v>
      </c>
      <c r="B592" s="26">
        <v>487</v>
      </c>
      <c r="C592" s="27" t="s">
        <v>268</v>
      </c>
      <c r="D592" s="26">
        <v>274</v>
      </c>
      <c r="E592" s="27" t="s">
        <v>60</v>
      </c>
      <c r="F592" s="26">
        <v>49</v>
      </c>
      <c r="G592" s="27" t="s">
        <v>73</v>
      </c>
      <c r="H592" s="28">
        <v>105.26872246696034</v>
      </c>
      <c r="I592" s="28"/>
      <c r="J592" s="28"/>
      <c r="K592" s="28">
        <v>0</v>
      </c>
      <c r="L592" s="29">
        <v>11558</v>
      </c>
      <c r="M592" s="29">
        <v>14302</v>
      </c>
      <c r="N592" s="29">
        <v>893</v>
      </c>
      <c r="O592" s="29">
        <v>0</v>
      </c>
      <c r="P592" s="30">
        <f t="shared" si="9"/>
        <v>26753</v>
      </c>
      <c r="Q592" s="78"/>
      <c r="R592" s="79"/>
      <c r="S592" s="80"/>
      <c r="T592" s="35"/>
    </row>
    <row r="593" spans="1:21" s="13" customFormat="1" ht="12.75">
      <c r="A593" s="26">
        <v>487274057</v>
      </c>
      <c r="B593" s="26">
        <v>487</v>
      </c>
      <c r="C593" s="27" t="s">
        <v>268</v>
      </c>
      <c r="D593" s="26">
        <v>274</v>
      </c>
      <c r="E593" s="27" t="s">
        <v>60</v>
      </c>
      <c r="F593" s="26">
        <v>57</v>
      </c>
      <c r="G593" s="27" t="s">
        <v>13</v>
      </c>
      <c r="H593" s="28">
        <v>9.1982378854625537</v>
      </c>
      <c r="I593" s="28"/>
      <c r="J593" s="28"/>
      <c r="K593" s="28">
        <v>0</v>
      </c>
      <c r="L593" s="29">
        <v>11891</v>
      </c>
      <c r="M593" s="29">
        <v>641</v>
      </c>
      <c r="N593" s="29">
        <v>893</v>
      </c>
      <c r="O593" s="29">
        <v>0</v>
      </c>
      <c r="P593" s="30">
        <f t="shared" si="9"/>
        <v>13425</v>
      </c>
      <c r="Q593" s="78"/>
      <c r="R593" s="79"/>
      <c r="S593" s="80"/>
      <c r="T593" s="35"/>
    </row>
    <row r="594" spans="1:21" s="13" customFormat="1" ht="12.75">
      <c r="A594" s="26">
        <v>487274093</v>
      </c>
      <c r="B594" s="26">
        <v>487</v>
      </c>
      <c r="C594" s="27" t="s">
        <v>268</v>
      </c>
      <c r="D594" s="26">
        <v>274</v>
      </c>
      <c r="E594" s="27" t="s">
        <v>60</v>
      </c>
      <c r="F594" s="26">
        <v>93</v>
      </c>
      <c r="G594" s="27" t="s">
        <v>14</v>
      </c>
      <c r="H594" s="28">
        <v>52.123348017621161</v>
      </c>
      <c r="I594" s="28"/>
      <c r="J594" s="28"/>
      <c r="K594" s="28">
        <v>136.40764596714567</v>
      </c>
      <c r="L594" s="29">
        <v>11307</v>
      </c>
      <c r="M594" s="29">
        <v>305</v>
      </c>
      <c r="N594" s="29">
        <v>893</v>
      </c>
      <c r="O594" s="29">
        <v>0</v>
      </c>
      <c r="P594" s="30">
        <f t="shared" si="9"/>
        <v>12505</v>
      </c>
      <c r="Q594" s="78"/>
      <c r="R594" s="79"/>
      <c r="S594" s="80"/>
      <c r="T594" s="35"/>
    </row>
    <row r="595" spans="1:21" s="13" customFormat="1" ht="12.75">
      <c r="A595" s="26">
        <v>487274128</v>
      </c>
      <c r="B595" s="26">
        <v>487</v>
      </c>
      <c r="C595" s="27" t="s">
        <v>268</v>
      </c>
      <c r="D595" s="26">
        <v>274</v>
      </c>
      <c r="E595" s="27" t="s">
        <v>60</v>
      </c>
      <c r="F595" s="26">
        <v>128</v>
      </c>
      <c r="G595" s="27" t="s">
        <v>122</v>
      </c>
      <c r="H595" s="28">
        <v>2.0440528634361232</v>
      </c>
      <c r="I595" s="28"/>
      <c r="J595" s="28"/>
      <c r="K595" s="28">
        <v>0</v>
      </c>
      <c r="L595" s="29">
        <v>8653</v>
      </c>
      <c r="M595" s="29">
        <v>376</v>
      </c>
      <c r="N595" s="29">
        <v>893</v>
      </c>
      <c r="O595" s="29">
        <v>0</v>
      </c>
      <c r="P595" s="30">
        <f t="shared" si="9"/>
        <v>9922</v>
      </c>
      <c r="Q595" s="78"/>
      <c r="R595" s="79"/>
      <c r="S595" s="80"/>
      <c r="T595" s="35"/>
    </row>
    <row r="596" spans="1:21" s="13" customFormat="1" ht="12.75">
      <c r="A596" s="26">
        <v>487274149</v>
      </c>
      <c r="B596" s="26">
        <v>487</v>
      </c>
      <c r="C596" s="27" t="s">
        <v>268</v>
      </c>
      <c r="D596" s="26">
        <v>274</v>
      </c>
      <c r="E596" s="27" t="s">
        <v>60</v>
      </c>
      <c r="F596" s="26">
        <v>149</v>
      </c>
      <c r="G596" s="27" t="s">
        <v>77</v>
      </c>
      <c r="H596" s="28">
        <v>2.0440528634361232</v>
      </c>
      <c r="I596" s="28"/>
      <c r="J596" s="28"/>
      <c r="K596" s="28">
        <v>0</v>
      </c>
      <c r="L596" s="29">
        <v>8464</v>
      </c>
      <c r="M596" s="29">
        <v>54</v>
      </c>
      <c r="N596" s="29">
        <v>893</v>
      </c>
      <c r="O596" s="29">
        <v>0</v>
      </c>
      <c r="P596" s="30">
        <f t="shared" si="9"/>
        <v>9411</v>
      </c>
      <c r="Q596" s="78"/>
      <c r="R596" s="79"/>
      <c r="S596" s="80"/>
      <c r="T596" s="35"/>
    </row>
    <row r="597" spans="1:21" s="13" customFormat="1" ht="12.75">
      <c r="A597" s="26">
        <v>487274160</v>
      </c>
      <c r="B597" s="26">
        <v>487</v>
      </c>
      <c r="C597" s="27" t="s">
        <v>268</v>
      </c>
      <c r="D597" s="26">
        <v>274</v>
      </c>
      <c r="E597" s="27" t="s">
        <v>60</v>
      </c>
      <c r="F597" s="26">
        <v>160</v>
      </c>
      <c r="G597" s="27" t="s">
        <v>134</v>
      </c>
      <c r="H597" s="28">
        <v>1.0220264317180616</v>
      </c>
      <c r="I597" s="28"/>
      <c r="J597" s="28"/>
      <c r="K597" s="28">
        <v>0</v>
      </c>
      <c r="L597" s="29">
        <v>8653</v>
      </c>
      <c r="M597" s="29">
        <v>421</v>
      </c>
      <c r="N597" s="29">
        <v>893</v>
      </c>
      <c r="O597" s="29">
        <v>0</v>
      </c>
      <c r="P597" s="30">
        <f t="shared" si="9"/>
        <v>9967</v>
      </c>
      <c r="Q597" s="78"/>
      <c r="R597" s="79"/>
      <c r="S597" s="80"/>
      <c r="T597" s="35"/>
    </row>
    <row r="598" spans="1:21" s="13" customFormat="1" ht="12.75">
      <c r="A598" s="26">
        <v>487274163</v>
      </c>
      <c r="B598" s="26">
        <v>487</v>
      </c>
      <c r="C598" s="27" t="s">
        <v>268</v>
      </c>
      <c r="D598" s="26">
        <v>274</v>
      </c>
      <c r="E598" s="27" t="s">
        <v>60</v>
      </c>
      <c r="F598" s="26">
        <v>163</v>
      </c>
      <c r="G598" s="27" t="s">
        <v>16</v>
      </c>
      <c r="H598" s="28">
        <v>9.1982378854625537</v>
      </c>
      <c r="I598" s="28"/>
      <c r="J598" s="28"/>
      <c r="K598" s="28">
        <v>0</v>
      </c>
      <c r="L598" s="29">
        <v>11413</v>
      </c>
      <c r="M598" s="29">
        <v>183</v>
      </c>
      <c r="N598" s="29">
        <v>893</v>
      </c>
      <c r="O598" s="29">
        <v>0</v>
      </c>
      <c r="P598" s="30">
        <f t="shared" si="9"/>
        <v>12489</v>
      </c>
      <c r="Q598" s="78"/>
      <c r="R598" s="79"/>
      <c r="S598" s="80"/>
      <c r="T598" s="35"/>
    </row>
    <row r="599" spans="1:21" s="13" customFormat="1" ht="12.75">
      <c r="A599" s="26">
        <v>487274165</v>
      </c>
      <c r="B599" s="26">
        <v>487</v>
      </c>
      <c r="C599" s="27" t="s">
        <v>268</v>
      </c>
      <c r="D599" s="26">
        <v>274</v>
      </c>
      <c r="E599" s="27" t="s">
        <v>60</v>
      </c>
      <c r="F599" s="26">
        <v>165</v>
      </c>
      <c r="G599" s="27" t="s">
        <v>17</v>
      </c>
      <c r="H599" s="28">
        <v>58.255506607929497</v>
      </c>
      <c r="I599" s="28"/>
      <c r="J599" s="28"/>
      <c r="K599" s="28">
        <v>99.478074778473115</v>
      </c>
      <c r="L599" s="29">
        <v>10455</v>
      </c>
      <c r="M599" s="29">
        <v>568</v>
      </c>
      <c r="N599" s="29">
        <v>893</v>
      </c>
      <c r="O599" s="29">
        <v>0</v>
      </c>
      <c r="P599" s="30">
        <f t="shared" si="9"/>
        <v>11916</v>
      </c>
      <c r="Q599" s="78"/>
      <c r="R599" s="79"/>
      <c r="S599" s="80"/>
      <c r="T599" s="35"/>
      <c r="U599" s="36"/>
    </row>
    <row r="600" spans="1:21" s="13" customFormat="1" ht="12.75">
      <c r="A600" s="26">
        <v>487274176</v>
      </c>
      <c r="B600" s="26">
        <v>487</v>
      </c>
      <c r="C600" s="27" t="s">
        <v>268</v>
      </c>
      <c r="D600" s="26">
        <v>274</v>
      </c>
      <c r="E600" s="27" t="s">
        <v>60</v>
      </c>
      <c r="F600" s="26">
        <v>176</v>
      </c>
      <c r="G600" s="27" t="s">
        <v>78</v>
      </c>
      <c r="H600" s="28">
        <v>43.947136563876633</v>
      </c>
      <c r="I600" s="28"/>
      <c r="J600" s="28"/>
      <c r="K600" s="28">
        <v>0</v>
      </c>
      <c r="L600" s="29">
        <v>11122</v>
      </c>
      <c r="M600" s="29">
        <v>3467</v>
      </c>
      <c r="N600" s="29">
        <v>893</v>
      </c>
      <c r="O600" s="29">
        <v>0</v>
      </c>
      <c r="P600" s="30">
        <f t="shared" si="9"/>
        <v>15482</v>
      </c>
      <c r="Q600" s="78"/>
      <c r="R600" s="79"/>
      <c r="S600" s="80"/>
      <c r="T600" s="35"/>
    </row>
    <row r="601" spans="1:21" s="13" customFormat="1" ht="12.75">
      <c r="A601" s="26">
        <v>487274178</v>
      </c>
      <c r="B601" s="26">
        <v>487</v>
      </c>
      <c r="C601" s="27" t="s">
        <v>268</v>
      </c>
      <c r="D601" s="26">
        <v>274</v>
      </c>
      <c r="E601" s="27" t="s">
        <v>60</v>
      </c>
      <c r="F601" s="26">
        <v>178</v>
      </c>
      <c r="G601" s="27" t="s">
        <v>219</v>
      </c>
      <c r="H601" s="28">
        <v>1.0220264317180616</v>
      </c>
      <c r="I601" s="28"/>
      <c r="J601" s="28"/>
      <c r="K601" s="28">
        <v>0</v>
      </c>
      <c r="L601" s="29">
        <v>8653</v>
      </c>
      <c r="M601" s="29">
        <v>1461</v>
      </c>
      <c r="N601" s="29">
        <v>893</v>
      </c>
      <c r="O601" s="29">
        <v>0</v>
      </c>
      <c r="P601" s="30">
        <f t="shared" si="9"/>
        <v>11007</v>
      </c>
      <c r="Q601" s="78"/>
      <c r="R601" s="79"/>
      <c r="S601" s="80"/>
      <c r="T601" s="35"/>
    </row>
    <row r="602" spans="1:21" s="13" customFormat="1" ht="12.75">
      <c r="A602" s="26">
        <v>487274181</v>
      </c>
      <c r="B602" s="26">
        <v>487</v>
      </c>
      <c r="C602" s="27" t="s">
        <v>268</v>
      </c>
      <c r="D602" s="26">
        <v>274</v>
      </c>
      <c r="E602" s="27" t="s">
        <v>60</v>
      </c>
      <c r="F602" s="26">
        <v>181</v>
      </c>
      <c r="G602" s="27" t="s">
        <v>79</v>
      </c>
      <c r="H602" s="28">
        <v>1.0220264317180616</v>
      </c>
      <c r="I602" s="28"/>
      <c r="J602" s="28"/>
      <c r="K602" s="28">
        <v>0</v>
      </c>
      <c r="L602" s="29">
        <v>12964</v>
      </c>
      <c r="M602" s="29">
        <v>714</v>
      </c>
      <c r="N602" s="29">
        <v>893</v>
      </c>
      <c r="O602" s="29">
        <v>0</v>
      </c>
      <c r="P602" s="30">
        <f t="shared" si="9"/>
        <v>14571</v>
      </c>
      <c r="Q602" s="78"/>
      <c r="R602" s="79"/>
      <c r="S602" s="80"/>
      <c r="T602" s="35"/>
    </row>
    <row r="603" spans="1:21" s="13" customFormat="1" ht="12.75">
      <c r="A603" s="26">
        <v>487274207</v>
      </c>
      <c r="B603" s="26">
        <v>487</v>
      </c>
      <c r="C603" s="27" t="s">
        <v>268</v>
      </c>
      <c r="D603" s="26">
        <v>274</v>
      </c>
      <c r="E603" s="27" t="s">
        <v>60</v>
      </c>
      <c r="F603" s="26">
        <v>207</v>
      </c>
      <c r="G603" s="27" t="s">
        <v>25</v>
      </c>
      <c r="H603" s="28">
        <v>2.0440528634361232</v>
      </c>
      <c r="I603" s="28"/>
      <c r="J603" s="28"/>
      <c r="K603" s="28">
        <v>0</v>
      </c>
      <c r="L603" s="29">
        <v>10809</v>
      </c>
      <c r="M603" s="29">
        <v>7253</v>
      </c>
      <c r="N603" s="29">
        <v>893</v>
      </c>
      <c r="O603" s="29">
        <v>0</v>
      </c>
      <c r="P603" s="30">
        <f t="shared" si="9"/>
        <v>18955</v>
      </c>
      <c r="Q603" s="78"/>
      <c r="R603" s="79"/>
      <c r="S603" s="80"/>
      <c r="T603" s="35"/>
    </row>
    <row r="604" spans="1:21" s="13" customFormat="1" ht="12.75">
      <c r="A604" s="26">
        <v>487274229</v>
      </c>
      <c r="B604" s="26">
        <v>487</v>
      </c>
      <c r="C604" s="27" t="s">
        <v>268</v>
      </c>
      <c r="D604" s="26">
        <v>274</v>
      </c>
      <c r="E604" s="27" t="s">
        <v>60</v>
      </c>
      <c r="F604" s="26">
        <v>229</v>
      </c>
      <c r="G604" s="27" t="s">
        <v>97</v>
      </c>
      <c r="H604" s="28">
        <v>2.0440528634361232</v>
      </c>
      <c r="I604" s="28"/>
      <c r="J604" s="28"/>
      <c r="K604" s="28">
        <v>0</v>
      </c>
      <c r="L604" s="29">
        <v>10809</v>
      </c>
      <c r="M604" s="29">
        <v>1032</v>
      </c>
      <c r="N604" s="29">
        <v>893</v>
      </c>
      <c r="O604" s="29">
        <v>0</v>
      </c>
      <c r="P604" s="30">
        <f t="shared" si="9"/>
        <v>12734</v>
      </c>
      <c r="Q604" s="78"/>
      <c r="R604" s="79"/>
      <c r="S604" s="80"/>
      <c r="T604" s="35"/>
    </row>
    <row r="605" spans="1:21" s="13" customFormat="1" ht="12.75">
      <c r="A605" s="26">
        <v>487274244</v>
      </c>
      <c r="B605" s="26">
        <v>487</v>
      </c>
      <c r="C605" s="27" t="s">
        <v>268</v>
      </c>
      <c r="D605" s="26">
        <v>274</v>
      </c>
      <c r="E605" s="27" t="s">
        <v>60</v>
      </c>
      <c r="F605" s="26">
        <v>244</v>
      </c>
      <c r="G605" s="27" t="s">
        <v>27</v>
      </c>
      <c r="H605" s="28">
        <v>9.1982378854625537</v>
      </c>
      <c r="I605" s="28"/>
      <c r="J605" s="28"/>
      <c r="K605" s="28">
        <v>0</v>
      </c>
      <c r="L605" s="29">
        <v>11001</v>
      </c>
      <c r="M605" s="29">
        <v>3051</v>
      </c>
      <c r="N605" s="29">
        <v>893</v>
      </c>
      <c r="O605" s="29">
        <v>0</v>
      </c>
      <c r="P605" s="30">
        <f t="shared" si="9"/>
        <v>14945</v>
      </c>
      <c r="Q605" s="78"/>
      <c r="R605" s="79"/>
      <c r="S605" s="80"/>
      <c r="T605" s="35"/>
    </row>
    <row r="606" spans="1:21" s="13" customFormat="1" ht="12.75">
      <c r="A606" s="26">
        <v>487274246</v>
      </c>
      <c r="B606" s="26">
        <v>487</v>
      </c>
      <c r="C606" s="27" t="s">
        <v>268</v>
      </c>
      <c r="D606" s="26">
        <v>274</v>
      </c>
      <c r="E606" s="27" t="s">
        <v>60</v>
      </c>
      <c r="F606" s="26">
        <v>246</v>
      </c>
      <c r="G606" s="27" t="s">
        <v>220</v>
      </c>
      <c r="H606" s="28">
        <v>1.0220264317180616</v>
      </c>
      <c r="I606" s="28"/>
      <c r="J606" s="28"/>
      <c r="K606" s="28">
        <v>0</v>
      </c>
      <c r="L606" s="29">
        <v>12588</v>
      </c>
      <c r="M606" s="29">
        <v>3421</v>
      </c>
      <c r="N606" s="29">
        <v>893</v>
      </c>
      <c r="O606" s="29">
        <v>0</v>
      </c>
      <c r="P606" s="30">
        <f t="shared" si="9"/>
        <v>16902</v>
      </c>
      <c r="Q606" s="78"/>
      <c r="R606" s="79"/>
      <c r="S606" s="80"/>
      <c r="T606" s="35"/>
    </row>
    <row r="607" spans="1:21" s="13" customFormat="1" ht="12.75">
      <c r="A607" s="26">
        <v>487274248</v>
      </c>
      <c r="B607" s="26">
        <v>487</v>
      </c>
      <c r="C607" s="27" t="s">
        <v>268</v>
      </c>
      <c r="D607" s="26">
        <v>274</v>
      </c>
      <c r="E607" s="27" t="s">
        <v>60</v>
      </c>
      <c r="F607" s="26">
        <v>248</v>
      </c>
      <c r="G607" s="27" t="s">
        <v>18</v>
      </c>
      <c r="H607" s="28">
        <v>5.1101321585903072</v>
      </c>
      <c r="I607" s="28"/>
      <c r="J607" s="28"/>
      <c r="K607" s="28">
        <v>0</v>
      </c>
      <c r="L607" s="29">
        <v>10750</v>
      </c>
      <c r="M607" s="29">
        <v>528</v>
      </c>
      <c r="N607" s="29">
        <v>893</v>
      </c>
      <c r="O607" s="29">
        <v>0</v>
      </c>
      <c r="P607" s="30">
        <f t="shared" si="9"/>
        <v>12171</v>
      </c>
      <c r="Q607" s="78"/>
      <c r="R607" s="79"/>
      <c r="S607" s="80"/>
      <c r="T607" s="35"/>
    </row>
    <row r="608" spans="1:21" s="13" customFormat="1" ht="12.75">
      <c r="A608" s="26">
        <v>487274262</v>
      </c>
      <c r="B608" s="26">
        <v>487</v>
      </c>
      <c r="C608" s="27" t="s">
        <v>268</v>
      </c>
      <c r="D608" s="26">
        <v>274</v>
      </c>
      <c r="E608" s="27" t="s">
        <v>60</v>
      </c>
      <c r="F608" s="26">
        <v>262</v>
      </c>
      <c r="G608" s="27" t="s">
        <v>19</v>
      </c>
      <c r="H608" s="28">
        <v>7.1541850220264331</v>
      </c>
      <c r="I608" s="28"/>
      <c r="J608" s="28"/>
      <c r="K608" s="28">
        <v>0</v>
      </c>
      <c r="L608" s="29">
        <v>10019</v>
      </c>
      <c r="M608" s="29">
        <v>4878</v>
      </c>
      <c r="N608" s="29">
        <v>893</v>
      </c>
      <c r="O608" s="29">
        <v>0</v>
      </c>
      <c r="P608" s="30">
        <f t="shared" si="9"/>
        <v>15790</v>
      </c>
      <c r="Q608" s="78"/>
      <c r="R608" s="79"/>
      <c r="S608" s="80"/>
      <c r="T608" s="35"/>
    </row>
    <row r="609" spans="1:20" s="13" customFormat="1" ht="12.75">
      <c r="A609" s="26">
        <v>487274274</v>
      </c>
      <c r="B609" s="26">
        <v>487</v>
      </c>
      <c r="C609" s="27" t="s">
        <v>268</v>
      </c>
      <c r="D609" s="26">
        <v>274</v>
      </c>
      <c r="E609" s="27" t="s">
        <v>60</v>
      </c>
      <c r="F609" s="26">
        <v>274</v>
      </c>
      <c r="G609" s="27" t="s">
        <v>60</v>
      </c>
      <c r="H609" s="28">
        <v>291.27753303964749</v>
      </c>
      <c r="I609" s="28"/>
      <c r="J609" s="28"/>
      <c r="K609" s="28">
        <v>0</v>
      </c>
      <c r="L609" s="29">
        <v>11506</v>
      </c>
      <c r="M609" s="29">
        <v>5308</v>
      </c>
      <c r="N609" s="29">
        <v>893</v>
      </c>
      <c r="O609" s="29">
        <v>0</v>
      </c>
      <c r="P609" s="30">
        <f t="shared" si="9"/>
        <v>17707</v>
      </c>
      <c r="Q609" s="78"/>
      <c r="R609" s="79"/>
      <c r="S609" s="80"/>
      <c r="T609" s="35"/>
    </row>
    <row r="610" spans="1:20" s="13" customFormat="1" ht="12.75">
      <c r="A610" s="26">
        <v>487274284</v>
      </c>
      <c r="B610" s="26">
        <v>487</v>
      </c>
      <c r="C610" s="27" t="s">
        <v>268</v>
      </c>
      <c r="D610" s="26">
        <v>274</v>
      </c>
      <c r="E610" s="27" t="s">
        <v>60</v>
      </c>
      <c r="F610" s="26">
        <v>284</v>
      </c>
      <c r="G610" s="27" t="s">
        <v>140</v>
      </c>
      <c r="H610" s="28">
        <v>1.0220264317180616</v>
      </c>
      <c r="I610" s="28"/>
      <c r="J610" s="28"/>
      <c r="K610" s="28">
        <v>0</v>
      </c>
      <c r="L610" s="29">
        <v>8653</v>
      </c>
      <c r="M610" s="29">
        <v>2794</v>
      </c>
      <c r="N610" s="29">
        <v>893</v>
      </c>
      <c r="O610" s="29">
        <v>0</v>
      </c>
      <c r="P610" s="30">
        <f t="shared" si="9"/>
        <v>12340</v>
      </c>
      <c r="Q610" s="78"/>
      <c r="R610" s="79"/>
      <c r="S610" s="80"/>
      <c r="T610" s="35"/>
    </row>
    <row r="611" spans="1:20" s="13" customFormat="1" ht="12.75">
      <c r="A611" s="26">
        <v>487274285</v>
      </c>
      <c r="B611" s="26">
        <v>487</v>
      </c>
      <c r="C611" s="27" t="s">
        <v>268</v>
      </c>
      <c r="D611" s="26">
        <v>274</v>
      </c>
      <c r="E611" s="27" t="s">
        <v>60</v>
      </c>
      <c r="F611" s="26">
        <v>285</v>
      </c>
      <c r="G611" s="27" t="s">
        <v>28</v>
      </c>
      <c r="H611" s="28">
        <v>2.0440528634361232</v>
      </c>
      <c r="I611" s="28"/>
      <c r="J611" s="28"/>
      <c r="K611" s="28">
        <v>0</v>
      </c>
      <c r="L611" s="29">
        <v>8653</v>
      </c>
      <c r="M611" s="29">
        <v>2579</v>
      </c>
      <c r="N611" s="29">
        <v>893</v>
      </c>
      <c r="O611" s="29">
        <v>0</v>
      </c>
      <c r="P611" s="30">
        <f t="shared" si="9"/>
        <v>12125</v>
      </c>
      <c r="Q611" s="78"/>
      <c r="R611" s="79"/>
      <c r="S611" s="80"/>
      <c r="T611" s="35"/>
    </row>
    <row r="612" spans="1:20" s="13" customFormat="1" ht="12.75">
      <c r="A612" s="26">
        <v>487274308</v>
      </c>
      <c r="B612" s="26">
        <v>487</v>
      </c>
      <c r="C612" s="27" t="s">
        <v>268</v>
      </c>
      <c r="D612" s="26">
        <v>274</v>
      </c>
      <c r="E612" s="27" t="s">
        <v>60</v>
      </c>
      <c r="F612" s="26">
        <v>308</v>
      </c>
      <c r="G612" s="27" t="s">
        <v>20</v>
      </c>
      <c r="H612" s="28">
        <v>2.0440528634361232</v>
      </c>
      <c r="I612" s="28"/>
      <c r="J612" s="28"/>
      <c r="K612" s="28">
        <v>0</v>
      </c>
      <c r="L612" s="29">
        <v>11826</v>
      </c>
      <c r="M612" s="29">
        <v>6981</v>
      </c>
      <c r="N612" s="29">
        <v>893</v>
      </c>
      <c r="O612" s="29">
        <v>0</v>
      </c>
      <c r="P612" s="30">
        <f t="shared" si="9"/>
        <v>19700</v>
      </c>
      <c r="Q612" s="78"/>
      <c r="R612" s="79"/>
      <c r="S612" s="80"/>
      <c r="T612" s="35"/>
    </row>
    <row r="613" spans="1:20" s="13" customFormat="1" ht="12.75">
      <c r="A613" s="26">
        <v>487274314</v>
      </c>
      <c r="B613" s="26">
        <v>487</v>
      </c>
      <c r="C613" s="27" t="s">
        <v>268</v>
      </c>
      <c r="D613" s="26">
        <v>274</v>
      </c>
      <c r="E613" s="27" t="s">
        <v>60</v>
      </c>
      <c r="F613" s="26">
        <v>314</v>
      </c>
      <c r="G613" s="27" t="s">
        <v>29</v>
      </c>
      <c r="H613" s="28">
        <v>2.0440528634361232</v>
      </c>
      <c r="I613" s="28"/>
      <c r="J613" s="28"/>
      <c r="K613" s="28">
        <v>0</v>
      </c>
      <c r="L613" s="29">
        <v>10620</v>
      </c>
      <c r="M613" s="29">
        <v>8403</v>
      </c>
      <c r="N613" s="29">
        <v>893</v>
      </c>
      <c r="O613" s="29">
        <v>0</v>
      </c>
      <c r="P613" s="30">
        <f t="shared" si="9"/>
        <v>19916</v>
      </c>
      <c r="Q613" s="78"/>
      <c r="R613" s="79"/>
      <c r="S613" s="80"/>
      <c r="T613" s="35"/>
    </row>
    <row r="614" spans="1:20" s="13" customFormat="1" ht="12.75">
      <c r="A614" s="26">
        <v>487274347</v>
      </c>
      <c r="B614" s="26">
        <v>487</v>
      </c>
      <c r="C614" s="27" t="s">
        <v>268</v>
      </c>
      <c r="D614" s="26">
        <v>274</v>
      </c>
      <c r="E614" s="27" t="s">
        <v>60</v>
      </c>
      <c r="F614" s="26">
        <v>347</v>
      </c>
      <c r="G614" s="27" t="s">
        <v>82</v>
      </c>
      <c r="H614" s="28">
        <v>7.1541850220264331</v>
      </c>
      <c r="I614" s="28"/>
      <c r="J614" s="28"/>
      <c r="K614" s="28">
        <v>0</v>
      </c>
      <c r="L614" s="29">
        <v>11963</v>
      </c>
      <c r="M614" s="29">
        <v>4874</v>
      </c>
      <c r="N614" s="29">
        <v>893</v>
      </c>
      <c r="O614" s="29">
        <v>0</v>
      </c>
      <c r="P614" s="30">
        <f t="shared" si="9"/>
        <v>17730</v>
      </c>
      <c r="Q614" s="78"/>
      <c r="R614" s="79"/>
      <c r="S614" s="80"/>
      <c r="T614" s="35"/>
    </row>
    <row r="615" spans="1:20" s="13" customFormat="1" ht="12.75">
      <c r="A615" s="26">
        <v>488219001</v>
      </c>
      <c r="B615" s="26">
        <v>488</v>
      </c>
      <c r="C615" s="27" t="s">
        <v>269</v>
      </c>
      <c r="D615" s="26">
        <v>219</v>
      </c>
      <c r="E615" s="27" t="s">
        <v>270</v>
      </c>
      <c r="F615" s="26">
        <v>1</v>
      </c>
      <c r="G615" s="27" t="s">
        <v>57</v>
      </c>
      <c r="H615" s="28">
        <v>38.52506596306069</v>
      </c>
      <c r="I615" s="28"/>
      <c r="J615" s="28"/>
      <c r="K615" s="28">
        <v>0</v>
      </c>
      <c r="L615" s="29">
        <v>9113</v>
      </c>
      <c r="M615" s="29">
        <v>2124</v>
      </c>
      <c r="N615" s="29">
        <v>893</v>
      </c>
      <c r="O615" s="29">
        <v>0</v>
      </c>
      <c r="P615" s="30">
        <f t="shared" si="9"/>
        <v>12130</v>
      </c>
      <c r="Q615" s="78"/>
      <c r="R615" s="79"/>
      <c r="S615" s="80"/>
      <c r="T615" s="35"/>
    </row>
    <row r="616" spans="1:20" s="13" customFormat="1" ht="12.75">
      <c r="A616" s="26">
        <v>488219035</v>
      </c>
      <c r="B616" s="26">
        <v>488</v>
      </c>
      <c r="C616" s="27" t="s">
        <v>269</v>
      </c>
      <c r="D616" s="26">
        <v>219</v>
      </c>
      <c r="E616" s="27" t="s">
        <v>270</v>
      </c>
      <c r="F616" s="26">
        <v>35</v>
      </c>
      <c r="G616" s="27" t="s">
        <v>11</v>
      </c>
      <c r="H616" s="28">
        <v>2.4854881266490767</v>
      </c>
      <c r="I616" s="28"/>
      <c r="J616" s="28"/>
      <c r="K616" s="28">
        <v>0</v>
      </c>
      <c r="L616" s="29">
        <v>11662</v>
      </c>
      <c r="M616" s="29">
        <v>3459</v>
      </c>
      <c r="N616" s="29">
        <v>893</v>
      </c>
      <c r="O616" s="29">
        <v>0</v>
      </c>
      <c r="P616" s="30">
        <f t="shared" si="9"/>
        <v>16014</v>
      </c>
      <c r="Q616" s="78"/>
      <c r="R616" s="79"/>
      <c r="S616" s="80"/>
      <c r="T616" s="35"/>
    </row>
    <row r="617" spans="1:20" s="13" customFormat="1" ht="12.75">
      <c r="A617" s="26">
        <v>488219040</v>
      </c>
      <c r="B617" s="26">
        <v>488</v>
      </c>
      <c r="C617" s="27" t="s">
        <v>269</v>
      </c>
      <c r="D617" s="26">
        <v>219</v>
      </c>
      <c r="E617" s="27" t="s">
        <v>270</v>
      </c>
      <c r="F617" s="26">
        <v>40</v>
      </c>
      <c r="G617" s="27" t="s">
        <v>88</v>
      </c>
      <c r="H617" s="28">
        <v>19.883905013192614</v>
      </c>
      <c r="I617" s="28"/>
      <c r="J617" s="28"/>
      <c r="K617" s="28">
        <v>0</v>
      </c>
      <c r="L617" s="29">
        <v>10959</v>
      </c>
      <c r="M617" s="29">
        <v>2817</v>
      </c>
      <c r="N617" s="29">
        <v>893</v>
      </c>
      <c r="O617" s="29">
        <v>0</v>
      </c>
      <c r="P617" s="30">
        <f t="shared" si="9"/>
        <v>14669</v>
      </c>
      <c r="Q617" s="78"/>
      <c r="R617" s="79"/>
      <c r="S617" s="80"/>
      <c r="T617" s="35"/>
    </row>
    <row r="618" spans="1:20" s="13" customFormat="1" ht="12.75">
      <c r="A618" s="26">
        <v>488219044</v>
      </c>
      <c r="B618" s="26">
        <v>488</v>
      </c>
      <c r="C618" s="27" t="s">
        <v>269</v>
      </c>
      <c r="D618" s="26">
        <v>219</v>
      </c>
      <c r="E618" s="27" t="s">
        <v>270</v>
      </c>
      <c r="F618" s="26">
        <v>44</v>
      </c>
      <c r="G618" s="27" t="s">
        <v>12</v>
      </c>
      <c r="H618" s="28">
        <v>73.32189973614777</v>
      </c>
      <c r="I618" s="28"/>
      <c r="J618" s="28"/>
      <c r="K618" s="28">
        <v>0</v>
      </c>
      <c r="L618" s="29">
        <v>11022</v>
      </c>
      <c r="M618" s="29">
        <v>726</v>
      </c>
      <c r="N618" s="29">
        <v>893</v>
      </c>
      <c r="O618" s="29">
        <v>0</v>
      </c>
      <c r="P618" s="30">
        <f t="shared" si="9"/>
        <v>12641</v>
      </c>
      <c r="Q618" s="78"/>
      <c r="R618" s="79"/>
      <c r="S618" s="80"/>
      <c r="T618" s="35"/>
    </row>
    <row r="619" spans="1:20" s="13" customFormat="1" ht="12.75">
      <c r="A619" s="26">
        <v>488219050</v>
      </c>
      <c r="B619" s="26">
        <v>488</v>
      </c>
      <c r="C619" s="27" t="s">
        <v>269</v>
      </c>
      <c r="D619" s="26">
        <v>219</v>
      </c>
      <c r="E619" s="27" t="s">
        <v>270</v>
      </c>
      <c r="F619" s="26">
        <v>50</v>
      </c>
      <c r="G619" s="27" t="s">
        <v>90</v>
      </c>
      <c r="H619" s="28">
        <v>1.2427440633245384</v>
      </c>
      <c r="I619" s="28"/>
      <c r="J619" s="28"/>
      <c r="K619" s="28">
        <v>0</v>
      </c>
      <c r="L619" s="29">
        <v>10175</v>
      </c>
      <c r="M619" s="29">
        <v>4325</v>
      </c>
      <c r="N619" s="29">
        <v>893</v>
      </c>
      <c r="O619" s="29">
        <v>0</v>
      </c>
      <c r="P619" s="30">
        <f t="shared" si="9"/>
        <v>15393</v>
      </c>
      <c r="Q619" s="78"/>
      <c r="R619" s="79"/>
      <c r="S619" s="80"/>
      <c r="T619" s="35"/>
    </row>
    <row r="620" spans="1:20" s="13" customFormat="1" ht="12.75">
      <c r="A620" s="26">
        <v>488219065</v>
      </c>
      <c r="B620" s="26">
        <v>488</v>
      </c>
      <c r="C620" s="27" t="s">
        <v>269</v>
      </c>
      <c r="D620" s="26">
        <v>219</v>
      </c>
      <c r="E620" s="27" t="s">
        <v>270</v>
      </c>
      <c r="F620" s="26">
        <v>65</v>
      </c>
      <c r="G620" s="27" t="s">
        <v>271</v>
      </c>
      <c r="H620" s="28">
        <v>1.2427440633245384</v>
      </c>
      <c r="I620" s="28"/>
      <c r="J620" s="28"/>
      <c r="K620" s="28">
        <v>0</v>
      </c>
      <c r="L620" s="29">
        <v>10175</v>
      </c>
      <c r="M620" s="29">
        <v>4806</v>
      </c>
      <c r="N620" s="29">
        <v>893</v>
      </c>
      <c r="O620" s="29">
        <v>0</v>
      </c>
      <c r="P620" s="30">
        <f t="shared" si="9"/>
        <v>15874</v>
      </c>
      <c r="Q620" s="78"/>
      <c r="R620" s="79"/>
      <c r="S620" s="80"/>
      <c r="T620" s="35"/>
    </row>
    <row r="621" spans="1:20" s="13" customFormat="1" ht="12.75">
      <c r="A621" s="26">
        <v>488219082</v>
      </c>
      <c r="B621" s="26">
        <v>488</v>
      </c>
      <c r="C621" s="27" t="s">
        <v>269</v>
      </c>
      <c r="D621" s="26">
        <v>219</v>
      </c>
      <c r="E621" s="27" t="s">
        <v>270</v>
      </c>
      <c r="F621" s="26">
        <v>82</v>
      </c>
      <c r="G621" s="27" t="s">
        <v>252</v>
      </c>
      <c r="H621" s="28">
        <v>11.184696569920845</v>
      </c>
      <c r="I621" s="28"/>
      <c r="J621" s="28"/>
      <c r="K621" s="28">
        <v>0</v>
      </c>
      <c r="L621" s="29">
        <v>10311</v>
      </c>
      <c r="M621" s="29">
        <v>2351</v>
      </c>
      <c r="N621" s="29">
        <v>893</v>
      </c>
      <c r="O621" s="29">
        <v>0</v>
      </c>
      <c r="P621" s="30">
        <f t="shared" si="9"/>
        <v>13555</v>
      </c>
      <c r="Q621" s="78"/>
      <c r="R621" s="79"/>
      <c r="S621" s="80"/>
      <c r="T621" s="35"/>
    </row>
    <row r="622" spans="1:20" s="13" customFormat="1" ht="12.75">
      <c r="A622" s="26">
        <v>488219083</v>
      </c>
      <c r="B622" s="26">
        <v>488</v>
      </c>
      <c r="C622" s="27" t="s">
        <v>269</v>
      </c>
      <c r="D622" s="26">
        <v>219</v>
      </c>
      <c r="E622" s="27" t="s">
        <v>270</v>
      </c>
      <c r="F622" s="26">
        <v>83</v>
      </c>
      <c r="G622" s="27" t="s">
        <v>253</v>
      </c>
      <c r="H622" s="28">
        <v>4.9709762532981534</v>
      </c>
      <c r="I622" s="28"/>
      <c r="J622" s="28"/>
      <c r="K622" s="28">
        <v>0</v>
      </c>
      <c r="L622" s="29">
        <v>8772</v>
      </c>
      <c r="M622" s="29">
        <v>1229</v>
      </c>
      <c r="N622" s="29">
        <v>893</v>
      </c>
      <c r="O622" s="29">
        <v>0</v>
      </c>
      <c r="P622" s="30">
        <f t="shared" si="9"/>
        <v>10894</v>
      </c>
      <c r="Q622" s="78"/>
      <c r="R622" s="79"/>
      <c r="S622" s="80"/>
      <c r="T622" s="35"/>
    </row>
    <row r="623" spans="1:20" s="13" customFormat="1" ht="12.75">
      <c r="A623" s="26">
        <v>488219122</v>
      </c>
      <c r="B623" s="26">
        <v>488</v>
      </c>
      <c r="C623" s="27" t="s">
        <v>269</v>
      </c>
      <c r="D623" s="26">
        <v>219</v>
      </c>
      <c r="E623" s="27" t="s">
        <v>270</v>
      </c>
      <c r="F623" s="26">
        <v>122</v>
      </c>
      <c r="G623" s="27" t="s">
        <v>272</v>
      </c>
      <c r="H623" s="28">
        <v>31.068601583113452</v>
      </c>
      <c r="I623" s="28"/>
      <c r="J623" s="28"/>
      <c r="K623" s="28">
        <v>0</v>
      </c>
      <c r="L623" s="29">
        <v>9640</v>
      </c>
      <c r="M623" s="29">
        <v>2592</v>
      </c>
      <c r="N623" s="29">
        <v>893</v>
      </c>
      <c r="O623" s="29">
        <v>0</v>
      </c>
      <c r="P623" s="30">
        <f t="shared" si="9"/>
        <v>13125</v>
      </c>
      <c r="Q623" s="78"/>
      <c r="R623" s="79"/>
      <c r="S623" s="80"/>
      <c r="T623" s="35"/>
    </row>
    <row r="624" spans="1:20" s="13" customFormat="1" ht="12.75">
      <c r="A624" s="26">
        <v>488219131</v>
      </c>
      <c r="B624" s="26">
        <v>488</v>
      </c>
      <c r="C624" s="27" t="s">
        <v>269</v>
      </c>
      <c r="D624" s="26">
        <v>219</v>
      </c>
      <c r="E624" s="27" t="s">
        <v>270</v>
      </c>
      <c r="F624" s="26">
        <v>131</v>
      </c>
      <c r="G624" s="27" t="s">
        <v>273</v>
      </c>
      <c r="H624" s="28">
        <v>12.427440633245382</v>
      </c>
      <c r="I624" s="28"/>
      <c r="J624" s="28"/>
      <c r="K624" s="28">
        <v>0</v>
      </c>
      <c r="L624" s="29">
        <v>9218</v>
      </c>
      <c r="M624" s="29">
        <v>2097</v>
      </c>
      <c r="N624" s="29">
        <v>893</v>
      </c>
      <c r="O624" s="29">
        <v>0</v>
      </c>
      <c r="P624" s="30">
        <f t="shared" si="9"/>
        <v>12208</v>
      </c>
      <c r="Q624" s="78"/>
      <c r="R624" s="79"/>
      <c r="S624" s="80"/>
      <c r="T624" s="35"/>
    </row>
    <row r="625" spans="1:20" s="13" customFormat="1" ht="12.75">
      <c r="A625" s="26">
        <v>488219133</v>
      </c>
      <c r="B625" s="26">
        <v>488</v>
      </c>
      <c r="C625" s="27" t="s">
        <v>269</v>
      </c>
      <c r="D625" s="26">
        <v>219</v>
      </c>
      <c r="E625" s="27" t="s">
        <v>270</v>
      </c>
      <c r="F625" s="26">
        <v>133</v>
      </c>
      <c r="G625" s="27" t="s">
        <v>59</v>
      </c>
      <c r="H625" s="28">
        <v>22.369393139841691</v>
      </c>
      <c r="I625" s="28"/>
      <c r="J625" s="28"/>
      <c r="K625" s="28">
        <v>0</v>
      </c>
      <c r="L625" s="29">
        <v>10186</v>
      </c>
      <c r="M625" s="29">
        <v>2657</v>
      </c>
      <c r="N625" s="29">
        <v>893</v>
      </c>
      <c r="O625" s="29">
        <v>0</v>
      </c>
      <c r="P625" s="30">
        <f t="shared" si="9"/>
        <v>13736</v>
      </c>
      <c r="Q625" s="78"/>
      <c r="R625" s="79"/>
      <c r="S625" s="80"/>
      <c r="T625" s="35"/>
    </row>
    <row r="626" spans="1:20" s="13" customFormat="1" ht="12.75">
      <c r="A626" s="26">
        <v>488219142</v>
      </c>
      <c r="B626" s="26">
        <v>488</v>
      </c>
      <c r="C626" s="27" t="s">
        <v>269</v>
      </c>
      <c r="D626" s="26">
        <v>219</v>
      </c>
      <c r="E626" s="27" t="s">
        <v>270</v>
      </c>
      <c r="F626" s="26">
        <v>142</v>
      </c>
      <c r="G626" s="27" t="s">
        <v>274</v>
      </c>
      <c r="H626" s="28">
        <v>42.253298153034301</v>
      </c>
      <c r="I626" s="28"/>
      <c r="J626" s="28"/>
      <c r="K626" s="28">
        <v>0</v>
      </c>
      <c r="L626" s="29">
        <v>10092</v>
      </c>
      <c r="M626" s="29">
        <v>6560</v>
      </c>
      <c r="N626" s="29">
        <v>893</v>
      </c>
      <c r="O626" s="29">
        <v>0</v>
      </c>
      <c r="P626" s="30">
        <f t="shared" si="9"/>
        <v>17545</v>
      </c>
      <c r="Q626" s="78"/>
      <c r="R626" s="79"/>
      <c r="S626" s="80"/>
      <c r="T626" s="35"/>
    </row>
    <row r="627" spans="1:20" s="13" customFormat="1" ht="12.75">
      <c r="A627" s="26">
        <v>488219145</v>
      </c>
      <c r="B627" s="26">
        <v>488</v>
      </c>
      <c r="C627" s="27" t="s">
        <v>269</v>
      </c>
      <c r="D627" s="26">
        <v>219</v>
      </c>
      <c r="E627" s="27" t="s">
        <v>270</v>
      </c>
      <c r="F627" s="26">
        <v>145</v>
      </c>
      <c r="G627" s="27" t="s">
        <v>254</v>
      </c>
      <c r="H627" s="28">
        <v>2.4854881266490767</v>
      </c>
      <c r="I627" s="28"/>
      <c r="J627" s="28"/>
      <c r="K627" s="28">
        <v>0</v>
      </c>
      <c r="L627" s="29">
        <v>8580</v>
      </c>
      <c r="M627" s="29">
        <v>2238</v>
      </c>
      <c r="N627" s="29">
        <v>893</v>
      </c>
      <c r="O627" s="29">
        <v>0</v>
      </c>
      <c r="P627" s="30">
        <f t="shared" si="9"/>
        <v>11711</v>
      </c>
      <c r="Q627" s="78"/>
      <c r="R627" s="79"/>
      <c r="S627" s="80"/>
      <c r="T627" s="35"/>
    </row>
    <row r="628" spans="1:20" s="13" customFormat="1" ht="12.75">
      <c r="A628" s="26">
        <v>488219171</v>
      </c>
      <c r="B628" s="26">
        <v>488</v>
      </c>
      <c r="C628" s="27" t="s">
        <v>269</v>
      </c>
      <c r="D628" s="26">
        <v>219</v>
      </c>
      <c r="E628" s="27" t="s">
        <v>270</v>
      </c>
      <c r="F628" s="26">
        <v>171</v>
      </c>
      <c r="G628" s="27" t="s">
        <v>255</v>
      </c>
      <c r="H628" s="28">
        <v>23.612137203166228</v>
      </c>
      <c r="I628" s="28"/>
      <c r="J628" s="28"/>
      <c r="K628" s="28">
        <v>0</v>
      </c>
      <c r="L628" s="29">
        <v>9463</v>
      </c>
      <c r="M628" s="29">
        <v>1703</v>
      </c>
      <c r="N628" s="29">
        <v>893</v>
      </c>
      <c r="O628" s="29">
        <v>0</v>
      </c>
      <c r="P628" s="30">
        <f t="shared" si="9"/>
        <v>12059</v>
      </c>
      <c r="Q628" s="78"/>
      <c r="R628" s="79"/>
      <c r="S628" s="80"/>
      <c r="T628" s="35"/>
    </row>
    <row r="629" spans="1:20" s="13" customFormat="1" ht="12.75">
      <c r="A629" s="26">
        <v>488219219</v>
      </c>
      <c r="B629" s="26">
        <v>488</v>
      </c>
      <c r="C629" s="27" t="s">
        <v>269</v>
      </c>
      <c r="D629" s="26">
        <v>219</v>
      </c>
      <c r="E629" s="27" t="s">
        <v>270</v>
      </c>
      <c r="F629" s="26">
        <v>219</v>
      </c>
      <c r="G629" s="27" t="s">
        <v>270</v>
      </c>
      <c r="H629" s="28">
        <v>11.184696569920845</v>
      </c>
      <c r="I629" s="28"/>
      <c r="J629" s="28"/>
      <c r="K629" s="28">
        <v>0</v>
      </c>
      <c r="L629" s="29">
        <v>10299</v>
      </c>
      <c r="M629" s="29">
        <v>4469</v>
      </c>
      <c r="N629" s="29">
        <v>893</v>
      </c>
      <c r="O629" s="29">
        <v>0</v>
      </c>
      <c r="P629" s="30">
        <f t="shared" si="9"/>
        <v>15661</v>
      </c>
      <c r="Q629" s="78"/>
      <c r="R629" s="79"/>
      <c r="S629" s="80"/>
      <c r="T629" s="35"/>
    </row>
    <row r="630" spans="1:20" s="13" customFormat="1" ht="12.75">
      <c r="A630" s="26">
        <v>488219231</v>
      </c>
      <c r="B630" s="26">
        <v>488</v>
      </c>
      <c r="C630" s="27" t="s">
        <v>269</v>
      </c>
      <c r="D630" s="26">
        <v>219</v>
      </c>
      <c r="E630" s="27" t="s">
        <v>270</v>
      </c>
      <c r="F630" s="26">
        <v>231</v>
      </c>
      <c r="G630" s="27" t="s">
        <v>258</v>
      </c>
      <c r="H630" s="28">
        <v>33.554089709762543</v>
      </c>
      <c r="I630" s="28"/>
      <c r="J630" s="28"/>
      <c r="K630" s="28">
        <v>0</v>
      </c>
      <c r="L630" s="29">
        <v>9190</v>
      </c>
      <c r="M630" s="29">
        <v>1534</v>
      </c>
      <c r="N630" s="29">
        <v>893</v>
      </c>
      <c r="O630" s="29">
        <v>0</v>
      </c>
      <c r="P630" s="30">
        <f t="shared" si="9"/>
        <v>11617</v>
      </c>
      <c r="Q630" s="78"/>
      <c r="R630" s="79"/>
      <c r="S630" s="80"/>
      <c r="T630" s="35"/>
    </row>
    <row r="631" spans="1:20" s="13" customFormat="1" ht="12.75">
      <c r="A631" s="26">
        <v>488219239</v>
      </c>
      <c r="B631" s="26">
        <v>488</v>
      </c>
      <c r="C631" s="27" t="s">
        <v>269</v>
      </c>
      <c r="D631" s="26">
        <v>219</v>
      </c>
      <c r="E631" s="27" t="s">
        <v>270</v>
      </c>
      <c r="F631" s="26">
        <v>239</v>
      </c>
      <c r="G631" s="27" t="s">
        <v>250</v>
      </c>
      <c r="H631" s="28">
        <v>16.155672823219</v>
      </c>
      <c r="I631" s="28"/>
      <c r="J631" s="28"/>
      <c r="K631" s="28">
        <v>0</v>
      </c>
      <c r="L631" s="29">
        <v>9141</v>
      </c>
      <c r="M631" s="29">
        <v>3149</v>
      </c>
      <c r="N631" s="29">
        <v>893</v>
      </c>
      <c r="O631" s="29">
        <v>0</v>
      </c>
      <c r="P631" s="30">
        <f t="shared" si="9"/>
        <v>13183</v>
      </c>
      <c r="Q631" s="78"/>
      <c r="R631" s="79"/>
      <c r="S631" s="80"/>
      <c r="T631" s="35"/>
    </row>
    <row r="632" spans="1:20" s="13" customFormat="1" ht="12.75">
      <c r="A632" s="26">
        <v>488219243</v>
      </c>
      <c r="B632" s="26">
        <v>488</v>
      </c>
      <c r="C632" s="27" t="s">
        <v>269</v>
      </c>
      <c r="D632" s="26">
        <v>219</v>
      </c>
      <c r="E632" s="27" t="s">
        <v>270</v>
      </c>
      <c r="F632" s="26">
        <v>243</v>
      </c>
      <c r="G632" s="27" t="s">
        <v>80</v>
      </c>
      <c r="H632" s="28">
        <v>28.583113456464385</v>
      </c>
      <c r="I632" s="28"/>
      <c r="J632" s="28"/>
      <c r="K632" s="28">
        <v>0</v>
      </c>
      <c r="L632" s="29">
        <v>10759</v>
      </c>
      <c r="M632" s="29">
        <v>2612</v>
      </c>
      <c r="N632" s="29">
        <v>893</v>
      </c>
      <c r="O632" s="29">
        <v>0</v>
      </c>
      <c r="P632" s="30">
        <f t="shared" si="9"/>
        <v>14264</v>
      </c>
      <c r="Q632" s="78"/>
      <c r="R632" s="79"/>
      <c r="S632" s="80"/>
      <c r="T632" s="35"/>
    </row>
    <row r="633" spans="1:20" s="13" customFormat="1" ht="12.75">
      <c r="A633" s="26">
        <v>488219244</v>
      </c>
      <c r="B633" s="26">
        <v>488</v>
      </c>
      <c r="C633" s="27" t="s">
        <v>269</v>
      </c>
      <c r="D633" s="26">
        <v>219</v>
      </c>
      <c r="E633" s="27" t="s">
        <v>270</v>
      </c>
      <c r="F633" s="26">
        <v>244</v>
      </c>
      <c r="G633" s="27" t="s">
        <v>27</v>
      </c>
      <c r="H633" s="28">
        <v>156.58575197889181</v>
      </c>
      <c r="I633" s="28"/>
      <c r="J633" s="28"/>
      <c r="K633" s="28">
        <v>0</v>
      </c>
      <c r="L633" s="29">
        <v>10911</v>
      </c>
      <c r="M633" s="29">
        <v>3026</v>
      </c>
      <c r="N633" s="29">
        <v>893</v>
      </c>
      <c r="O633" s="29">
        <v>0</v>
      </c>
      <c r="P633" s="30">
        <f t="shared" si="9"/>
        <v>14830</v>
      </c>
      <c r="Q633" s="78"/>
      <c r="R633" s="79"/>
      <c r="S633" s="80"/>
      <c r="T633" s="35"/>
    </row>
    <row r="634" spans="1:20" s="13" customFormat="1" ht="12.75">
      <c r="A634" s="26">
        <v>488219251</v>
      </c>
      <c r="B634" s="26">
        <v>488</v>
      </c>
      <c r="C634" s="27" t="s">
        <v>269</v>
      </c>
      <c r="D634" s="26">
        <v>219</v>
      </c>
      <c r="E634" s="27" t="s">
        <v>270</v>
      </c>
      <c r="F634" s="26">
        <v>251</v>
      </c>
      <c r="G634" s="27" t="s">
        <v>242</v>
      </c>
      <c r="H634" s="28">
        <v>121.78891820580476</v>
      </c>
      <c r="I634" s="28"/>
      <c r="J634" s="28"/>
      <c r="K634" s="28">
        <v>0</v>
      </c>
      <c r="L634" s="29">
        <v>9688</v>
      </c>
      <c r="M634" s="29">
        <v>1595</v>
      </c>
      <c r="N634" s="29">
        <v>893</v>
      </c>
      <c r="O634" s="29">
        <v>0</v>
      </c>
      <c r="P634" s="30">
        <f t="shared" si="9"/>
        <v>12176</v>
      </c>
      <c r="Q634" s="78"/>
      <c r="R634" s="79"/>
      <c r="S634" s="80"/>
      <c r="T634" s="35"/>
    </row>
    <row r="635" spans="1:20" s="13" customFormat="1" ht="12.75">
      <c r="A635" s="26">
        <v>488219264</v>
      </c>
      <c r="B635" s="26">
        <v>488</v>
      </c>
      <c r="C635" s="27" t="s">
        <v>269</v>
      </c>
      <c r="D635" s="26">
        <v>219</v>
      </c>
      <c r="E635" s="27" t="s">
        <v>270</v>
      </c>
      <c r="F635" s="26">
        <v>264</v>
      </c>
      <c r="G635" s="27" t="s">
        <v>275</v>
      </c>
      <c r="H635" s="28">
        <v>29.825857519788926</v>
      </c>
      <c r="I635" s="28"/>
      <c r="J635" s="28"/>
      <c r="K635" s="28">
        <v>0</v>
      </c>
      <c r="L635" s="29">
        <v>9407</v>
      </c>
      <c r="M635" s="29">
        <v>4092</v>
      </c>
      <c r="N635" s="29">
        <v>893</v>
      </c>
      <c r="O635" s="29">
        <v>0</v>
      </c>
      <c r="P635" s="30">
        <f t="shared" si="9"/>
        <v>14392</v>
      </c>
      <c r="Q635" s="78"/>
      <c r="R635" s="79"/>
      <c r="S635" s="80"/>
      <c r="T635" s="35"/>
    </row>
    <row r="636" spans="1:20" s="13" customFormat="1" ht="12.75">
      <c r="A636" s="26">
        <v>488219336</v>
      </c>
      <c r="B636" s="26">
        <v>488</v>
      </c>
      <c r="C636" s="27" t="s">
        <v>269</v>
      </c>
      <c r="D636" s="26">
        <v>219</v>
      </c>
      <c r="E636" s="27" t="s">
        <v>270</v>
      </c>
      <c r="F636" s="26">
        <v>336</v>
      </c>
      <c r="G636" s="27" t="s">
        <v>30</v>
      </c>
      <c r="H636" s="28">
        <v>216.23746701846966</v>
      </c>
      <c r="I636" s="28"/>
      <c r="J636" s="28"/>
      <c r="K636" s="28">
        <v>0</v>
      </c>
      <c r="L636" s="29">
        <v>9801</v>
      </c>
      <c r="M636" s="29">
        <v>753</v>
      </c>
      <c r="N636" s="29">
        <v>893</v>
      </c>
      <c r="O636" s="29">
        <v>0</v>
      </c>
      <c r="P636" s="30">
        <f t="shared" si="9"/>
        <v>11447</v>
      </c>
      <c r="Q636" s="78"/>
      <c r="R636" s="79"/>
      <c r="S636" s="80"/>
      <c r="T636" s="35"/>
    </row>
    <row r="637" spans="1:20" s="13" customFormat="1" ht="12.75">
      <c r="A637" s="26">
        <v>488219625</v>
      </c>
      <c r="B637" s="26">
        <v>488</v>
      </c>
      <c r="C637" s="27" t="s">
        <v>269</v>
      </c>
      <c r="D637" s="26">
        <v>219</v>
      </c>
      <c r="E637" s="27" t="s">
        <v>270</v>
      </c>
      <c r="F637" s="26">
        <v>625</v>
      </c>
      <c r="G637" s="27" t="s">
        <v>92</v>
      </c>
      <c r="H637" s="28">
        <v>1.2427440633245384</v>
      </c>
      <c r="I637" s="28"/>
      <c r="J637" s="28"/>
      <c r="K637" s="28">
        <v>0</v>
      </c>
      <c r="L637" s="29">
        <v>8772</v>
      </c>
      <c r="M637" s="29">
        <v>1674</v>
      </c>
      <c r="N637" s="29">
        <v>893</v>
      </c>
      <c r="O637" s="29">
        <v>0</v>
      </c>
      <c r="P637" s="30">
        <f t="shared" si="9"/>
        <v>11339</v>
      </c>
      <c r="Q637" s="78"/>
      <c r="R637" s="79"/>
      <c r="S637" s="80"/>
      <c r="T637" s="35"/>
    </row>
    <row r="638" spans="1:20" s="13" customFormat="1" ht="12.75">
      <c r="A638" s="26">
        <v>488219760</v>
      </c>
      <c r="B638" s="26">
        <v>488</v>
      </c>
      <c r="C638" s="27" t="s">
        <v>269</v>
      </c>
      <c r="D638" s="26">
        <v>219</v>
      </c>
      <c r="E638" s="27" t="s">
        <v>270</v>
      </c>
      <c r="F638" s="26">
        <v>760</v>
      </c>
      <c r="G638" s="27" t="s">
        <v>262</v>
      </c>
      <c r="H638" s="28">
        <v>3.7282321899736153</v>
      </c>
      <c r="I638" s="28"/>
      <c r="J638" s="28"/>
      <c r="K638" s="28">
        <v>0</v>
      </c>
      <c r="L638" s="29">
        <v>10175</v>
      </c>
      <c r="M638" s="29">
        <v>658</v>
      </c>
      <c r="N638" s="29">
        <v>893</v>
      </c>
      <c r="O638" s="29">
        <v>0</v>
      </c>
      <c r="P638" s="30">
        <f t="shared" si="9"/>
        <v>11726</v>
      </c>
      <c r="Q638" s="78"/>
      <c r="R638" s="79"/>
      <c r="S638" s="80"/>
      <c r="T638" s="35"/>
    </row>
    <row r="639" spans="1:20" s="13" customFormat="1" ht="12.75">
      <c r="A639" s="26">
        <v>488219780</v>
      </c>
      <c r="B639" s="26">
        <v>488</v>
      </c>
      <c r="C639" s="27" t="s">
        <v>269</v>
      </c>
      <c r="D639" s="26">
        <v>219</v>
      </c>
      <c r="E639" s="27" t="s">
        <v>270</v>
      </c>
      <c r="F639" s="26">
        <v>780</v>
      </c>
      <c r="G639" s="27" t="s">
        <v>243</v>
      </c>
      <c r="H639" s="28">
        <v>36.03957783641161</v>
      </c>
      <c r="I639" s="28"/>
      <c r="J639" s="28"/>
      <c r="K639" s="28">
        <v>0</v>
      </c>
      <c r="L639" s="29">
        <v>10825</v>
      </c>
      <c r="M639" s="29">
        <v>1029</v>
      </c>
      <c r="N639" s="29">
        <v>893</v>
      </c>
      <c r="O639" s="29">
        <v>0</v>
      </c>
      <c r="P639" s="30">
        <f t="shared" si="9"/>
        <v>12747</v>
      </c>
      <c r="Q639" s="78"/>
      <c r="R639" s="79"/>
      <c r="S639" s="80"/>
      <c r="T639" s="35"/>
    </row>
    <row r="640" spans="1:20" s="13" customFormat="1" ht="12.75">
      <c r="A640" s="26">
        <v>489020020</v>
      </c>
      <c r="B640" s="26">
        <v>489</v>
      </c>
      <c r="C640" s="27" t="s">
        <v>276</v>
      </c>
      <c r="D640" s="26">
        <v>20</v>
      </c>
      <c r="E640" s="27" t="s">
        <v>125</v>
      </c>
      <c r="F640" s="26">
        <v>20</v>
      </c>
      <c r="G640" s="27" t="s">
        <v>125</v>
      </c>
      <c r="H640" s="28">
        <v>166.23134328358211</v>
      </c>
      <c r="I640" s="28"/>
      <c r="J640" s="28"/>
      <c r="K640" s="28">
        <v>0</v>
      </c>
      <c r="L640" s="29">
        <v>10618</v>
      </c>
      <c r="M640" s="29">
        <v>2743</v>
      </c>
      <c r="N640" s="29">
        <v>893</v>
      </c>
      <c r="O640" s="29">
        <v>0</v>
      </c>
      <c r="P640" s="30">
        <f t="shared" si="9"/>
        <v>14254</v>
      </c>
      <c r="Q640" s="78"/>
      <c r="R640" s="79"/>
      <c r="S640" s="80"/>
      <c r="T640" s="35"/>
    </row>
    <row r="641" spans="1:20" s="13" customFormat="1" ht="12.75">
      <c r="A641" s="26">
        <v>489020036</v>
      </c>
      <c r="B641" s="26">
        <v>489</v>
      </c>
      <c r="C641" s="27" t="s">
        <v>276</v>
      </c>
      <c r="D641" s="26">
        <v>20</v>
      </c>
      <c r="E641" s="27" t="s">
        <v>125</v>
      </c>
      <c r="F641" s="26">
        <v>36</v>
      </c>
      <c r="G641" s="27" t="s">
        <v>126</v>
      </c>
      <c r="H641" s="28">
        <v>119.02985074626866</v>
      </c>
      <c r="I641" s="28"/>
      <c r="J641" s="28"/>
      <c r="K641" s="28">
        <v>0</v>
      </c>
      <c r="L641" s="29">
        <v>10263</v>
      </c>
      <c r="M641" s="29">
        <v>4374</v>
      </c>
      <c r="N641" s="29">
        <v>893</v>
      </c>
      <c r="O641" s="29">
        <v>0</v>
      </c>
      <c r="P641" s="30">
        <f t="shared" si="9"/>
        <v>15530</v>
      </c>
      <c r="Q641" s="78"/>
      <c r="R641" s="79"/>
      <c r="S641" s="80"/>
      <c r="T641" s="35"/>
    </row>
    <row r="642" spans="1:20" s="13" customFormat="1" ht="12.75">
      <c r="A642" s="26">
        <v>489020052</v>
      </c>
      <c r="B642" s="26">
        <v>489</v>
      </c>
      <c r="C642" s="27" t="s">
        <v>276</v>
      </c>
      <c r="D642" s="26">
        <v>20</v>
      </c>
      <c r="E642" s="27" t="s">
        <v>125</v>
      </c>
      <c r="F642" s="26">
        <v>52</v>
      </c>
      <c r="G642" s="27" t="s">
        <v>251</v>
      </c>
      <c r="H642" s="28">
        <v>10.261194029850747</v>
      </c>
      <c r="I642" s="28"/>
      <c r="J642" s="28"/>
      <c r="K642" s="28">
        <v>0</v>
      </c>
      <c r="L642" s="29">
        <v>10989</v>
      </c>
      <c r="M642" s="29">
        <v>3361</v>
      </c>
      <c r="N642" s="29">
        <v>893</v>
      </c>
      <c r="O642" s="29">
        <v>0</v>
      </c>
      <c r="P642" s="30">
        <f t="shared" si="9"/>
        <v>15243</v>
      </c>
      <c r="Q642" s="78"/>
      <c r="R642" s="79"/>
      <c r="S642" s="80"/>
      <c r="T642" s="35"/>
    </row>
    <row r="643" spans="1:20" s="13" customFormat="1" ht="12.75">
      <c r="A643" s="26">
        <v>489020082</v>
      </c>
      <c r="B643" s="26">
        <v>489</v>
      </c>
      <c r="C643" s="27" t="s">
        <v>276</v>
      </c>
      <c r="D643" s="26">
        <v>20</v>
      </c>
      <c r="E643" s="27" t="s">
        <v>125</v>
      </c>
      <c r="F643" s="26">
        <v>82</v>
      </c>
      <c r="G643" s="27" t="s">
        <v>252</v>
      </c>
      <c r="H643" s="28">
        <v>1.0261194029850746</v>
      </c>
      <c r="I643" s="28"/>
      <c r="J643" s="28"/>
      <c r="K643" s="28">
        <v>0</v>
      </c>
      <c r="L643" s="29">
        <v>9759</v>
      </c>
      <c r="M643" s="29">
        <v>2225</v>
      </c>
      <c r="N643" s="29">
        <v>893</v>
      </c>
      <c r="O643" s="29">
        <v>0</v>
      </c>
      <c r="P643" s="30">
        <f t="shared" si="9"/>
        <v>12877</v>
      </c>
      <c r="Q643" s="78"/>
      <c r="R643" s="79"/>
      <c r="S643" s="80"/>
      <c r="T643" s="35"/>
    </row>
    <row r="644" spans="1:20" s="13" customFormat="1" ht="12.75">
      <c r="A644" s="26">
        <v>489020096</v>
      </c>
      <c r="B644" s="26">
        <v>489</v>
      </c>
      <c r="C644" s="27" t="s">
        <v>276</v>
      </c>
      <c r="D644" s="26">
        <v>20</v>
      </c>
      <c r="E644" s="27" t="s">
        <v>125</v>
      </c>
      <c r="F644" s="26">
        <v>96</v>
      </c>
      <c r="G644" s="27" t="s">
        <v>210</v>
      </c>
      <c r="H644" s="28">
        <v>64.645522388059703</v>
      </c>
      <c r="I644" s="28"/>
      <c r="J644" s="28"/>
      <c r="K644" s="28">
        <v>0</v>
      </c>
      <c r="L644" s="29">
        <v>10716</v>
      </c>
      <c r="M644" s="29">
        <v>5290</v>
      </c>
      <c r="N644" s="29">
        <v>893</v>
      </c>
      <c r="O644" s="29">
        <v>0</v>
      </c>
      <c r="P644" s="30">
        <f t="shared" si="9"/>
        <v>16899</v>
      </c>
      <c r="Q644" s="78"/>
      <c r="R644" s="79"/>
      <c r="S644" s="80"/>
      <c r="T644" s="35"/>
    </row>
    <row r="645" spans="1:20" s="13" customFormat="1" ht="12.75">
      <c r="A645" s="26">
        <v>489020172</v>
      </c>
      <c r="B645" s="26">
        <v>489</v>
      </c>
      <c r="C645" s="27" t="s">
        <v>276</v>
      </c>
      <c r="D645" s="26">
        <v>20</v>
      </c>
      <c r="E645" s="27" t="s">
        <v>125</v>
      </c>
      <c r="F645" s="26">
        <v>172</v>
      </c>
      <c r="G645" s="27" t="s">
        <v>256</v>
      </c>
      <c r="H645" s="28">
        <v>46.175373134328353</v>
      </c>
      <c r="I645" s="28"/>
      <c r="J645" s="28"/>
      <c r="K645" s="28">
        <v>0</v>
      </c>
      <c r="L645" s="29">
        <v>10192</v>
      </c>
      <c r="M645" s="29">
        <v>5830</v>
      </c>
      <c r="N645" s="29">
        <v>893</v>
      </c>
      <c r="O645" s="29">
        <v>0</v>
      </c>
      <c r="P645" s="30">
        <f t="shared" si="9"/>
        <v>16915</v>
      </c>
      <c r="Q645" s="78"/>
      <c r="R645" s="79"/>
      <c r="S645" s="80"/>
      <c r="T645" s="35"/>
    </row>
    <row r="646" spans="1:20" s="13" customFormat="1" ht="12.75">
      <c r="A646" s="26">
        <v>489020239</v>
      </c>
      <c r="B646" s="26">
        <v>489</v>
      </c>
      <c r="C646" s="27" t="s">
        <v>276</v>
      </c>
      <c r="D646" s="26">
        <v>20</v>
      </c>
      <c r="E646" s="27" t="s">
        <v>125</v>
      </c>
      <c r="F646" s="26">
        <v>239</v>
      </c>
      <c r="G646" s="27" t="s">
        <v>250</v>
      </c>
      <c r="H646" s="28">
        <v>86.194029850746261</v>
      </c>
      <c r="I646" s="28"/>
      <c r="J646" s="28"/>
      <c r="K646" s="28">
        <v>0</v>
      </c>
      <c r="L646" s="29">
        <v>10315</v>
      </c>
      <c r="M646" s="29">
        <v>3553</v>
      </c>
      <c r="N646" s="29">
        <v>893</v>
      </c>
      <c r="O646" s="29">
        <v>0</v>
      </c>
      <c r="P646" s="30">
        <f t="shared" si="9"/>
        <v>14761</v>
      </c>
      <c r="Q646" s="78"/>
      <c r="R646" s="79"/>
      <c r="S646" s="80"/>
      <c r="T646" s="35"/>
    </row>
    <row r="647" spans="1:20" s="13" customFormat="1" ht="12.75">
      <c r="A647" s="26">
        <v>489020242</v>
      </c>
      <c r="B647" s="26">
        <v>489</v>
      </c>
      <c r="C647" s="27" t="s">
        <v>276</v>
      </c>
      <c r="D647" s="26">
        <v>20</v>
      </c>
      <c r="E647" s="27" t="s">
        <v>125</v>
      </c>
      <c r="F647" s="26">
        <v>242</v>
      </c>
      <c r="G647" s="27" t="s">
        <v>277</v>
      </c>
      <c r="H647" s="28">
        <v>3.0783582089552239</v>
      </c>
      <c r="I647" s="28"/>
      <c r="J647" s="28"/>
      <c r="K647" s="28">
        <v>0</v>
      </c>
      <c r="L647" s="29">
        <v>11125</v>
      </c>
      <c r="M647" s="29">
        <v>24343</v>
      </c>
      <c r="N647" s="29">
        <v>893</v>
      </c>
      <c r="O647" s="29">
        <v>0</v>
      </c>
      <c r="P647" s="30">
        <f t="shared" si="9"/>
        <v>36361</v>
      </c>
      <c r="Q647" s="78"/>
      <c r="R647" s="79"/>
      <c r="S647" s="80"/>
      <c r="T647" s="35"/>
    </row>
    <row r="648" spans="1:20" s="13" customFormat="1" ht="12.75">
      <c r="A648" s="26">
        <v>489020261</v>
      </c>
      <c r="B648" s="26">
        <v>489</v>
      </c>
      <c r="C648" s="27" t="s">
        <v>276</v>
      </c>
      <c r="D648" s="26">
        <v>20</v>
      </c>
      <c r="E648" s="27" t="s">
        <v>125</v>
      </c>
      <c r="F648" s="26">
        <v>261</v>
      </c>
      <c r="G648" s="27" t="s">
        <v>127</v>
      </c>
      <c r="H648" s="28">
        <v>175.46641791044775</v>
      </c>
      <c r="I648" s="28"/>
      <c r="J648" s="28"/>
      <c r="K648" s="28">
        <v>0</v>
      </c>
      <c r="L648" s="29">
        <v>10097</v>
      </c>
      <c r="M648" s="29">
        <v>5097</v>
      </c>
      <c r="N648" s="29">
        <v>893</v>
      </c>
      <c r="O648" s="29">
        <v>0</v>
      </c>
      <c r="P648" s="30">
        <f t="shared" si="9"/>
        <v>16087</v>
      </c>
      <c r="Q648" s="78"/>
      <c r="R648" s="79"/>
      <c r="S648" s="80"/>
      <c r="T648" s="35"/>
    </row>
    <row r="649" spans="1:20" s="13" customFormat="1" ht="12.75">
      <c r="A649" s="26">
        <v>489020264</v>
      </c>
      <c r="B649" s="26">
        <v>489</v>
      </c>
      <c r="C649" s="27" t="s">
        <v>276</v>
      </c>
      <c r="D649" s="26">
        <v>20</v>
      </c>
      <c r="E649" s="27" t="s">
        <v>125</v>
      </c>
      <c r="F649" s="26">
        <v>264</v>
      </c>
      <c r="G649" s="27" t="s">
        <v>275</v>
      </c>
      <c r="H649" s="28">
        <v>1.0261194029850746</v>
      </c>
      <c r="I649" s="28"/>
      <c r="J649" s="28"/>
      <c r="K649" s="28">
        <v>0</v>
      </c>
      <c r="L649" s="29">
        <v>9759</v>
      </c>
      <c r="M649" s="29">
        <v>4245</v>
      </c>
      <c r="N649" s="29">
        <v>893</v>
      </c>
      <c r="O649" s="29">
        <v>0</v>
      </c>
      <c r="P649" s="30">
        <f t="shared" si="9"/>
        <v>14897</v>
      </c>
      <c r="Q649" s="78"/>
      <c r="R649" s="79"/>
      <c r="S649" s="80"/>
      <c r="T649" s="35"/>
    </row>
    <row r="650" spans="1:20" s="13" customFormat="1" ht="12.75">
      <c r="A650" s="26">
        <v>489020300</v>
      </c>
      <c r="B650" s="26">
        <v>489</v>
      </c>
      <c r="C650" s="27" t="s">
        <v>276</v>
      </c>
      <c r="D650" s="26">
        <v>20</v>
      </c>
      <c r="E650" s="27" t="s">
        <v>125</v>
      </c>
      <c r="F650" s="26">
        <v>300</v>
      </c>
      <c r="G650" s="27" t="s">
        <v>128</v>
      </c>
      <c r="H650" s="28">
        <v>1.0261194029850746</v>
      </c>
      <c r="I650" s="28"/>
      <c r="J650" s="28"/>
      <c r="K650" s="28">
        <v>0</v>
      </c>
      <c r="L650" s="29">
        <v>9759</v>
      </c>
      <c r="M650" s="29">
        <v>23068</v>
      </c>
      <c r="N650" s="29">
        <v>893</v>
      </c>
      <c r="O650" s="29">
        <v>0</v>
      </c>
      <c r="P650" s="30">
        <f t="shared" ref="P650:P713" si="10">SUM(L650:N650)</f>
        <v>33720</v>
      </c>
      <c r="Q650" s="78"/>
      <c r="R650" s="79"/>
      <c r="S650" s="80"/>
      <c r="T650" s="35"/>
    </row>
    <row r="651" spans="1:20" s="13" customFormat="1" ht="12.75">
      <c r="A651" s="26">
        <v>489020310</v>
      </c>
      <c r="B651" s="26">
        <v>489</v>
      </c>
      <c r="C651" s="27" t="s">
        <v>276</v>
      </c>
      <c r="D651" s="26">
        <v>20</v>
      </c>
      <c r="E651" s="27" t="s">
        <v>125</v>
      </c>
      <c r="F651" s="26">
        <v>310</v>
      </c>
      <c r="G651" s="27" t="s">
        <v>259</v>
      </c>
      <c r="H651" s="28">
        <v>26.67910447761194</v>
      </c>
      <c r="I651" s="28"/>
      <c r="J651" s="28"/>
      <c r="K651" s="28">
        <v>0</v>
      </c>
      <c r="L651" s="29">
        <v>10524</v>
      </c>
      <c r="M651" s="29">
        <v>2128</v>
      </c>
      <c r="N651" s="29">
        <v>893</v>
      </c>
      <c r="O651" s="29">
        <v>0</v>
      </c>
      <c r="P651" s="30">
        <f t="shared" si="10"/>
        <v>13545</v>
      </c>
      <c r="Q651" s="78"/>
      <c r="R651" s="79"/>
      <c r="S651" s="80"/>
      <c r="T651" s="35"/>
    </row>
    <row r="652" spans="1:20" s="13" customFormat="1" ht="12.75">
      <c r="A652" s="26">
        <v>489020645</v>
      </c>
      <c r="B652" s="26">
        <v>489</v>
      </c>
      <c r="C652" s="27" t="s">
        <v>276</v>
      </c>
      <c r="D652" s="26">
        <v>20</v>
      </c>
      <c r="E652" s="27" t="s">
        <v>125</v>
      </c>
      <c r="F652" s="26">
        <v>645</v>
      </c>
      <c r="G652" s="27" t="s">
        <v>129</v>
      </c>
      <c r="H652" s="28">
        <v>77.985074626865668</v>
      </c>
      <c r="I652" s="28"/>
      <c r="J652" s="28"/>
      <c r="K652" s="28">
        <v>0</v>
      </c>
      <c r="L652" s="29">
        <v>10492</v>
      </c>
      <c r="M652" s="29">
        <v>3504</v>
      </c>
      <c r="N652" s="29">
        <v>893</v>
      </c>
      <c r="O652" s="29">
        <v>0</v>
      </c>
      <c r="P652" s="30">
        <f t="shared" si="10"/>
        <v>14889</v>
      </c>
      <c r="Q652" s="78"/>
      <c r="R652" s="79"/>
      <c r="S652" s="80"/>
      <c r="T652" s="35"/>
    </row>
    <row r="653" spans="1:20" s="13" customFormat="1" ht="12.75">
      <c r="A653" s="26">
        <v>489020660</v>
      </c>
      <c r="B653" s="26">
        <v>489</v>
      </c>
      <c r="C653" s="27" t="s">
        <v>276</v>
      </c>
      <c r="D653" s="26">
        <v>20</v>
      </c>
      <c r="E653" s="27" t="s">
        <v>125</v>
      </c>
      <c r="F653" s="26">
        <v>660</v>
      </c>
      <c r="G653" s="27" t="s">
        <v>130</v>
      </c>
      <c r="H653" s="28">
        <v>17.444029850746269</v>
      </c>
      <c r="I653" s="28"/>
      <c r="J653" s="28"/>
      <c r="K653" s="28">
        <v>0</v>
      </c>
      <c r="L653" s="29">
        <v>10953</v>
      </c>
      <c r="M653" s="29">
        <v>9131</v>
      </c>
      <c r="N653" s="29">
        <v>893</v>
      </c>
      <c r="O653" s="29">
        <v>0</v>
      </c>
      <c r="P653" s="30">
        <f t="shared" si="10"/>
        <v>20977</v>
      </c>
      <c r="Q653" s="78"/>
      <c r="R653" s="79"/>
      <c r="S653" s="80"/>
      <c r="T653" s="35"/>
    </row>
    <row r="654" spans="1:20" s="13" customFormat="1" ht="12.75">
      <c r="A654" s="26">
        <v>489020665</v>
      </c>
      <c r="B654" s="26">
        <v>489</v>
      </c>
      <c r="C654" s="27" t="s">
        <v>276</v>
      </c>
      <c r="D654" s="26">
        <v>20</v>
      </c>
      <c r="E654" s="27" t="s">
        <v>125</v>
      </c>
      <c r="F654" s="26">
        <v>665</v>
      </c>
      <c r="G654" s="27" t="s">
        <v>260</v>
      </c>
      <c r="H654" s="28">
        <v>2.0522388059701493</v>
      </c>
      <c r="I654" s="28"/>
      <c r="J654" s="28"/>
      <c r="K654" s="28">
        <v>0</v>
      </c>
      <c r="L654" s="29">
        <v>9759</v>
      </c>
      <c r="M654" s="29">
        <v>1396</v>
      </c>
      <c r="N654" s="29">
        <v>893</v>
      </c>
      <c r="O654" s="29">
        <v>0</v>
      </c>
      <c r="P654" s="30">
        <f t="shared" si="10"/>
        <v>12048</v>
      </c>
      <c r="Q654" s="78"/>
      <c r="R654" s="79"/>
      <c r="S654" s="80"/>
      <c r="T654" s="35"/>
    </row>
    <row r="655" spans="1:20" s="13" customFormat="1" ht="12.75">
      <c r="A655" s="26">
        <v>489020712</v>
      </c>
      <c r="B655" s="26">
        <v>489</v>
      </c>
      <c r="C655" s="27" t="s">
        <v>276</v>
      </c>
      <c r="D655" s="26">
        <v>20</v>
      </c>
      <c r="E655" s="27" t="s">
        <v>125</v>
      </c>
      <c r="F655" s="26">
        <v>712</v>
      </c>
      <c r="G655" s="27" t="s">
        <v>124</v>
      </c>
      <c r="H655" s="28">
        <v>26.67910447761194</v>
      </c>
      <c r="I655" s="28"/>
      <c r="J655" s="28"/>
      <c r="K655" s="28">
        <v>0</v>
      </c>
      <c r="L655" s="29">
        <v>10524</v>
      </c>
      <c r="M655" s="29">
        <v>7125</v>
      </c>
      <c r="N655" s="29">
        <v>893</v>
      </c>
      <c r="O655" s="29">
        <v>0</v>
      </c>
      <c r="P655" s="30">
        <f t="shared" si="10"/>
        <v>18542</v>
      </c>
      <c r="Q655" s="78"/>
      <c r="R655" s="79"/>
      <c r="S655" s="80"/>
      <c r="T655" s="35"/>
    </row>
    <row r="656" spans="1:20" s="13" customFormat="1" ht="12.75">
      <c r="A656" s="26">
        <v>491095072</v>
      </c>
      <c r="B656" s="26">
        <v>491</v>
      </c>
      <c r="C656" s="27" t="s">
        <v>278</v>
      </c>
      <c r="D656" s="26">
        <v>95</v>
      </c>
      <c r="E656" s="27" t="s">
        <v>279</v>
      </c>
      <c r="F656" s="26">
        <v>72</v>
      </c>
      <c r="G656" s="27" t="s">
        <v>280</v>
      </c>
      <c r="H656" s="28">
        <v>2.187218721872187</v>
      </c>
      <c r="I656" s="28"/>
      <c r="J656" s="28"/>
      <c r="K656" s="28">
        <v>0</v>
      </c>
      <c r="L656" s="29">
        <v>10140</v>
      </c>
      <c r="M656" s="29">
        <v>1654</v>
      </c>
      <c r="N656" s="29">
        <v>893</v>
      </c>
      <c r="O656" s="29">
        <v>0</v>
      </c>
      <c r="P656" s="30">
        <f t="shared" si="10"/>
        <v>12687</v>
      </c>
      <c r="Q656" s="78"/>
      <c r="R656" s="79"/>
      <c r="S656" s="80"/>
      <c r="T656" s="35"/>
    </row>
    <row r="657" spans="1:21" s="13" customFormat="1" ht="12.75">
      <c r="A657" s="26">
        <v>491095095</v>
      </c>
      <c r="B657" s="26">
        <v>491</v>
      </c>
      <c r="C657" s="27" t="s">
        <v>278</v>
      </c>
      <c r="D657" s="26">
        <v>95</v>
      </c>
      <c r="E657" s="27" t="s">
        <v>279</v>
      </c>
      <c r="F657" s="26">
        <v>95</v>
      </c>
      <c r="G657" s="27" t="s">
        <v>279</v>
      </c>
      <c r="H657" s="28">
        <v>1196.4086408640862</v>
      </c>
      <c r="I657" s="28"/>
      <c r="J657" s="28"/>
      <c r="K657" s="28">
        <v>0</v>
      </c>
      <c r="L657" s="29">
        <v>10574</v>
      </c>
      <c r="M657" s="29">
        <v>50</v>
      </c>
      <c r="N657" s="29">
        <v>893</v>
      </c>
      <c r="O657" s="29">
        <v>0</v>
      </c>
      <c r="P657" s="30">
        <f t="shared" si="10"/>
        <v>11517</v>
      </c>
      <c r="Q657" s="78"/>
      <c r="R657" s="79"/>
      <c r="S657" s="80"/>
      <c r="T657" s="35"/>
    </row>
    <row r="658" spans="1:21" s="13" customFormat="1" ht="12.75">
      <c r="A658" s="26">
        <v>491095273</v>
      </c>
      <c r="B658" s="26">
        <v>491</v>
      </c>
      <c r="C658" s="27" t="s">
        <v>278</v>
      </c>
      <c r="D658" s="26">
        <v>95</v>
      </c>
      <c r="E658" s="27" t="s">
        <v>279</v>
      </c>
      <c r="F658" s="26">
        <v>273</v>
      </c>
      <c r="G658" s="27" t="s">
        <v>281</v>
      </c>
      <c r="H658" s="28">
        <v>1.0936093609360935</v>
      </c>
      <c r="I658" s="28"/>
      <c r="J658" s="28"/>
      <c r="K658" s="28">
        <v>0</v>
      </c>
      <c r="L658" s="29">
        <v>10389</v>
      </c>
      <c r="M658" s="29">
        <v>3764</v>
      </c>
      <c r="N658" s="29">
        <v>893</v>
      </c>
      <c r="O658" s="29">
        <v>0</v>
      </c>
      <c r="P658" s="30">
        <f t="shared" si="10"/>
        <v>15046</v>
      </c>
      <c r="Q658" s="78"/>
      <c r="R658" s="79"/>
      <c r="S658" s="80"/>
      <c r="T658" s="35"/>
    </row>
    <row r="659" spans="1:21" s="13" customFormat="1" ht="12.75">
      <c r="A659" s="26">
        <v>491095292</v>
      </c>
      <c r="B659" s="26">
        <v>491</v>
      </c>
      <c r="C659" s="27" t="s">
        <v>278</v>
      </c>
      <c r="D659" s="26">
        <v>95</v>
      </c>
      <c r="E659" s="27" t="s">
        <v>279</v>
      </c>
      <c r="F659" s="26">
        <v>292</v>
      </c>
      <c r="G659" s="27" t="s">
        <v>282</v>
      </c>
      <c r="H659" s="28">
        <v>7.6552655265526539</v>
      </c>
      <c r="I659" s="28"/>
      <c r="J659" s="28"/>
      <c r="K659" s="28">
        <v>0</v>
      </c>
      <c r="L659" s="29">
        <v>9854</v>
      </c>
      <c r="M659" s="29">
        <v>1695</v>
      </c>
      <c r="N659" s="29">
        <v>893</v>
      </c>
      <c r="O659" s="29">
        <v>0</v>
      </c>
      <c r="P659" s="30">
        <f t="shared" si="10"/>
        <v>12442</v>
      </c>
      <c r="Q659" s="78"/>
      <c r="R659" s="79"/>
      <c r="S659" s="80"/>
      <c r="T659" s="35"/>
    </row>
    <row r="660" spans="1:21" s="13" customFormat="1" ht="12.75">
      <c r="A660" s="26">
        <v>491095331</v>
      </c>
      <c r="B660" s="26">
        <v>491</v>
      </c>
      <c r="C660" s="27" t="s">
        <v>278</v>
      </c>
      <c r="D660" s="26">
        <v>95</v>
      </c>
      <c r="E660" s="27" t="s">
        <v>279</v>
      </c>
      <c r="F660" s="26">
        <v>331</v>
      </c>
      <c r="G660" s="27" t="s">
        <v>283</v>
      </c>
      <c r="H660" s="28">
        <v>5.4680468046804673</v>
      </c>
      <c r="I660" s="28"/>
      <c r="J660" s="28"/>
      <c r="K660" s="28">
        <v>0</v>
      </c>
      <c r="L660" s="29">
        <v>10462</v>
      </c>
      <c r="M660" s="29">
        <v>3044</v>
      </c>
      <c r="N660" s="29">
        <v>893</v>
      </c>
      <c r="O660" s="29">
        <v>0</v>
      </c>
      <c r="P660" s="30">
        <f t="shared" si="10"/>
        <v>14399</v>
      </c>
      <c r="Q660" s="78"/>
      <c r="R660" s="79"/>
      <c r="S660" s="80"/>
      <c r="T660" s="35"/>
    </row>
    <row r="661" spans="1:21" s="13" customFormat="1" ht="12.75">
      <c r="A661" s="26">
        <v>491095650</v>
      </c>
      <c r="B661" s="26">
        <v>491</v>
      </c>
      <c r="C661" s="27" t="s">
        <v>278</v>
      </c>
      <c r="D661" s="26">
        <v>95</v>
      </c>
      <c r="E661" s="27" t="s">
        <v>279</v>
      </c>
      <c r="F661" s="26">
        <v>650</v>
      </c>
      <c r="G661" s="27" t="s">
        <v>175</v>
      </c>
      <c r="H661" s="28">
        <v>1.0936093609360935</v>
      </c>
      <c r="I661" s="28"/>
      <c r="J661" s="28"/>
      <c r="K661" s="28">
        <v>0</v>
      </c>
      <c r="L661" s="29">
        <v>12595</v>
      </c>
      <c r="M661" s="29">
        <v>2893</v>
      </c>
      <c r="N661" s="29">
        <v>893</v>
      </c>
      <c r="O661" s="29">
        <v>0</v>
      </c>
      <c r="P661" s="30">
        <f t="shared" si="10"/>
        <v>16381</v>
      </c>
      <c r="Q661" s="78"/>
      <c r="R661" s="79"/>
      <c r="S661" s="80"/>
      <c r="T661" s="35"/>
    </row>
    <row r="662" spans="1:21" s="13" customFormat="1" ht="12.75">
      <c r="A662" s="26">
        <v>491095763</v>
      </c>
      <c r="B662" s="26">
        <v>491</v>
      </c>
      <c r="C662" s="27" t="s">
        <v>278</v>
      </c>
      <c r="D662" s="26">
        <v>95</v>
      </c>
      <c r="E662" s="27" t="s">
        <v>279</v>
      </c>
      <c r="F662" s="26">
        <v>763</v>
      </c>
      <c r="G662" s="27" t="s">
        <v>284</v>
      </c>
      <c r="H662" s="28">
        <v>1.0936093609360935</v>
      </c>
      <c r="I662" s="28"/>
      <c r="J662" s="28"/>
      <c r="K662" s="28">
        <v>0</v>
      </c>
      <c r="L662" s="29">
        <v>9759</v>
      </c>
      <c r="M662" s="29">
        <v>2964</v>
      </c>
      <c r="N662" s="29">
        <v>893</v>
      </c>
      <c r="O662" s="29">
        <v>0</v>
      </c>
      <c r="P662" s="30">
        <f t="shared" si="10"/>
        <v>13616</v>
      </c>
      <c r="Q662" s="78"/>
      <c r="R662" s="79"/>
      <c r="S662" s="80"/>
      <c r="T662" s="35"/>
    </row>
    <row r="663" spans="1:21" s="13" customFormat="1" ht="12.75">
      <c r="A663" s="26">
        <v>492281137</v>
      </c>
      <c r="B663" s="26">
        <v>492</v>
      </c>
      <c r="C663" s="27" t="s">
        <v>285</v>
      </c>
      <c r="D663" s="26">
        <v>281</v>
      </c>
      <c r="E663" s="27" t="s">
        <v>146</v>
      </c>
      <c r="F663" s="26">
        <v>137</v>
      </c>
      <c r="G663" s="27" t="s">
        <v>196</v>
      </c>
      <c r="H663" s="28">
        <v>4.9180327868852469</v>
      </c>
      <c r="I663" s="28"/>
      <c r="J663" s="28"/>
      <c r="K663" s="28">
        <v>0</v>
      </c>
      <c r="L663" s="29">
        <v>11759</v>
      </c>
      <c r="M663" s="29">
        <v>168</v>
      </c>
      <c r="N663" s="29">
        <v>893</v>
      </c>
      <c r="O663" s="29">
        <v>0</v>
      </c>
      <c r="P663" s="30">
        <f t="shared" si="10"/>
        <v>12820</v>
      </c>
      <c r="Q663" s="78"/>
      <c r="R663" s="79"/>
      <c r="S663" s="80"/>
      <c r="T663" s="35"/>
    </row>
    <row r="664" spans="1:21" s="13" customFormat="1" ht="12.75">
      <c r="A664" s="26">
        <v>492281281</v>
      </c>
      <c r="B664" s="26">
        <v>492</v>
      </c>
      <c r="C664" s="27" t="s">
        <v>285</v>
      </c>
      <c r="D664" s="26">
        <v>281</v>
      </c>
      <c r="E664" s="27" t="s">
        <v>146</v>
      </c>
      <c r="F664" s="26">
        <v>281</v>
      </c>
      <c r="G664" s="27" t="s">
        <v>146</v>
      </c>
      <c r="H664" s="28">
        <v>354.09836065573768</v>
      </c>
      <c r="I664" s="28"/>
      <c r="J664" s="28"/>
      <c r="K664" s="28">
        <v>0</v>
      </c>
      <c r="L664" s="29">
        <v>12084</v>
      </c>
      <c r="M664" s="29">
        <v>0</v>
      </c>
      <c r="N664" s="29">
        <v>893</v>
      </c>
      <c r="O664" s="29">
        <v>0</v>
      </c>
      <c r="P664" s="30">
        <f t="shared" si="10"/>
        <v>12977</v>
      </c>
      <c r="Q664" s="78"/>
      <c r="R664" s="79"/>
      <c r="S664" s="80"/>
      <c r="T664" s="35"/>
    </row>
    <row r="665" spans="1:21" s="13" customFormat="1" ht="12.75">
      <c r="A665" s="26">
        <v>492281325</v>
      </c>
      <c r="B665" s="26">
        <v>492</v>
      </c>
      <c r="C665" s="27" t="s">
        <v>285</v>
      </c>
      <c r="D665" s="26">
        <v>281</v>
      </c>
      <c r="E665" s="27" t="s">
        <v>146</v>
      </c>
      <c r="F665" s="26">
        <v>325</v>
      </c>
      <c r="G665" s="27" t="s">
        <v>198</v>
      </c>
      <c r="H665" s="28">
        <v>0.98360655737704905</v>
      </c>
      <c r="I665" s="28"/>
      <c r="J665" s="28"/>
      <c r="K665" s="28">
        <v>0</v>
      </c>
      <c r="L665" s="29">
        <v>12595</v>
      </c>
      <c r="M665" s="29">
        <v>1819</v>
      </c>
      <c r="N665" s="29">
        <v>893</v>
      </c>
      <c r="O665" s="29">
        <v>0</v>
      </c>
      <c r="P665" s="30">
        <f t="shared" si="10"/>
        <v>15307</v>
      </c>
      <c r="Q665" s="78"/>
      <c r="R665" s="79"/>
      <c r="S665" s="80"/>
      <c r="T665" s="35"/>
    </row>
    <row r="666" spans="1:21" s="13" customFormat="1" ht="12.75">
      <c r="A666" s="26">
        <v>493093035</v>
      </c>
      <c r="B666" s="26">
        <v>493</v>
      </c>
      <c r="C666" s="27" t="s">
        <v>286</v>
      </c>
      <c r="D666" s="26">
        <v>93</v>
      </c>
      <c r="E666" s="27" t="s">
        <v>14</v>
      </c>
      <c r="F666" s="26">
        <v>35</v>
      </c>
      <c r="G666" s="27" t="s">
        <v>11</v>
      </c>
      <c r="H666" s="28">
        <v>32.941176470588239</v>
      </c>
      <c r="I666" s="28"/>
      <c r="J666" s="28"/>
      <c r="K666" s="28">
        <v>0</v>
      </c>
      <c r="L666" s="29">
        <v>12538</v>
      </c>
      <c r="M666" s="29">
        <v>3719</v>
      </c>
      <c r="N666" s="29">
        <v>893</v>
      </c>
      <c r="O666" s="29">
        <v>0</v>
      </c>
      <c r="P666" s="30">
        <f t="shared" si="10"/>
        <v>17150</v>
      </c>
      <c r="Q666" s="78"/>
      <c r="R666" s="79"/>
      <c r="S666" s="80"/>
      <c r="T666" s="35"/>
    </row>
    <row r="667" spans="1:21" s="13" customFormat="1" ht="12.75">
      <c r="A667" s="26">
        <v>493093057</v>
      </c>
      <c r="B667" s="26">
        <v>493</v>
      </c>
      <c r="C667" s="27" t="s">
        <v>286</v>
      </c>
      <c r="D667" s="26">
        <v>93</v>
      </c>
      <c r="E667" s="27" t="s">
        <v>14</v>
      </c>
      <c r="F667" s="26">
        <v>57</v>
      </c>
      <c r="G667" s="27" t="s">
        <v>13</v>
      </c>
      <c r="H667" s="28">
        <v>85.882352941176464</v>
      </c>
      <c r="I667" s="28"/>
      <c r="J667" s="28"/>
      <c r="K667" s="28">
        <v>0</v>
      </c>
      <c r="L667" s="29">
        <v>12277</v>
      </c>
      <c r="M667" s="29">
        <v>662</v>
      </c>
      <c r="N667" s="29">
        <v>893</v>
      </c>
      <c r="O667" s="29">
        <v>0</v>
      </c>
      <c r="P667" s="30">
        <f t="shared" si="10"/>
        <v>13832</v>
      </c>
      <c r="Q667" s="78"/>
      <c r="R667" s="79"/>
      <c r="S667" s="80"/>
      <c r="T667" s="35"/>
    </row>
    <row r="668" spans="1:21" s="13" customFormat="1" ht="12.75">
      <c r="A668" s="26">
        <v>493093093</v>
      </c>
      <c r="B668" s="26">
        <v>493</v>
      </c>
      <c r="C668" s="27" t="s">
        <v>286</v>
      </c>
      <c r="D668" s="26">
        <v>93</v>
      </c>
      <c r="E668" s="27" t="s">
        <v>14</v>
      </c>
      <c r="F668" s="26">
        <v>93</v>
      </c>
      <c r="G668" s="27" t="s">
        <v>14</v>
      </c>
      <c r="H668" s="28">
        <v>47.058823529411768</v>
      </c>
      <c r="I668" s="28"/>
      <c r="J668" s="28"/>
      <c r="K668" s="28">
        <v>134.43434952047608</v>
      </c>
      <c r="L668" s="29">
        <v>11144</v>
      </c>
      <c r="M668" s="29">
        <v>300</v>
      </c>
      <c r="N668" s="29">
        <v>893</v>
      </c>
      <c r="O668" s="29">
        <v>0</v>
      </c>
      <c r="P668" s="30">
        <f t="shared" si="10"/>
        <v>12337</v>
      </c>
      <c r="Q668" s="78"/>
      <c r="R668" s="79"/>
      <c r="S668" s="80"/>
      <c r="T668" s="35"/>
    </row>
    <row r="669" spans="1:21" s="13" customFormat="1" ht="12.75">
      <c r="A669" s="26">
        <v>493093163</v>
      </c>
      <c r="B669" s="26">
        <v>493</v>
      </c>
      <c r="C669" s="27" t="s">
        <v>286</v>
      </c>
      <c r="D669" s="26">
        <v>93</v>
      </c>
      <c r="E669" s="27" t="s">
        <v>14</v>
      </c>
      <c r="F669" s="26">
        <v>163</v>
      </c>
      <c r="G669" s="27" t="s">
        <v>16</v>
      </c>
      <c r="H669" s="28">
        <v>9.4117647058823533</v>
      </c>
      <c r="I669" s="28"/>
      <c r="J669" s="28"/>
      <c r="K669" s="28">
        <v>0</v>
      </c>
      <c r="L669" s="29">
        <v>13177</v>
      </c>
      <c r="M669" s="29">
        <v>211</v>
      </c>
      <c r="N669" s="29">
        <v>893</v>
      </c>
      <c r="O669" s="29">
        <v>0</v>
      </c>
      <c r="P669" s="30">
        <f t="shared" si="10"/>
        <v>14281</v>
      </c>
      <c r="Q669" s="78"/>
      <c r="R669" s="79"/>
      <c r="S669" s="80"/>
      <c r="T669" s="35"/>
    </row>
    <row r="670" spans="1:21" s="13" customFormat="1" ht="12.75">
      <c r="A670" s="26">
        <v>493093165</v>
      </c>
      <c r="B670" s="26">
        <v>493</v>
      </c>
      <c r="C670" s="27" t="s">
        <v>286</v>
      </c>
      <c r="D670" s="26">
        <v>93</v>
      </c>
      <c r="E670" s="27" t="s">
        <v>14</v>
      </c>
      <c r="F670" s="26">
        <v>165</v>
      </c>
      <c r="G670" s="27" t="s">
        <v>17</v>
      </c>
      <c r="H670" s="28">
        <v>7.0588235294117654</v>
      </c>
      <c r="I670" s="28"/>
      <c r="J670" s="28"/>
      <c r="K670" s="28">
        <v>110.94213601330364</v>
      </c>
      <c r="L670" s="29">
        <v>11659</v>
      </c>
      <c r="M670" s="29">
        <v>634</v>
      </c>
      <c r="N670" s="29">
        <v>893</v>
      </c>
      <c r="O670" s="29">
        <v>0</v>
      </c>
      <c r="P670" s="30">
        <f t="shared" si="10"/>
        <v>13186</v>
      </c>
      <c r="Q670" s="78"/>
      <c r="R670" s="79"/>
      <c r="S670" s="80"/>
      <c r="T670" s="35"/>
      <c r="U670" s="36"/>
    </row>
    <row r="671" spans="1:21" s="13" customFormat="1" ht="12.75">
      <c r="A671" s="26">
        <v>493093176</v>
      </c>
      <c r="B671" s="26">
        <v>493</v>
      </c>
      <c r="C671" s="27" t="s">
        <v>286</v>
      </c>
      <c r="D671" s="26">
        <v>93</v>
      </c>
      <c r="E671" s="27" t="s">
        <v>14</v>
      </c>
      <c r="F671" s="26">
        <v>176</v>
      </c>
      <c r="G671" s="27" t="s">
        <v>78</v>
      </c>
      <c r="H671" s="28">
        <v>3.5294117647058827</v>
      </c>
      <c r="I671" s="28"/>
      <c r="J671" s="28"/>
      <c r="K671" s="28">
        <v>0</v>
      </c>
      <c r="L671" s="29">
        <v>11769</v>
      </c>
      <c r="M671" s="29">
        <v>3669</v>
      </c>
      <c r="N671" s="29">
        <v>893</v>
      </c>
      <c r="O671" s="29">
        <v>0</v>
      </c>
      <c r="P671" s="30">
        <f t="shared" si="10"/>
        <v>16331</v>
      </c>
      <c r="Q671" s="78"/>
      <c r="R671" s="79"/>
      <c r="S671" s="80"/>
      <c r="T671" s="35"/>
    </row>
    <row r="672" spans="1:21" s="13" customFormat="1" ht="12.75">
      <c r="A672" s="26">
        <v>493093248</v>
      </c>
      <c r="B672" s="26">
        <v>493</v>
      </c>
      <c r="C672" s="27" t="s">
        <v>286</v>
      </c>
      <c r="D672" s="26">
        <v>93</v>
      </c>
      <c r="E672" s="27" t="s">
        <v>14</v>
      </c>
      <c r="F672" s="26">
        <v>248</v>
      </c>
      <c r="G672" s="27" t="s">
        <v>18</v>
      </c>
      <c r="H672" s="28">
        <v>12.941176470588237</v>
      </c>
      <c r="I672" s="28"/>
      <c r="J672" s="28"/>
      <c r="K672" s="28">
        <v>0</v>
      </c>
      <c r="L672" s="29">
        <v>11933</v>
      </c>
      <c r="M672" s="29">
        <v>586</v>
      </c>
      <c r="N672" s="29">
        <v>893</v>
      </c>
      <c r="O672" s="29">
        <v>0</v>
      </c>
      <c r="P672" s="30">
        <f t="shared" si="10"/>
        <v>13412</v>
      </c>
      <c r="Q672" s="78"/>
      <c r="R672" s="79"/>
      <c r="S672" s="80"/>
      <c r="T672" s="35"/>
    </row>
    <row r="673" spans="1:21" s="13" customFormat="1" ht="12.75">
      <c r="A673" s="26">
        <v>493093262</v>
      </c>
      <c r="B673" s="26">
        <v>493</v>
      </c>
      <c r="C673" s="27" t="s">
        <v>286</v>
      </c>
      <c r="D673" s="26">
        <v>93</v>
      </c>
      <c r="E673" s="27" t="s">
        <v>14</v>
      </c>
      <c r="F673" s="26">
        <v>262</v>
      </c>
      <c r="G673" s="27" t="s">
        <v>19</v>
      </c>
      <c r="H673" s="28">
        <v>1.1764705882352942</v>
      </c>
      <c r="I673" s="28"/>
      <c r="J673" s="28"/>
      <c r="K673" s="28">
        <v>0</v>
      </c>
      <c r="L673" s="29">
        <v>10126</v>
      </c>
      <c r="M673" s="29">
        <v>4930</v>
      </c>
      <c r="N673" s="29">
        <v>893</v>
      </c>
      <c r="O673" s="29">
        <v>0</v>
      </c>
      <c r="P673" s="30">
        <f t="shared" si="10"/>
        <v>15949</v>
      </c>
      <c r="Q673" s="78"/>
      <c r="R673" s="79"/>
      <c r="S673" s="80"/>
      <c r="T673" s="35"/>
    </row>
    <row r="674" spans="1:21" s="13" customFormat="1" ht="12.75">
      <c r="A674" s="26">
        <v>494093035</v>
      </c>
      <c r="B674" s="26">
        <v>494</v>
      </c>
      <c r="C674" s="27" t="s">
        <v>287</v>
      </c>
      <c r="D674" s="26">
        <v>93</v>
      </c>
      <c r="E674" s="27" t="s">
        <v>14</v>
      </c>
      <c r="F674" s="26">
        <v>35</v>
      </c>
      <c r="G674" s="27" t="s">
        <v>11</v>
      </c>
      <c r="H674" s="28">
        <v>6.6298342541436455</v>
      </c>
      <c r="I674" s="28"/>
      <c r="J674" s="28"/>
      <c r="K674" s="28">
        <v>0</v>
      </c>
      <c r="L674" s="29">
        <v>12114</v>
      </c>
      <c r="M674" s="29">
        <v>3593</v>
      </c>
      <c r="N674" s="29">
        <v>893</v>
      </c>
      <c r="O674" s="29">
        <v>0</v>
      </c>
      <c r="P674" s="30">
        <f t="shared" si="10"/>
        <v>16600</v>
      </c>
      <c r="Q674" s="78"/>
      <c r="R674" s="79"/>
      <c r="S674" s="80"/>
      <c r="T674" s="35"/>
    </row>
    <row r="675" spans="1:21" s="13" customFormat="1" ht="12.75">
      <c r="A675" s="26">
        <v>494093056</v>
      </c>
      <c r="B675" s="26">
        <v>494</v>
      </c>
      <c r="C675" s="27" t="s">
        <v>287</v>
      </c>
      <c r="D675" s="26">
        <v>93</v>
      </c>
      <c r="E675" s="27" t="s">
        <v>14</v>
      </c>
      <c r="F675" s="26">
        <v>56</v>
      </c>
      <c r="G675" s="27" t="s">
        <v>133</v>
      </c>
      <c r="H675" s="28">
        <v>3.9779005524861879</v>
      </c>
      <c r="I675" s="28"/>
      <c r="J675" s="28"/>
      <c r="K675" s="28">
        <v>0</v>
      </c>
      <c r="L675" s="29">
        <v>10345</v>
      </c>
      <c r="M675" s="29">
        <v>3173</v>
      </c>
      <c r="N675" s="29">
        <v>893</v>
      </c>
      <c r="O675" s="29">
        <v>0</v>
      </c>
      <c r="P675" s="30">
        <f t="shared" si="10"/>
        <v>14411</v>
      </c>
      <c r="Q675" s="78"/>
      <c r="R675" s="79"/>
      <c r="S675" s="80"/>
      <c r="T675" s="35"/>
    </row>
    <row r="676" spans="1:21" s="13" customFormat="1" ht="12.75">
      <c r="A676" s="26">
        <v>494093057</v>
      </c>
      <c r="B676" s="26">
        <v>494</v>
      </c>
      <c r="C676" s="27" t="s">
        <v>287</v>
      </c>
      <c r="D676" s="26">
        <v>93</v>
      </c>
      <c r="E676" s="27" t="s">
        <v>14</v>
      </c>
      <c r="F676" s="26">
        <v>57</v>
      </c>
      <c r="G676" s="27" t="s">
        <v>13</v>
      </c>
      <c r="H676" s="28">
        <v>47.734806629834253</v>
      </c>
      <c r="I676" s="28"/>
      <c r="J676" s="28"/>
      <c r="K676" s="28">
        <v>0</v>
      </c>
      <c r="L676" s="29">
        <v>12069</v>
      </c>
      <c r="M676" s="29">
        <v>650</v>
      </c>
      <c r="N676" s="29">
        <v>893</v>
      </c>
      <c r="O676" s="29">
        <v>0</v>
      </c>
      <c r="P676" s="30">
        <f t="shared" si="10"/>
        <v>13612</v>
      </c>
      <c r="Q676" s="78"/>
      <c r="R676" s="79"/>
      <c r="S676" s="80"/>
      <c r="T676" s="35"/>
    </row>
    <row r="677" spans="1:21" s="13" customFormat="1" ht="12.75">
      <c r="A677" s="26">
        <v>494093093</v>
      </c>
      <c r="B677" s="26">
        <v>494</v>
      </c>
      <c r="C677" s="27" t="s">
        <v>287</v>
      </c>
      <c r="D677" s="26">
        <v>93</v>
      </c>
      <c r="E677" s="27" t="s">
        <v>14</v>
      </c>
      <c r="F677" s="26">
        <v>93</v>
      </c>
      <c r="G677" s="27" t="s">
        <v>14</v>
      </c>
      <c r="H677" s="28">
        <v>356.68508287292821</v>
      </c>
      <c r="I677" s="28"/>
      <c r="J677" s="28"/>
      <c r="K677" s="28">
        <v>141.06009876473996</v>
      </c>
      <c r="L677" s="29">
        <v>11693</v>
      </c>
      <c r="M677" s="29">
        <v>315</v>
      </c>
      <c r="N677" s="29">
        <v>893</v>
      </c>
      <c r="O677" s="29">
        <v>0</v>
      </c>
      <c r="P677" s="30">
        <f t="shared" si="10"/>
        <v>12901</v>
      </c>
      <c r="Q677" s="78"/>
      <c r="R677" s="79"/>
      <c r="S677" s="80"/>
      <c r="T677" s="35"/>
    </row>
    <row r="678" spans="1:21" s="13" customFormat="1" ht="12.75">
      <c r="A678" s="26">
        <v>494093128</v>
      </c>
      <c r="B678" s="26">
        <v>494</v>
      </c>
      <c r="C678" s="27" t="s">
        <v>287</v>
      </c>
      <c r="D678" s="26">
        <v>93</v>
      </c>
      <c r="E678" s="27" t="s">
        <v>14</v>
      </c>
      <c r="F678" s="26">
        <v>128</v>
      </c>
      <c r="G678" s="27" t="s">
        <v>122</v>
      </c>
      <c r="H678" s="28">
        <v>1.3259668508287288</v>
      </c>
      <c r="I678" s="28"/>
      <c r="J678" s="28"/>
      <c r="K678" s="28">
        <v>0</v>
      </c>
      <c r="L678" s="29">
        <v>10126</v>
      </c>
      <c r="M678" s="29">
        <v>440</v>
      </c>
      <c r="N678" s="29">
        <v>893</v>
      </c>
      <c r="O678" s="29">
        <v>0</v>
      </c>
      <c r="P678" s="30">
        <f t="shared" si="10"/>
        <v>11459</v>
      </c>
      <c r="Q678" s="78"/>
      <c r="R678" s="79"/>
      <c r="S678" s="80"/>
      <c r="T678" s="35"/>
    </row>
    <row r="679" spans="1:21" s="13" customFormat="1" ht="12.75">
      <c r="A679" s="26">
        <v>494093163</v>
      </c>
      <c r="B679" s="26">
        <v>494</v>
      </c>
      <c r="C679" s="27" t="s">
        <v>287</v>
      </c>
      <c r="D679" s="26">
        <v>93</v>
      </c>
      <c r="E679" s="27" t="s">
        <v>14</v>
      </c>
      <c r="F679" s="26">
        <v>163</v>
      </c>
      <c r="G679" s="27" t="s">
        <v>16</v>
      </c>
      <c r="H679" s="28">
        <v>2.6519337016574576</v>
      </c>
      <c r="I679" s="28"/>
      <c r="J679" s="28"/>
      <c r="K679" s="28">
        <v>0</v>
      </c>
      <c r="L679" s="29">
        <v>13782</v>
      </c>
      <c r="M679" s="29">
        <v>221</v>
      </c>
      <c r="N679" s="29">
        <v>893</v>
      </c>
      <c r="O679" s="29">
        <v>0</v>
      </c>
      <c r="P679" s="30">
        <f t="shared" si="10"/>
        <v>14896</v>
      </c>
      <c r="Q679" s="78"/>
      <c r="R679" s="79"/>
      <c r="S679" s="80"/>
      <c r="T679" s="35"/>
    </row>
    <row r="680" spans="1:21" s="13" customFormat="1" ht="12.75">
      <c r="A680" s="26">
        <v>494093165</v>
      </c>
      <c r="B680" s="26">
        <v>494</v>
      </c>
      <c r="C680" s="27" t="s">
        <v>287</v>
      </c>
      <c r="D680" s="26">
        <v>93</v>
      </c>
      <c r="E680" s="27" t="s">
        <v>14</v>
      </c>
      <c r="F680" s="26">
        <v>165</v>
      </c>
      <c r="G680" s="27" t="s">
        <v>17</v>
      </c>
      <c r="H680" s="28">
        <v>82.209944751381215</v>
      </c>
      <c r="I680" s="28"/>
      <c r="J680" s="28"/>
      <c r="K680" s="28">
        <v>110.10029365449491</v>
      </c>
      <c r="L680" s="29">
        <v>11571</v>
      </c>
      <c r="M680" s="29">
        <v>629</v>
      </c>
      <c r="N680" s="29">
        <v>893</v>
      </c>
      <c r="O680" s="29">
        <v>0</v>
      </c>
      <c r="P680" s="30">
        <f t="shared" si="10"/>
        <v>13093</v>
      </c>
      <c r="Q680" s="78"/>
      <c r="R680" s="79"/>
      <c r="S680" s="80"/>
      <c r="T680" s="35"/>
      <c r="U680" s="36"/>
    </row>
    <row r="681" spans="1:21" s="13" customFormat="1" ht="12.75">
      <c r="A681" s="26">
        <v>494093176</v>
      </c>
      <c r="B681" s="26">
        <v>494</v>
      </c>
      <c r="C681" s="27" t="s">
        <v>287</v>
      </c>
      <c r="D681" s="26">
        <v>93</v>
      </c>
      <c r="E681" s="27" t="s">
        <v>14</v>
      </c>
      <c r="F681" s="26">
        <v>176</v>
      </c>
      <c r="G681" s="27" t="s">
        <v>78</v>
      </c>
      <c r="H681" s="28">
        <v>25.193370165745858</v>
      </c>
      <c r="I681" s="28"/>
      <c r="J681" s="28"/>
      <c r="K681" s="28">
        <v>0</v>
      </c>
      <c r="L681" s="29">
        <v>12382</v>
      </c>
      <c r="M681" s="29">
        <v>3860</v>
      </c>
      <c r="N681" s="29">
        <v>893</v>
      </c>
      <c r="O681" s="29">
        <v>0</v>
      </c>
      <c r="P681" s="30">
        <f t="shared" si="10"/>
        <v>17135</v>
      </c>
      <c r="Q681" s="78"/>
      <c r="R681" s="79"/>
      <c r="S681" s="80"/>
      <c r="T681" s="35"/>
    </row>
    <row r="682" spans="1:21" s="13" customFormat="1" ht="12.75">
      <c r="A682" s="26">
        <v>494093248</v>
      </c>
      <c r="B682" s="26">
        <v>494</v>
      </c>
      <c r="C682" s="27" t="s">
        <v>287</v>
      </c>
      <c r="D682" s="26">
        <v>93</v>
      </c>
      <c r="E682" s="27" t="s">
        <v>14</v>
      </c>
      <c r="F682" s="26">
        <v>248</v>
      </c>
      <c r="G682" s="27" t="s">
        <v>18</v>
      </c>
      <c r="H682" s="28">
        <v>176.35359116022099</v>
      </c>
      <c r="I682" s="28"/>
      <c r="J682" s="28"/>
      <c r="K682" s="28">
        <v>0</v>
      </c>
      <c r="L682" s="29">
        <v>11860</v>
      </c>
      <c r="M682" s="29">
        <v>582</v>
      </c>
      <c r="N682" s="29">
        <v>893</v>
      </c>
      <c r="O682" s="29">
        <v>0</v>
      </c>
      <c r="P682" s="30">
        <f t="shared" si="10"/>
        <v>13335</v>
      </c>
      <c r="Q682" s="78"/>
      <c r="R682" s="79"/>
      <c r="S682" s="80"/>
      <c r="T682" s="35"/>
    </row>
    <row r="683" spans="1:21" s="13" customFormat="1" ht="12.75">
      <c r="A683" s="26">
        <v>494093262</v>
      </c>
      <c r="B683" s="26">
        <v>494</v>
      </c>
      <c r="C683" s="27" t="s">
        <v>287</v>
      </c>
      <c r="D683" s="26">
        <v>93</v>
      </c>
      <c r="E683" s="27" t="s">
        <v>14</v>
      </c>
      <c r="F683" s="26">
        <v>262</v>
      </c>
      <c r="G683" s="27" t="s">
        <v>19</v>
      </c>
      <c r="H683" s="28">
        <v>11.933701657458563</v>
      </c>
      <c r="I683" s="28"/>
      <c r="J683" s="28"/>
      <c r="K683" s="28">
        <v>0</v>
      </c>
      <c r="L683" s="29">
        <v>10422</v>
      </c>
      <c r="M683" s="29">
        <v>5074</v>
      </c>
      <c r="N683" s="29">
        <v>893</v>
      </c>
      <c r="O683" s="29">
        <v>0</v>
      </c>
      <c r="P683" s="30">
        <f t="shared" si="10"/>
        <v>16389</v>
      </c>
      <c r="Q683" s="78"/>
      <c r="R683" s="79"/>
      <c r="S683" s="80"/>
      <c r="T683" s="35"/>
    </row>
    <row r="684" spans="1:21" s="13" customFormat="1" ht="12.75">
      <c r="A684" s="26">
        <v>494093284</v>
      </c>
      <c r="B684" s="26">
        <v>494</v>
      </c>
      <c r="C684" s="27" t="s">
        <v>287</v>
      </c>
      <c r="D684" s="26">
        <v>93</v>
      </c>
      <c r="E684" s="27" t="s">
        <v>14</v>
      </c>
      <c r="F684" s="26">
        <v>284</v>
      </c>
      <c r="G684" s="27" t="s">
        <v>140</v>
      </c>
      <c r="H684" s="28">
        <v>1.3259668508287288</v>
      </c>
      <c r="I684" s="28"/>
      <c r="J684" s="28"/>
      <c r="K684" s="28">
        <v>0</v>
      </c>
      <c r="L684" s="29">
        <v>15139</v>
      </c>
      <c r="M684" s="29">
        <v>4889</v>
      </c>
      <c r="N684" s="29">
        <v>893</v>
      </c>
      <c r="O684" s="29">
        <v>0</v>
      </c>
      <c r="P684" s="30">
        <f t="shared" si="10"/>
        <v>20921</v>
      </c>
      <c r="Q684" s="78"/>
      <c r="R684" s="79"/>
      <c r="S684" s="80"/>
      <c r="T684" s="35"/>
    </row>
    <row r="685" spans="1:21" s="13" customFormat="1" ht="12.75">
      <c r="A685" s="26">
        <v>494093293</v>
      </c>
      <c r="B685" s="26">
        <v>494</v>
      </c>
      <c r="C685" s="27" t="s">
        <v>287</v>
      </c>
      <c r="D685" s="26">
        <v>93</v>
      </c>
      <c r="E685" s="27" t="s">
        <v>14</v>
      </c>
      <c r="F685" s="26">
        <v>293</v>
      </c>
      <c r="G685" s="27" t="s">
        <v>171</v>
      </c>
      <c r="H685" s="28">
        <v>2.6519337016574576</v>
      </c>
      <c r="I685" s="28"/>
      <c r="J685" s="28"/>
      <c r="K685" s="28">
        <v>0</v>
      </c>
      <c r="L685" s="29">
        <v>12703</v>
      </c>
      <c r="M685" s="29">
        <v>723</v>
      </c>
      <c r="N685" s="29">
        <v>893</v>
      </c>
      <c r="O685" s="29">
        <v>0</v>
      </c>
      <c r="P685" s="30">
        <f t="shared" si="10"/>
        <v>14319</v>
      </c>
      <c r="Q685" s="78"/>
      <c r="R685" s="79"/>
      <c r="S685" s="80"/>
      <c r="T685" s="35"/>
    </row>
    <row r="686" spans="1:21" s="13" customFormat="1" ht="12.75">
      <c r="A686" s="26">
        <v>494093308</v>
      </c>
      <c r="B686" s="26">
        <v>494</v>
      </c>
      <c r="C686" s="27" t="s">
        <v>287</v>
      </c>
      <c r="D686" s="26">
        <v>93</v>
      </c>
      <c r="E686" s="27" t="s">
        <v>14</v>
      </c>
      <c r="F686" s="26">
        <v>308</v>
      </c>
      <c r="G686" s="27" t="s">
        <v>20</v>
      </c>
      <c r="H686" s="28">
        <v>1.3259668508287288</v>
      </c>
      <c r="I686" s="28"/>
      <c r="J686" s="28"/>
      <c r="K686" s="28">
        <v>0</v>
      </c>
      <c r="L686" s="29">
        <v>15139</v>
      </c>
      <c r="M686" s="29">
        <v>8937</v>
      </c>
      <c r="N686" s="29">
        <v>893</v>
      </c>
      <c r="O686" s="29">
        <v>0</v>
      </c>
      <c r="P686" s="30">
        <f t="shared" si="10"/>
        <v>24969</v>
      </c>
      <c r="Q686" s="78"/>
      <c r="R686" s="79"/>
      <c r="S686" s="80"/>
      <c r="T686" s="35"/>
    </row>
    <row r="687" spans="1:21" s="13" customFormat="1" ht="12.75">
      <c r="A687" s="26">
        <v>496201072</v>
      </c>
      <c r="B687" s="26">
        <v>496</v>
      </c>
      <c r="C687" s="27" t="s">
        <v>288</v>
      </c>
      <c r="D687" s="26">
        <v>201</v>
      </c>
      <c r="E687" s="27" t="s">
        <v>9</v>
      </c>
      <c r="F687" s="26">
        <v>72</v>
      </c>
      <c r="G687" s="27" t="s">
        <v>280</v>
      </c>
      <c r="H687" s="28">
        <v>3.944773175542406</v>
      </c>
      <c r="I687" s="28"/>
      <c r="J687" s="28"/>
      <c r="K687" s="28">
        <v>0</v>
      </c>
      <c r="L687" s="29">
        <v>10336</v>
      </c>
      <c r="M687" s="29">
        <v>1686</v>
      </c>
      <c r="N687" s="29">
        <v>893</v>
      </c>
      <c r="O687" s="29">
        <v>0</v>
      </c>
      <c r="P687" s="30">
        <f t="shared" si="10"/>
        <v>12915</v>
      </c>
      <c r="Q687" s="78"/>
      <c r="R687" s="79"/>
      <c r="S687" s="80"/>
      <c r="T687" s="35"/>
    </row>
    <row r="688" spans="1:21" s="13" customFormat="1" ht="12.75">
      <c r="A688" s="26">
        <v>496201094</v>
      </c>
      <c r="B688" s="26">
        <v>496</v>
      </c>
      <c r="C688" s="27" t="s">
        <v>288</v>
      </c>
      <c r="D688" s="26">
        <v>201</v>
      </c>
      <c r="E688" s="27" t="s">
        <v>9</v>
      </c>
      <c r="F688" s="26">
        <v>94</v>
      </c>
      <c r="G688" s="27" t="s">
        <v>289</v>
      </c>
      <c r="H688" s="28">
        <v>1.972386587771203</v>
      </c>
      <c r="I688" s="28"/>
      <c r="J688" s="28"/>
      <c r="K688" s="28">
        <v>0</v>
      </c>
      <c r="L688" s="29">
        <v>13939</v>
      </c>
      <c r="M688" s="29">
        <v>2697</v>
      </c>
      <c r="N688" s="29">
        <v>893</v>
      </c>
      <c r="O688" s="29">
        <v>0</v>
      </c>
      <c r="P688" s="30">
        <f t="shared" si="10"/>
        <v>17529</v>
      </c>
      <c r="Q688" s="78"/>
      <c r="R688" s="79"/>
      <c r="S688" s="80"/>
      <c r="T688" s="35"/>
    </row>
    <row r="689" spans="1:20" s="13" customFormat="1" ht="12.75">
      <c r="A689" s="26">
        <v>496201095</v>
      </c>
      <c r="B689" s="26">
        <v>496</v>
      </c>
      <c r="C689" s="27" t="s">
        <v>288</v>
      </c>
      <c r="D689" s="26">
        <v>201</v>
      </c>
      <c r="E689" s="27" t="s">
        <v>9</v>
      </c>
      <c r="F689" s="26">
        <v>95</v>
      </c>
      <c r="G689" s="27" t="s">
        <v>279</v>
      </c>
      <c r="H689" s="28">
        <v>0.98619329388560151</v>
      </c>
      <c r="I689" s="28"/>
      <c r="J689" s="28"/>
      <c r="K689" s="28">
        <v>0</v>
      </c>
      <c r="L689" s="29">
        <v>12230</v>
      </c>
      <c r="M689" s="29">
        <v>58</v>
      </c>
      <c r="N689" s="29">
        <v>893</v>
      </c>
      <c r="O689" s="29">
        <v>0</v>
      </c>
      <c r="P689" s="30">
        <f t="shared" si="10"/>
        <v>13181</v>
      </c>
      <c r="Q689" s="78"/>
      <c r="R689" s="79"/>
      <c r="S689" s="80"/>
      <c r="T689" s="35"/>
    </row>
    <row r="690" spans="1:20" s="13" customFormat="1" ht="12.75">
      <c r="A690" s="26">
        <v>496201201</v>
      </c>
      <c r="B690" s="26">
        <v>496</v>
      </c>
      <c r="C690" s="27" t="s">
        <v>288</v>
      </c>
      <c r="D690" s="26">
        <v>201</v>
      </c>
      <c r="E690" s="27" t="s">
        <v>9</v>
      </c>
      <c r="F690" s="26">
        <v>201</v>
      </c>
      <c r="G690" s="27" t="s">
        <v>9</v>
      </c>
      <c r="H690" s="28">
        <v>488.16568047337284</v>
      </c>
      <c r="I690" s="28"/>
      <c r="J690" s="28"/>
      <c r="K690" s="28">
        <v>0</v>
      </c>
      <c r="L690" s="29">
        <v>11185</v>
      </c>
      <c r="M690" s="29">
        <v>179</v>
      </c>
      <c r="N690" s="29">
        <v>893</v>
      </c>
      <c r="O690" s="29">
        <v>0</v>
      </c>
      <c r="P690" s="30">
        <f t="shared" si="10"/>
        <v>12257</v>
      </c>
      <c r="Q690" s="78"/>
      <c r="R690" s="79"/>
      <c r="S690" s="80"/>
      <c r="T690" s="35"/>
    </row>
    <row r="691" spans="1:20" s="13" customFormat="1" ht="12.75">
      <c r="A691" s="26">
        <v>496201310</v>
      </c>
      <c r="B691" s="26">
        <v>496</v>
      </c>
      <c r="C691" s="27" t="s">
        <v>288</v>
      </c>
      <c r="D691" s="26">
        <v>201</v>
      </c>
      <c r="E691" s="27" t="s">
        <v>9</v>
      </c>
      <c r="F691" s="26">
        <v>310</v>
      </c>
      <c r="G691" s="27" t="s">
        <v>259</v>
      </c>
      <c r="H691" s="28">
        <v>1.972386587771203</v>
      </c>
      <c r="I691" s="28"/>
      <c r="J691" s="28"/>
      <c r="K691" s="28">
        <v>0</v>
      </c>
      <c r="L691" s="29">
        <v>8904</v>
      </c>
      <c r="M691" s="29">
        <v>1800</v>
      </c>
      <c r="N691" s="29">
        <v>893</v>
      </c>
      <c r="O691" s="29">
        <v>0</v>
      </c>
      <c r="P691" s="30">
        <f t="shared" si="10"/>
        <v>11597</v>
      </c>
      <c r="Q691" s="78"/>
      <c r="R691" s="79"/>
      <c r="S691" s="80"/>
      <c r="T691" s="35"/>
    </row>
    <row r="692" spans="1:20" s="13" customFormat="1" ht="12.75">
      <c r="A692" s="26">
        <v>496201331</v>
      </c>
      <c r="B692" s="26">
        <v>496</v>
      </c>
      <c r="C692" s="27" t="s">
        <v>288</v>
      </c>
      <c r="D692" s="26">
        <v>201</v>
      </c>
      <c r="E692" s="27" t="s">
        <v>9</v>
      </c>
      <c r="F692" s="26">
        <v>331</v>
      </c>
      <c r="G692" s="27" t="s">
        <v>283</v>
      </c>
      <c r="H692" s="28">
        <v>1.972386587771203</v>
      </c>
      <c r="I692" s="28"/>
      <c r="J692" s="28"/>
      <c r="K692" s="28">
        <v>0</v>
      </c>
      <c r="L692" s="29">
        <v>13085</v>
      </c>
      <c r="M692" s="29">
        <v>3807</v>
      </c>
      <c r="N692" s="29">
        <v>893</v>
      </c>
      <c r="O692" s="29">
        <v>0</v>
      </c>
      <c r="P692" s="30">
        <f t="shared" si="10"/>
        <v>17785</v>
      </c>
      <c r="Q692" s="78"/>
      <c r="R692" s="79"/>
      <c r="S692" s="80"/>
      <c r="T692" s="35"/>
    </row>
    <row r="693" spans="1:20" s="13" customFormat="1" ht="12.75">
      <c r="A693" s="26">
        <v>496201665</v>
      </c>
      <c r="B693" s="26">
        <v>496</v>
      </c>
      <c r="C693" s="27" t="s">
        <v>288</v>
      </c>
      <c r="D693" s="26">
        <v>201</v>
      </c>
      <c r="E693" s="27" t="s">
        <v>9</v>
      </c>
      <c r="F693" s="26">
        <v>665</v>
      </c>
      <c r="G693" s="27" t="s">
        <v>260</v>
      </c>
      <c r="H693" s="28">
        <v>0.98619329388560151</v>
      </c>
      <c r="I693" s="28"/>
      <c r="J693" s="28"/>
      <c r="K693" s="28">
        <v>0</v>
      </c>
      <c r="L693" s="29">
        <v>13939</v>
      </c>
      <c r="M693" s="29">
        <v>1994</v>
      </c>
      <c r="N693" s="29">
        <v>893</v>
      </c>
      <c r="O693" s="29">
        <v>0</v>
      </c>
      <c r="P693" s="30">
        <f t="shared" si="10"/>
        <v>16826</v>
      </c>
      <c r="Q693" s="78"/>
      <c r="R693" s="79"/>
      <c r="S693" s="80"/>
      <c r="T693" s="35"/>
    </row>
    <row r="694" spans="1:20" s="13" customFormat="1" ht="12.75">
      <c r="A694" s="26">
        <v>497117005</v>
      </c>
      <c r="B694" s="26">
        <v>497</v>
      </c>
      <c r="C694" s="27" t="s">
        <v>290</v>
      </c>
      <c r="D694" s="26">
        <v>117</v>
      </c>
      <c r="E694" s="27" t="s">
        <v>35</v>
      </c>
      <c r="F694" s="26">
        <v>5</v>
      </c>
      <c r="G694" s="27" t="s">
        <v>147</v>
      </c>
      <c r="H694" s="28">
        <v>6.1464968152866222</v>
      </c>
      <c r="I694" s="28"/>
      <c r="J694" s="28"/>
      <c r="K694" s="28">
        <v>0</v>
      </c>
      <c r="L694" s="29">
        <v>8674</v>
      </c>
      <c r="M694" s="29">
        <v>3389</v>
      </c>
      <c r="N694" s="29">
        <v>893</v>
      </c>
      <c r="O694" s="29">
        <v>0</v>
      </c>
      <c r="P694" s="30">
        <f t="shared" si="10"/>
        <v>12956</v>
      </c>
      <c r="Q694" s="78"/>
      <c r="R694" s="79"/>
      <c r="S694" s="80"/>
      <c r="T694" s="35"/>
    </row>
    <row r="695" spans="1:20" s="13" customFormat="1" ht="12.75">
      <c r="A695" s="26">
        <v>497117008</v>
      </c>
      <c r="B695" s="26">
        <v>497</v>
      </c>
      <c r="C695" s="27" t="s">
        <v>290</v>
      </c>
      <c r="D695" s="26">
        <v>117</v>
      </c>
      <c r="E695" s="27" t="s">
        <v>35</v>
      </c>
      <c r="F695" s="26">
        <v>8</v>
      </c>
      <c r="G695" s="27" t="s">
        <v>186</v>
      </c>
      <c r="H695" s="28">
        <v>97.114649681528675</v>
      </c>
      <c r="I695" s="28"/>
      <c r="J695" s="28"/>
      <c r="K695" s="28">
        <v>0</v>
      </c>
      <c r="L695" s="29">
        <v>9618</v>
      </c>
      <c r="M695" s="29">
        <v>8976</v>
      </c>
      <c r="N695" s="29">
        <v>893</v>
      </c>
      <c r="O695" s="29">
        <v>0</v>
      </c>
      <c r="P695" s="30">
        <f t="shared" si="10"/>
        <v>19487</v>
      </c>
      <c r="Q695" s="78"/>
      <c r="R695" s="79"/>
      <c r="S695" s="80"/>
      <c r="T695" s="35"/>
    </row>
    <row r="696" spans="1:20" s="13" customFormat="1" ht="12.75">
      <c r="A696" s="26">
        <v>497117024</v>
      </c>
      <c r="B696" s="26">
        <v>497</v>
      </c>
      <c r="C696" s="27" t="s">
        <v>290</v>
      </c>
      <c r="D696" s="26">
        <v>117</v>
      </c>
      <c r="E696" s="27" t="s">
        <v>35</v>
      </c>
      <c r="F696" s="26">
        <v>24</v>
      </c>
      <c r="G696" s="27" t="s">
        <v>33</v>
      </c>
      <c r="H696" s="28">
        <v>20.898089171974515</v>
      </c>
      <c r="I696" s="28"/>
      <c r="J696" s="28"/>
      <c r="K696" s="28">
        <v>0</v>
      </c>
      <c r="L696" s="29">
        <v>9179</v>
      </c>
      <c r="M696" s="29">
        <v>2027</v>
      </c>
      <c r="N696" s="29">
        <v>893</v>
      </c>
      <c r="O696" s="29">
        <v>0</v>
      </c>
      <c r="P696" s="30">
        <f t="shared" si="10"/>
        <v>12099</v>
      </c>
      <c r="Q696" s="78"/>
      <c r="R696" s="79"/>
      <c r="S696" s="80"/>
      <c r="T696" s="35"/>
    </row>
    <row r="697" spans="1:20" s="13" customFormat="1" ht="12.75">
      <c r="A697" s="26">
        <v>497117061</v>
      </c>
      <c r="B697" s="26">
        <v>497</v>
      </c>
      <c r="C697" s="27" t="s">
        <v>290</v>
      </c>
      <c r="D697" s="26">
        <v>117</v>
      </c>
      <c r="E697" s="27" t="s">
        <v>35</v>
      </c>
      <c r="F697" s="26">
        <v>61</v>
      </c>
      <c r="G697" s="27" t="s">
        <v>148</v>
      </c>
      <c r="H697" s="28">
        <v>19.6687898089172</v>
      </c>
      <c r="I697" s="28"/>
      <c r="J697" s="28"/>
      <c r="K697" s="28">
        <v>0</v>
      </c>
      <c r="L697" s="29">
        <v>10311</v>
      </c>
      <c r="M697" s="29">
        <v>454</v>
      </c>
      <c r="N697" s="29">
        <v>893</v>
      </c>
      <c r="O697" s="29">
        <v>0</v>
      </c>
      <c r="P697" s="30">
        <f t="shared" si="10"/>
        <v>11658</v>
      </c>
      <c r="Q697" s="78"/>
      <c r="R697" s="79"/>
      <c r="S697" s="80"/>
      <c r="T697" s="35"/>
    </row>
    <row r="698" spans="1:20" s="13" customFormat="1" ht="12.75">
      <c r="A698" s="26">
        <v>497117068</v>
      </c>
      <c r="B698" s="26">
        <v>497</v>
      </c>
      <c r="C698" s="27" t="s">
        <v>290</v>
      </c>
      <c r="D698" s="26">
        <v>117</v>
      </c>
      <c r="E698" s="27" t="s">
        <v>35</v>
      </c>
      <c r="F698" s="26">
        <v>68</v>
      </c>
      <c r="G698" s="27" t="s">
        <v>291</v>
      </c>
      <c r="H698" s="28">
        <v>2.4585987261146496</v>
      </c>
      <c r="I698" s="28"/>
      <c r="J698" s="28"/>
      <c r="K698" s="28">
        <v>0</v>
      </c>
      <c r="L698" s="29">
        <v>8414</v>
      </c>
      <c r="M698" s="29">
        <v>6055</v>
      </c>
      <c r="N698" s="29">
        <v>893</v>
      </c>
      <c r="O698" s="29">
        <v>0</v>
      </c>
      <c r="P698" s="30">
        <f t="shared" si="10"/>
        <v>15362</v>
      </c>
      <c r="Q698" s="78"/>
      <c r="R698" s="79"/>
      <c r="S698" s="80"/>
      <c r="T698" s="35"/>
    </row>
    <row r="699" spans="1:20" s="13" customFormat="1" ht="12.75">
      <c r="A699" s="26">
        <v>497117074</v>
      </c>
      <c r="B699" s="26">
        <v>497</v>
      </c>
      <c r="C699" s="27" t="s">
        <v>290</v>
      </c>
      <c r="D699" s="26">
        <v>117</v>
      </c>
      <c r="E699" s="27" t="s">
        <v>35</v>
      </c>
      <c r="F699" s="26">
        <v>74</v>
      </c>
      <c r="G699" s="27" t="s">
        <v>292</v>
      </c>
      <c r="H699" s="28">
        <v>4.9171974522292992</v>
      </c>
      <c r="I699" s="28"/>
      <c r="J699" s="28"/>
      <c r="K699" s="28">
        <v>0</v>
      </c>
      <c r="L699" s="29">
        <v>8323</v>
      </c>
      <c r="M699" s="29">
        <v>4095</v>
      </c>
      <c r="N699" s="29">
        <v>893</v>
      </c>
      <c r="O699" s="29">
        <v>0</v>
      </c>
      <c r="P699" s="30">
        <f t="shared" si="10"/>
        <v>13311</v>
      </c>
      <c r="Q699" s="78"/>
      <c r="R699" s="79"/>
      <c r="S699" s="80"/>
      <c r="T699" s="35"/>
    </row>
    <row r="700" spans="1:20" s="13" customFormat="1" ht="12.75">
      <c r="A700" s="26">
        <v>497117086</v>
      </c>
      <c r="B700" s="26">
        <v>497</v>
      </c>
      <c r="C700" s="27" t="s">
        <v>290</v>
      </c>
      <c r="D700" s="26">
        <v>117</v>
      </c>
      <c r="E700" s="27" t="s">
        <v>35</v>
      </c>
      <c r="F700" s="26">
        <v>86</v>
      </c>
      <c r="G700" s="27" t="s">
        <v>185</v>
      </c>
      <c r="H700" s="28">
        <v>35.649681528662427</v>
      </c>
      <c r="I700" s="28"/>
      <c r="J700" s="28"/>
      <c r="K700" s="28">
        <v>0</v>
      </c>
      <c r="L700" s="29">
        <v>8684</v>
      </c>
      <c r="M700" s="29">
        <v>1296</v>
      </c>
      <c r="N700" s="29">
        <v>893</v>
      </c>
      <c r="O700" s="29">
        <v>0</v>
      </c>
      <c r="P700" s="30">
        <f t="shared" si="10"/>
        <v>10873</v>
      </c>
      <c r="Q700" s="78"/>
      <c r="R700" s="79"/>
      <c r="S700" s="80"/>
      <c r="T700" s="35"/>
    </row>
    <row r="701" spans="1:20" s="13" customFormat="1" ht="12.75">
      <c r="A701" s="26">
        <v>497117087</v>
      </c>
      <c r="B701" s="26">
        <v>497</v>
      </c>
      <c r="C701" s="27" t="s">
        <v>290</v>
      </c>
      <c r="D701" s="26">
        <v>117</v>
      </c>
      <c r="E701" s="27" t="s">
        <v>35</v>
      </c>
      <c r="F701" s="26">
        <v>87</v>
      </c>
      <c r="G701" s="27" t="s">
        <v>149</v>
      </c>
      <c r="H701" s="28">
        <v>4.9171974522293</v>
      </c>
      <c r="I701" s="28"/>
      <c r="J701" s="28"/>
      <c r="K701" s="28">
        <v>0</v>
      </c>
      <c r="L701" s="29">
        <v>8995</v>
      </c>
      <c r="M701" s="29">
        <v>3289</v>
      </c>
      <c r="N701" s="29">
        <v>893</v>
      </c>
      <c r="O701" s="29">
        <v>0</v>
      </c>
      <c r="P701" s="30">
        <f t="shared" si="10"/>
        <v>13177</v>
      </c>
      <c r="Q701" s="78"/>
      <c r="R701" s="79"/>
      <c r="S701" s="80"/>
      <c r="T701" s="35"/>
    </row>
    <row r="702" spans="1:20" s="13" customFormat="1" ht="12.75">
      <c r="A702" s="26">
        <v>497117111</v>
      </c>
      <c r="B702" s="26">
        <v>497</v>
      </c>
      <c r="C702" s="27" t="s">
        <v>290</v>
      </c>
      <c r="D702" s="26">
        <v>117</v>
      </c>
      <c r="E702" s="27" t="s">
        <v>35</v>
      </c>
      <c r="F702" s="26">
        <v>111</v>
      </c>
      <c r="G702" s="27" t="s">
        <v>237</v>
      </c>
      <c r="H702" s="28">
        <v>14.751592356687896</v>
      </c>
      <c r="I702" s="28"/>
      <c r="J702" s="28"/>
      <c r="K702" s="28">
        <v>0</v>
      </c>
      <c r="L702" s="29">
        <v>9379</v>
      </c>
      <c r="M702" s="29">
        <v>3953</v>
      </c>
      <c r="N702" s="29">
        <v>893</v>
      </c>
      <c r="O702" s="29">
        <v>0</v>
      </c>
      <c r="P702" s="30">
        <f t="shared" si="10"/>
        <v>14225</v>
      </c>
      <c r="Q702" s="78"/>
      <c r="R702" s="79"/>
      <c r="S702" s="80"/>
      <c r="T702" s="35"/>
    </row>
    <row r="703" spans="1:20" s="13" customFormat="1" ht="12.75">
      <c r="A703" s="26">
        <v>497117114</v>
      </c>
      <c r="B703" s="26">
        <v>497</v>
      </c>
      <c r="C703" s="27" t="s">
        <v>290</v>
      </c>
      <c r="D703" s="26">
        <v>117</v>
      </c>
      <c r="E703" s="27" t="s">
        <v>35</v>
      </c>
      <c r="F703" s="26">
        <v>114</v>
      </c>
      <c r="G703" s="27" t="s">
        <v>32</v>
      </c>
      <c r="H703" s="28">
        <v>18.439490445859871</v>
      </c>
      <c r="I703" s="28"/>
      <c r="J703" s="28"/>
      <c r="K703" s="28">
        <v>0</v>
      </c>
      <c r="L703" s="29">
        <v>8569</v>
      </c>
      <c r="M703" s="29">
        <v>2229</v>
      </c>
      <c r="N703" s="29">
        <v>893</v>
      </c>
      <c r="O703" s="29">
        <v>0</v>
      </c>
      <c r="P703" s="30">
        <f t="shared" si="10"/>
        <v>11691</v>
      </c>
      <c r="Q703" s="78"/>
      <c r="R703" s="79"/>
      <c r="S703" s="80"/>
      <c r="T703" s="35"/>
    </row>
    <row r="704" spans="1:20" s="13" customFormat="1" ht="12.75">
      <c r="A704" s="26">
        <v>497117117</v>
      </c>
      <c r="B704" s="26">
        <v>497</v>
      </c>
      <c r="C704" s="27" t="s">
        <v>290</v>
      </c>
      <c r="D704" s="26">
        <v>117</v>
      </c>
      <c r="E704" s="27" t="s">
        <v>35</v>
      </c>
      <c r="F704" s="26">
        <v>117</v>
      </c>
      <c r="G704" s="27" t="s">
        <v>35</v>
      </c>
      <c r="H704" s="28">
        <v>30.732484076433124</v>
      </c>
      <c r="I704" s="28"/>
      <c r="J704" s="28"/>
      <c r="K704" s="28">
        <v>0</v>
      </c>
      <c r="L704" s="29">
        <v>9087</v>
      </c>
      <c r="M704" s="29">
        <v>3428</v>
      </c>
      <c r="N704" s="29">
        <v>893</v>
      </c>
      <c r="O704" s="29">
        <v>0</v>
      </c>
      <c r="P704" s="30">
        <f t="shared" si="10"/>
        <v>13408</v>
      </c>
      <c r="Q704" s="78"/>
      <c r="R704" s="79"/>
      <c r="S704" s="80"/>
      <c r="T704" s="35"/>
    </row>
    <row r="705" spans="1:20" s="13" customFormat="1" ht="12.75">
      <c r="A705" s="26">
        <v>497117137</v>
      </c>
      <c r="B705" s="26">
        <v>497</v>
      </c>
      <c r="C705" s="27" t="s">
        <v>290</v>
      </c>
      <c r="D705" s="26">
        <v>117</v>
      </c>
      <c r="E705" s="27" t="s">
        <v>35</v>
      </c>
      <c r="F705" s="26">
        <v>137</v>
      </c>
      <c r="G705" s="27" t="s">
        <v>196</v>
      </c>
      <c r="H705" s="28">
        <v>29.503184713375791</v>
      </c>
      <c r="I705" s="28"/>
      <c r="J705" s="28"/>
      <c r="K705" s="28">
        <v>0</v>
      </c>
      <c r="L705" s="29">
        <v>8844</v>
      </c>
      <c r="M705" s="29">
        <v>126</v>
      </c>
      <c r="N705" s="29">
        <v>893</v>
      </c>
      <c r="O705" s="29">
        <v>0</v>
      </c>
      <c r="P705" s="30">
        <f t="shared" si="10"/>
        <v>9863</v>
      </c>
      <c r="Q705" s="78"/>
      <c r="R705" s="79"/>
      <c r="S705" s="80"/>
      <c r="T705" s="35"/>
    </row>
    <row r="706" spans="1:20" s="13" customFormat="1" ht="12.75">
      <c r="A706" s="26">
        <v>497117154</v>
      </c>
      <c r="B706" s="26">
        <v>497</v>
      </c>
      <c r="C706" s="27" t="s">
        <v>290</v>
      </c>
      <c r="D706" s="26">
        <v>117</v>
      </c>
      <c r="E706" s="27" t="s">
        <v>35</v>
      </c>
      <c r="F706" s="26">
        <v>154</v>
      </c>
      <c r="G706" s="27" t="s">
        <v>293</v>
      </c>
      <c r="H706" s="28">
        <v>6.1464968152866239</v>
      </c>
      <c r="I706" s="28"/>
      <c r="J706" s="28"/>
      <c r="K706" s="28">
        <v>0</v>
      </c>
      <c r="L706" s="29">
        <v>8251</v>
      </c>
      <c r="M706" s="29">
        <v>9762</v>
      </c>
      <c r="N706" s="29">
        <v>893</v>
      </c>
      <c r="O706" s="29">
        <v>0</v>
      </c>
      <c r="P706" s="30">
        <f t="shared" si="10"/>
        <v>18906</v>
      </c>
      <c r="Q706" s="78"/>
      <c r="R706" s="79"/>
      <c r="S706" s="80"/>
      <c r="T706" s="35"/>
    </row>
    <row r="707" spans="1:20" s="13" customFormat="1" ht="12.75">
      <c r="A707" s="26">
        <v>497117159</v>
      </c>
      <c r="B707" s="26">
        <v>497</v>
      </c>
      <c r="C707" s="27" t="s">
        <v>290</v>
      </c>
      <c r="D707" s="26">
        <v>117</v>
      </c>
      <c r="E707" s="27" t="s">
        <v>35</v>
      </c>
      <c r="F707" s="26">
        <v>159</v>
      </c>
      <c r="G707" s="27" t="s">
        <v>150</v>
      </c>
      <c r="H707" s="28">
        <v>4.9171974522293</v>
      </c>
      <c r="I707" s="28"/>
      <c r="J707" s="28"/>
      <c r="K707" s="28">
        <v>0</v>
      </c>
      <c r="L707" s="29">
        <v>9481</v>
      </c>
      <c r="M707" s="29">
        <v>4495</v>
      </c>
      <c r="N707" s="29">
        <v>893</v>
      </c>
      <c r="O707" s="29">
        <v>0</v>
      </c>
      <c r="P707" s="30">
        <f t="shared" si="10"/>
        <v>14869</v>
      </c>
      <c r="Q707" s="78"/>
      <c r="R707" s="79"/>
      <c r="S707" s="80"/>
      <c r="T707" s="35"/>
    </row>
    <row r="708" spans="1:20" s="13" customFormat="1" ht="12.75">
      <c r="A708" s="26">
        <v>497117210</v>
      </c>
      <c r="B708" s="26">
        <v>497</v>
      </c>
      <c r="C708" s="27" t="s">
        <v>290</v>
      </c>
      <c r="D708" s="26">
        <v>117</v>
      </c>
      <c r="E708" s="27" t="s">
        <v>35</v>
      </c>
      <c r="F708" s="26">
        <v>210</v>
      </c>
      <c r="G708" s="27" t="s">
        <v>188</v>
      </c>
      <c r="H708" s="28">
        <v>66.382165605095537</v>
      </c>
      <c r="I708" s="28"/>
      <c r="J708" s="28"/>
      <c r="K708" s="28">
        <v>0</v>
      </c>
      <c r="L708" s="29">
        <v>8660</v>
      </c>
      <c r="M708" s="29">
        <v>2797</v>
      </c>
      <c r="N708" s="29">
        <v>893</v>
      </c>
      <c r="O708" s="29">
        <v>0</v>
      </c>
      <c r="P708" s="30">
        <f t="shared" si="10"/>
        <v>12350</v>
      </c>
      <c r="Q708" s="78"/>
      <c r="R708" s="79"/>
      <c r="S708" s="80"/>
      <c r="T708" s="35"/>
    </row>
    <row r="709" spans="1:20" s="13" customFormat="1" ht="12.75">
      <c r="A709" s="26">
        <v>497117223</v>
      </c>
      <c r="B709" s="26">
        <v>497</v>
      </c>
      <c r="C709" s="27" t="s">
        <v>290</v>
      </c>
      <c r="D709" s="26">
        <v>117</v>
      </c>
      <c r="E709" s="27" t="s">
        <v>35</v>
      </c>
      <c r="F709" s="26">
        <v>223</v>
      </c>
      <c r="G709" s="27" t="s">
        <v>294</v>
      </c>
      <c r="H709" s="28">
        <v>1.2292993630573248</v>
      </c>
      <c r="I709" s="28"/>
      <c r="J709" s="28"/>
      <c r="K709" s="28">
        <v>0</v>
      </c>
      <c r="L709" s="29">
        <v>8370</v>
      </c>
      <c r="M709" s="29">
        <v>1110</v>
      </c>
      <c r="N709" s="29">
        <v>893</v>
      </c>
      <c r="O709" s="29">
        <v>0</v>
      </c>
      <c r="P709" s="30">
        <f t="shared" si="10"/>
        <v>10373</v>
      </c>
      <c r="Q709" s="78"/>
      <c r="R709" s="79"/>
      <c r="S709" s="80"/>
      <c r="T709" s="35"/>
    </row>
    <row r="710" spans="1:20" s="13" customFormat="1" ht="12.75">
      <c r="A710" s="26">
        <v>497117272</v>
      </c>
      <c r="B710" s="26">
        <v>497</v>
      </c>
      <c r="C710" s="27" t="s">
        <v>290</v>
      </c>
      <c r="D710" s="26">
        <v>117</v>
      </c>
      <c r="E710" s="27" t="s">
        <v>35</v>
      </c>
      <c r="F710" s="26">
        <v>272</v>
      </c>
      <c r="G710" s="27" t="s">
        <v>295</v>
      </c>
      <c r="H710" s="28">
        <v>1.2292993630573248</v>
      </c>
      <c r="I710" s="28"/>
      <c r="J710" s="28"/>
      <c r="K710" s="28">
        <v>0</v>
      </c>
      <c r="L710" s="29">
        <v>8370</v>
      </c>
      <c r="M710" s="29">
        <v>9395</v>
      </c>
      <c r="N710" s="29">
        <v>893</v>
      </c>
      <c r="O710" s="29">
        <v>0</v>
      </c>
      <c r="P710" s="30">
        <f t="shared" si="10"/>
        <v>18658</v>
      </c>
      <c r="Q710" s="78"/>
      <c r="R710" s="79"/>
      <c r="S710" s="80"/>
      <c r="T710" s="35"/>
    </row>
    <row r="711" spans="1:20" s="13" customFormat="1" ht="12.75">
      <c r="A711" s="26">
        <v>497117278</v>
      </c>
      <c r="B711" s="26">
        <v>497</v>
      </c>
      <c r="C711" s="27" t="s">
        <v>290</v>
      </c>
      <c r="D711" s="26">
        <v>117</v>
      </c>
      <c r="E711" s="27" t="s">
        <v>35</v>
      </c>
      <c r="F711" s="26">
        <v>278</v>
      </c>
      <c r="G711" s="27" t="s">
        <v>190</v>
      </c>
      <c r="H711" s="28">
        <v>45.484076433121004</v>
      </c>
      <c r="I711" s="28"/>
      <c r="J711" s="28"/>
      <c r="K711" s="28">
        <v>0</v>
      </c>
      <c r="L711" s="29">
        <v>8826</v>
      </c>
      <c r="M711" s="29">
        <v>2906</v>
      </c>
      <c r="N711" s="29">
        <v>893</v>
      </c>
      <c r="O711" s="29">
        <v>0</v>
      </c>
      <c r="P711" s="30">
        <f t="shared" si="10"/>
        <v>12625</v>
      </c>
      <c r="Q711" s="78"/>
      <c r="R711" s="79"/>
      <c r="S711" s="80"/>
      <c r="T711" s="35"/>
    </row>
    <row r="712" spans="1:20" s="13" customFormat="1" ht="12.75">
      <c r="A712" s="26">
        <v>497117281</v>
      </c>
      <c r="B712" s="26">
        <v>497</v>
      </c>
      <c r="C712" s="27" t="s">
        <v>290</v>
      </c>
      <c r="D712" s="26">
        <v>117</v>
      </c>
      <c r="E712" s="27" t="s">
        <v>35</v>
      </c>
      <c r="F712" s="26">
        <v>281</v>
      </c>
      <c r="G712" s="27" t="s">
        <v>146</v>
      </c>
      <c r="H712" s="28">
        <v>61.464968152866248</v>
      </c>
      <c r="I712" s="28"/>
      <c r="J712" s="28"/>
      <c r="K712" s="28">
        <v>0</v>
      </c>
      <c r="L712" s="29">
        <v>11503</v>
      </c>
      <c r="M712" s="29">
        <v>0</v>
      </c>
      <c r="N712" s="29">
        <v>893</v>
      </c>
      <c r="O712" s="29">
        <v>0</v>
      </c>
      <c r="P712" s="30">
        <f t="shared" si="10"/>
        <v>12396</v>
      </c>
      <c r="Q712" s="78"/>
      <c r="R712" s="79"/>
      <c r="S712" s="80"/>
      <c r="T712" s="35"/>
    </row>
    <row r="713" spans="1:20" s="13" customFormat="1" ht="12.75">
      <c r="A713" s="26">
        <v>497117325</v>
      </c>
      <c r="B713" s="26">
        <v>497</v>
      </c>
      <c r="C713" s="27" t="s">
        <v>290</v>
      </c>
      <c r="D713" s="26">
        <v>117</v>
      </c>
      <c r="E713" s="27" t="s">
        <v>35</v>
      </c>
      <c r="F713" s="26">
        <v>325</v>
      </c>
      <c r="G713" s="27" t="s">
        <v>198</v>
      </c>
      <c r="H713" s="28">
        <v>7.3757961783439479</v>
      </c>
      <c r="I713" s="28"/>
      <c r="J713" s="28"/>
      <c r="K713" s="28">
        <v>0</v>
      </c>
      <c r="L713" s="29">
        <v>8293</v>
      </c>
      <c r="M713" s="29">
        <v>1198</v>
      </c>
      <c r="N713" s="29">
        <v>893</v>
      </c>
      <c r="O713" s="29">
        <v>0</v>
      </c>
      <c r="P713" s="30">
        <f t="shared" si="10"/>
        <v>10384</v>
      </c>
      <c r="Q713" s="78"/>
      <c r="R713" s="79"/>
      <c r="S713" s="80"/>
      <c r="T713" s="35"/>
    </row>
    <row r="714" spans="1:20" s="13" customFormat="1" ht="12.75">
      <c r="A714" s="26">
        <v>497117327</v>
      </c>
      <c r="B714" s="26">
        <v>497</v>
      </c>
      <c r="C714" s="27" t="s">
        <v>290</v>
      </c>
      <c r="D714" s="26">
        <v>117</v>
      </c>
      <c r="E714" s="27" t="s">
        <v>35</v>
      </c>
      <c r="F714" s="26">
        <v>327</v>
      </c>
      <c r="G714" s="27" t="s">
        <v>191</v>
      </c>
      <c r="H714" s="28">
        <v>3.6878980891719744</v>
      </c>
      <c r="I714" s="28"/>
      <c r="J714" s="28"/>
      <c r="K714" s="28">
        <v>0</v>
      </c>
      <c r="L714" s="29">
        <v>8414</v>
      </c>
      <c r="M714" s="29">
        <v>5717</v>
      </c>
      <c r="N714" s="29">
        <v>893</v>
      </c>
      <c r="O714" s="29">
        <v>0</v>
      </c>
      <c r="P714" s="30">
        <f t="shared" ref="P714:P777" si="11">SUM(L714:N714)</f>
        <v>15024</v>
      </c>
      <c r="Q714" s="78"/>
      <c r="R714" s="79"/>
      <c r="S714" s="80"/>
      <c r="T714" s="35"/>
    </row>
    <row r="715" spans="1:20" s="13" customFormat="1" ht="12.75">
      <c r="A715" s="26">
        <v>497117332</v>
      </c>
      <c r="B715" s="26">
        <v>497</v>
      </c>
      <c r="C715" s="27" t="s">
        <v>290</v>
      </c>
      <c r="D715" s="26">
        <v>117</v>
      </c>
      <c r="E715" s="27" t="s">
        <v>35</v>
      </c>
      <c r="F715" s="26">
        <v>332</v>
      </c>
      <c r="G715" s="27" t="s">
        <v>199</v>
      </c>
      <c r="H715" s="28">
        <v>2.45859872611465</v>
      </c>
      <c r="I715" s="28"/>
      <c r="J715" s="28"/>
      <c r="K715" s="28">
        <v>0</v>
      </c>
      <c r="L715" s="29">
        <v>8392</v>
      </c>
      <c r="M715" s="29">
        <v>858</v>
      </c>
      <c r="N715" s="29">
        <v>893</v>
      </c>
      <c r="O715" s="29">
        <v>0</v>
      </c>
      <c r="P715" s="30">
        <f t="shared" si="11"/>
        <v>10143</v>
      </c>
      <c r="Q715" s="78"/>
      <c r="R715" s="79"/>
      <c r="S715" s="80"/>
      <c r="T715" s="35"/>
    </row>
    <row r="716" spans="1:20" s="13" customFormat="1" ht="12.75">
      <c r="A716" s="26">
        <v>497117337</v>
      </c>
      <c r="B716" s="26">
        <v>497</v>
      </c>
      <c r="C716" s="27" t="s">
        <v>290</v>
      </c>
      <c r="D716" s="26">
        <v>117</v>
      </c>
      <c r="E716" s="27" t="s">
        <v>35</v>
      </c>
      <c r="F716" s="26">
        <v>337</v>
      </c>
      <c r="G716" s="27" t="s">
        <v>311</v>
      </c>
      <c r="H716" s="28">
        <v>1.2292993630573248</v>
      </c>
      <c r="I716" s="28"/>
      <c r="J716" s="28"/>
      <c r="K716" s="28">
        <v>0</v>
      </c>
      <c r="L716" s="29">
        <v>8049</v>
      </c>
      <c r="M716" s="29">
        <v>10356</v>
      </c>
      <c r="N716" s="29">
        <v>893</v>
      </c>
      <c r="O716" s="29">
        <v>0</v>
      </c>
      <c r="P716" s="30">
        <f t="shared" si="11"/>
        <v>19298</v>
      </c>
      <c r="Q716" s="78"/>
      <c r="R716" s="79"/>
      <c r="S716" s="80"/>
      <c r="T716" s="35"/>
    </row>
    <row r="717" spans="1:20" s="13" customFormat="1" ht="12.75">
      <c r="A717" s="26">
        <v>497117340</v>
      </c>
      <c r="B717" s="26">
        <v>497</v>
      </c>
      <c r="C717" s="27" t="s">
        <v>290</v>
      </c>
      <c r="D717" s="26">
        <v>117</v>
      </c>
      <c r="E717" s="27" t="s">
        <v>35</v>
      </c>
      <c r="F717" s="26">
        <v>340</v>
      </c>
      <c r="G717" s="27" t="s">
        <v>192</v>
      </c>
      <c r="H717" s="28">
        <v>1.2292993630573248</v>
      </c>
      <c r="I717" s="28"/>
      <c r="J717" s="28"/>
      <c r="K717" s="28">
        <v>0</v>
      </c>
      <c r="L717" s="29">
        <v>8414</v>
      </c>
      <c r="M717" s="29">
        <v>5685</v>
      </c>
      <c r="N717" s="29">
        <v>893</v>
      </c>
      <c r="O717" s="29">
        <v>0</v>
      </c>
      <c r="P717" s="30">
        <f t="shared" si="11"/>
        <v>14992</v>
      </c>
      <c r="Q717" s="78"/>
      <c r="R717" s="79"/>
      <c r="S717" s="80"/>
      <c r="T717" s="35"/>
    </row>
    <row r="718" spans="1:20" s="13" customFormat="1" ht="12.75">
      <c r="A718" s="26">
        <v>497117605</v>
      </c>
      <c r="B718" s="26">
        <v>497</v>
      </c>
      <c r="C718" s="27" t="s">
        <v>290</v>
      </c>
      <c r="D718" s="26">
        <v>117</v>
      </c>
      <c r="E718" s="27" t="s">
        <v>35</v>
      </c>
      <c r="F718" s="26">
        <v>605</v>
      </c>
      <c r="G718" s="27" t="s">
        <v>193</v>
      </c>
      <c r="H718" s="28">
        <v>50.401273885350314</v>
      </c>
      <c r="I718" s="28"/>
      <c r="J718" s="28"/>
      <c r="K718" s="28">
        <v>0</v>
      </c>
      <c r="L718" s="29">
        <v>8643</v>
      </c>
      <c r="M718" s="29">
        <v>6798</v>
      </c>
      <c r="N718" s="29">
        <v>893</v>
      </c>
      <c r="O718" s="29">
        <v>0</v>
      </c>
      <c r="P718" s="30">
        <f t="shared" si="11"/>
        <v>16334</v>
      </c>
      <c r="Q718" s="78"/>
      <c r="R718" s="79"/>
      <c r="S718" s="80"/>
      <c r="T718" s="35"/>
    </row>
    <row r="719" spans="1:20" s="13" customFormat="1" ht="12.75">
      <c r="A719" s="26">
        <v>497117615</v>
      </c>
      <c r="B719" s="26">
        <v>497</v>
      </c>
      <c r="C719" s="27" t="s">
        <v>290</v>
      </c>
      <c r="D719" s="26">
        <v>117</v>
      </c>
      <c r="E719" s="27" t="s">
        <v>35</v>
      </c>
      <c r="F719" s="26">
        <v>615</v>
      </c>
      <c r="G719" s="27" t="s">
        <v>229</v>
      </c>
      <c r="H719" s="28">
        <v>1.229299363057325</v>
      </c>
      <c r="I719" s="28"/>
      <c r="J719" s="28"/>
      <c r="K719" s="28">
        <v>0</v>
      </c>
      <c r="L719" s="29">
        <v>8414</v>
      </c>
      <c r="M719" s="29">
        <v>1436</v>
      </c>
      <c r="N719" s="29">
        <v>893</v>
      </c>
      <c r="O719" s="29">
        <v>0</v>
      </c>
      <c r="P719" s="30">
        <f t="shared" si="11"/>
        <v>10743</v>
      </c>
      <c r="Q719" s="78"/>
      <c r="R719" s="79"/>
      <c r="S719" s="80"/>
      <c r="T719" s="35"/>
    </row>
    <row r="720" spans="1:20" s="13" customFormat="1" ht="12.75">
      <c r="A720" s="26">
        <v>497117632</v>
      </c>
      <c r="B720" s="26">
        <v>497</v>
      </c>
      <c r="C720" s="27" t="s">
        <v>290</v>
      </c>
      <c r="D720" s="26">
        <v>117</v>
      </c>
      <c r="E720" s="27" t="s">
        <v>35</v>
      </c>
      <c r="F720" s="26">
        <v>632</v>
      </c>
      <c r="G720" s="27" t="s">
        <v>194</v>
      </c>
      <c r="H720" s="28">
        <v>1.2292993630573248</v>
      </c>
      <c r="I720" s="28"/>
      <c r="J720" s="28"/>
      <c r="K720" s="28">
        <v>0</v>
      </c>
      <c r="L720" s="29">
        <v>8049</v>
      </c>
      <c r="M720" s="29">
        <v>6704</v>
      </c>
      <c r="N720" s="29">
        <v>893</v>
      </c>
      <c r="O720" s="29">
        <v>0</v>
      </c>
      <c r="P720" s="30">
        <f t="shared" si="11"/>
        <v>15646</v>
      </c>
      <c r="Q720" s="78"/>
      <c r="R720" s="79"/>
      <c r="S720" s="80"/>
      <c r="T720" s="35"/>
    </row>
    <row r="721" spans="1:20" s="13" customFormat="1" ht="12.75">
      <c r="A721" s="26">
        <v>497117635</v>
      </c>
      <c r="B721" s="26">
        <v>497</v>
      </c>
      <c r="C721" s="27" t="s">
        <v>290</v>
      </c>
      <c r="D721" s="26">
        <v>117</v>
      </c>
      <c r="E721" s="27" t="s">
        <v>35</v>
      </c>
      <c r="F721" s="26">
        <v>635</v>
      </c>
      <c r="G721" s="27" t="s">
        <v>52</v>
      </c>
      <c r="H721" s="28">
        <v>3.6878980891719739</v>
      </c>
      <c r="I721" s="28"/>
      <c r="J721" s="28"/>
      <c r="K721" s="28">
        <v>0</v>
      </c>
      <c r="L721" s="29">
        <v>10093</v>
      </c>
      <c r="M721" s="29">
        <v>5215</v>
      </c>
      <c r="N721" s="29">
        <v>893</v>
      </c>
      <c r="O721" s="29">
        <v>0</v>
      </c>
      <c r="P721" s="30">
        <f t="shared" si="11"/>
        <v>16201</v>
      </c>
      <c r="Q721" s="78"/>
      <c r="R721" s="79"/>
      <c r="S721" s="80"/>
      <c r="T721" s="35"/>
    </row>
    <row r="722" spans="1:20" s="13" customFormat="1" ht="12.75">
      <c r="A722" s="26">
        <v>497117670</v>
      </c>
      <c r="B722" s="26">
        <v>497</v>
      </c>
      <c r="C722" s="27" t="s">
        <v>290</v>
      </c>
      <c r="D722" s="26">
        <v>117</v>
      </c>
      <c r="E722" s="27" t="s">
        <v>35</v>
      </c>
      <c r="F722" s="26">
        <v>670</v>
      </c>
      <c r="G722" s="27" t="s">
        <v>37</v>
      </c>
      <c r="H722" s="28">
        <v>4.9171974522292992</v>
      </c>
      <c r="I722" s="28"/>
      <c r="J722" s="28"/>
      <c r="K722" s="28">
        <v>0</v>
      </c>
      <c r="L722" s="29">
        <v>10994</v>
      </c>
      <c r="M722" s="29">
        <v>8628</v>
      </c>
      <c r="N722" s="29">
        <v>893</v>
      </c>
      <c r="O722" s="29">
        <v>0</v>
      </c>
      <c r="P722" s="30">
        <f t="shared" si="11"/>
        <v>20515</v>
      </c>
      <c r="Q722" s="78"/>
      <c r="R722" s="79"/>
      <c r="S722" s="80"/>
      <c r="T722" s="35"/>
    </row>
    <row r="723" spans="1:20" s="13" customFormat="1" ht="12.75">
      <c r="A723" s="26">
        <v>497117674</v>
      </c>
      <c r="B723" s="26">
        <v>497</v>
      </c>
      <c r="C723" s="27" t="s">
        <v>290</v>
      </c>
      <c r="D723" s="26">
        <v>117</v>
      </c>
      <c r="E723" s="27" t="s">
        <v>35</v>
      </c>
      <c r="F723" s="26">
        <v>674</v>
      </c>
      <c r="G723" s="27" t="s">
        <v>38</v>
      </c>
      <c r="H723" s="28">
        <v>28.27388535031848</v>
      </c>
      <c r="I723" s="28"/>
      <c r="J723" s="28"/>
      <c r="K723" s="28">
        <v>0</v>
      </c>
      <c r="L723" s="29">
        <v>8979</v>
      </c>
      <c r="M723" s="29">
        <v>3989</v>
      </c>
      <c r="N723" s="29">
        <v>893</v>
      </c>
      <c r="O723" s="29">
        <v>0</v>
      </c>
      <c r="P723" s="30">
        <f t="shared" si="11"/>
        <v>13861</v>
      </c>
      <c r="Q723" s="78"/>
      <c r="R723" s="79"/>
      <c r="S723" s="80"/>
      <c r="T723" s="35"/>
    </row>
    <row r="724" spans="1:20" s="13" customFormat="1" ht="12.75">
      <c r="A724" s="26">
        <v>497117755</v>
      </c>
      <c r="B724" s="26">
        <v>497</v>
      </c>
      <c r="C724" s="27" t="s">
        <v>290</v>
      </c>
      <c r="D724" s="26">
        <v>117</v>
      </c>
      <c r="E724" s="27" t="s">
        <v>35</v>
      </c>
      <c r="F724" s="26">
        <v>755</v>
      </c>
      <c r="G724" s="27" t="s">
        <v>42</v>
      </c>
      <c r="H724" s="28">
        <v>1.2292993630573248</v>
      </c>
      <c r="I724" s="28"/>
      <c r="J724" s="28"/>
      <c r="K724" s="28">
        <v>0</v>
      </c>
      <c r="L724" s="29">
        <v>8049</v>
      </c>
      <c r="M724" s="29">
        <v>3079</v>
      </c>
      <c r="N724" s="29">
        <v>893</v>
      </c>
      <c r="O724" s="29">
        <v>0</v>
      </c>
      <c r="P724" s="30">
        <f t="shared" si="11"/>
        <v>12021</v>
      </c>
      <c r="Q724" s="78"/>
      <c r="R724" s="79"/>
      <c r="S724" s="80"/>
      <c r="T724" s="35"/>
    </row>
    <row r="725" spans="1:20" s="13" customFormat="1" ht="12.75">
      <c r="A725" s="26">
        <v>498281281</v>
      </c>
      <c r="B725" s="26">
        <v>498</v>
      </c>
      <c r="C725" s="27" t="s">
        <v>296</v>
      </c>
      <c r="D725" s="26">
        <v>281</v>
      </c>
      <c r="E725" s="27" t="s">
        <v>146</v>
      </c>
      <c r="F725" s="26">
        <v>281</v>
      </c>
      <c r="G725" s="27" t="s">
        <v>146</v>
      </c>
      <c r="H725" s="28">
        <v>378</v>
      </c>
      <c r="I725" s="28"/>
      <c r="J725" s="28"/>
      <c r="K725" s="28">
        <v>0</v>
      </c>
      <c r="L725" s="29">
        <v>11466</v>
      </c>
      <c r="M725" s="29">
        <v>0</v>
      </c>
      <c r="N725" s="29">
        <v>893</v>
      </c>
      <c r="O725" s="29">
        <v>0</v>
      </c>
      <c r="P725" s="30">
        <f t="shared" si="11"/>
        <v>12359</v>
      </c>
      <c r="Q725" s="78"/>
      <c r="R725" s="79"/>
      <c r="S725" s="80"/>
      <c r="T725" s="35"/>
    </row>
    <row r="726" spans="1:20" s="13" customFormat="1" ht="12.75">
      <c r="A726" s="26">
        <v>499061061</v>
      </c>
      <c r="B726" s="26">
        <v>499</v>
      </c>
      <c r="C726" s="27" t="s">
        <v>297</v>
      </c>
      <c r="D726" s="26">
        <v>61</v>
      </c>
      <c r="E726" s="27" t="s">
        <v>148</v>
      </c>
      <c r="F726" s="26">
        <v>61</v>
      </c>
      <c r="G726" s="27" t="s">
        <v>148</v>
      </c>
      <c r="H726" s="28">
        <v>126.56903765690375</v>
      </c>
      <c r="I726" s="28"/>
      <c r="J726" s="28"/>
      <c r="K726" s="28">
        <v>0</v>
      </c>
      <c r="L726" s="29">
        <v>10611</v>
      </c>
      <c r="M726" s="29">
        <v>467</v>
      </c>
      <c r="N726" s="29">
        <v>893</v>
      </c>
      <c r="O726" s="29">
        <v>0</v>
      </c>
      <c r="P726" s="30">
        <f t="shared" si="11"/>
        <v>11971</v>
      </c>
      <c r="Q726" s="78"/>
      <c r="R726" s="79"/>
      <c r="S726" s="80"/>
      <c r="T726" s="35"/>
    </row>
    <row r="727" spans="1:20" s="13" customFormat="1" ht="12.75">
      <c r="A727" s="26">
        <v>499061161</v>
      </c>
      <c r="B727" s="26">
        <v>499</v>
      </c>
      <c r="C727" s="27" t="s">
        <v>297</v>
      </c>
      <c r="D727" s="26">
        <v>61</v>
      </c>
      <c r="E727" s="27" t="s">
        <v>148</v>
      </c>
      <c r="F727" s="26">
        <v>161</v>
      </c>
      <c r="G727" s="27" t="s">
        <v>151</v>
      </c>
      <c r="H727" s="28">
        <v>13.598326359832633</v>
      </c>
      <c r="I727" s="28"/>
      <c r="J727" s="28"/>
      <c r="K727" s="28">
        <v>0</v>
      </c>
      <c r="L727" s="29">
        <v>11771</v>
      </c>
      <c r="M727" s="29">
        <v>4479</v>
      </c>
      <c r="N727" s="29">
        <v>893</v>
      </c>
      <c r="O727" s="29">
        <v>0</v>
      </c>
      <c r="P727" s="30">
        <f t="shared" si="11"/>
        <v>17143</v>
      </c>
      <c r="Q727" s="78"/>
      <c r="R727" s="79"/>
      <c r="S727" s="80"/>
      <c r="T727" s="35"/>
    </row>
    <row r="728" spans="1:20" s="13" customFormat="1" ht="12.75">
      <c r="A728" s="26">
        <v>499061281</v>
      </c>
      <c r="B728" s="26">
        <v>499</v>
      </c>
      <c r="C728" s="27" t="s">
        <v>297</v>
      </c>
      <c r="D728" s="26">
        <v>61</v>
      </c>
      <c r="E728" s="27" t="s">
        <v>148</v>
      </c>
      <c r="F728" s="26">
        <v>281</v>
      </c>
      <c r="G728" s="27" t="s">
        <v>146</v>
      </c>
      <c r="H728" s="28">
        <v>320.08368200836816</v>
      </c>
      <c r="I728" s="28"/>
      <c r="J728" s="28"/>
      <c r="K728" s="28">
        <v>0</v>
      </c>
      <c r="L728" s="29">
        <v>10936</v>
      </c>
      <c r="M728" s="29">
        <v>0</v>
      </c>
      <c r="N728" s="29">
        <v>893</v>
      </c>
      <c r="O728" s="29">
        <v>0</v>
      </c>
      <c r="P728" s="30">
        <f t="shared" si="11"/>
        <v>11829</v>
      </c>
      <c r="Q728" s="78"/>
      <c r="R728" s="79"/>
      <c r="S728" s="80"/>
      <c r="T728" s="35"/>
    </row>
    <row r="729" spans="1:20" s="13" customFormat="1" ht="12.75">
      <c r="A729" s="26">
        <v>499061332</v>
      </c>
      <c r="B729" s="26">
        <v>499</v>
      </c>
      <c r="C729" s="27" t="s">
        <v>297</v>
      </c>
      <c r="D729" s="26">
        <v>61</v>
      </c>
      <c r="E729" s="27" t="s">
        <v>148</v>
      </c>
      <c r="F729" s="26">
        <v>332</v>
      </c>
      <c r="G729" s="27" t="s">
        <v>199</v>
      </c>
      <c r="H729" s="28">
        <v>39.748953974895386</v>
      </c>
      <c r="I729" s="28"/>
      <c r="J729" s="28"/>
      <c r="K729" s="28">
        <v>0</v>
      </c>
      <c r="L729" s="29">
        <v>11611</v>
      </c>
      <c r="M729" s="29">
        <v>1187</v>
      </c>
      <c r="N729" s="29">
        <v>893</v>
      </c>
      <c r="O729" s="29">
        <v>0</v>
      </c>
      <c r="P729" s="30">
        <f t="shared" si="11"/>
        <v>13691</v>
      </c>
      <c r="Q729" s="78"/>
      <c r="R729" s="79"/>
      <c r="S729" s="80"/>
      <c r="T729" s="35"/>
    </row>
    <row r="730" spans="1:20" s="13" customFormat="1" ht="12.75">
      <c r="A730" s="26">
        <v>3501137061</v>
      </c>
      <c r="B730" s="26">
        <v>3501</v>
      </c>
      <c r="C730" s="27" t="s">
        <v>298</v>
      </c>
      <c r="D730" s="26">
        <v>137</v>
      </c>
      <c r="E730" s="27" t="s">
        <v>196</v>
      </c>
      <c r="F730" s="26">
        <v>61</v>
      </c>
      <c r="G730" s="27" t="s">
        <v>148</v>
      </c>
      <c r="H730" s="28">
        <v>19.512195121951219</v>
      </c>
      <c r="I730" s="28"/>
      <c r="J730" s="28"/>
      <c r="K730" s="28">
        <v>0</v>
      </c>
      <c r="L730" s="29">
        <v>12189</v>
      </c>
      <c r="M730" s="29">
        <v>536</v>
      </c>
      <c r="N730" s="29">
        <v>893</v>
      </c>
      <c r="O730" s="29">
        <v>0</v>
      </c>
      <c r="P730" s="30">
        <f t="shared" si="11"/>
        <v>13618</v>
      </c>
      <c r="Q730" s="78"/>
      <c r="R730" s="79"/>
      <c r="S730" s="80"/>
      <c r="T730" s="35"/>
    </row>
    <row r="731" spans="1:20" s="13" customFormat="1" ht="12.75">
      <c r="A731" s="26">
        <v>3501137086</v>
      </c>
      <c r="B731" s="26">
        <v>3501</v>
      </c>
      <c r="C731" s="27" t="s">
        <v>298</v>
      </c>
      <c r="D731" s="26">
        <v>137</v>
      </c>
      <c r="E731" s="27" t="s">
        <v>196</v>
      </c>
      <c r="F731" s="26">
        <v>86</v>
      </c>
      <c r="G731" s="27" t="s">
        <v>185</v>
      </c>
      <c r="H731" s="28">
        <v>1.2195121951219512</v>
      </c>
      <c r="I731" s="28"/>
      <c r="J731" s="28"/>
      <c r="K731" s="28">
        <v>0</v>
      </c>
      <c r="L731" s="29">
        <v>9759</v>
      </c>
      <c r="M731" s="29">
        <v>1457</v>
      </c>
      <c r="N731" s="29">
        <v>893</v>
      </c>
      <c r="O731" s="29">
        <v>0</v>
      </c>
      <c r="P731" s="30">
        <f t="shared" si="11"/>
        <v>12109</v>
      </c>
      <c r="Q731" s="78"/>
      <c r="R731" s="79"/>
      <c r="S731" s="80"/>
      <c r="T731" s="35"/>
    </row>
    <row r="732" spans="1:20" s="13" customFormat="1" ht="12.75">
      <c r="A732" s="26">
        <v>3501137127</v>
      </c>
      <c r="B732" s="26">
        <v>3501</v>
      </c>
      <c r="C732" s="27" t="s">
        <v>298</v>
      </c>
      <c r="D732" s="26">
        <v>137</v>
      </c>
      <c r="E732" s="27" t="s">
        <v>196</v>
      </c>
      <c r="F732" s="26">
        <v>127</v>
      </c>
      <c r="G732" s="27" t="s">
        <v>187</v>
      </c>
      <c r="H732" s="28">
        <v>1.2195121951219512</v>
      </c>
      <c r="I732" s="28"/>
      <c r="J732" s="28"/>
      <c r="K732" s="28">
        <v>0</v>
      </c>
      <c r="L732" s="29">
        <v>9759</v>
      </c>
      <c r="M732" s="29">
        <v>4620</v>
      </c>
      <c r="N732" s="29">
        <v>893</v>
      </c>
      <c r="O732" s="29">
        <v>0</v>
      </c>
      <c r="P732" s="30">
        <f t="shared" si="11"/>
        <v>15272</v>
      </c>
      <c r="Q732" s="78"/>
      <c r="R732" s="79"/>
      <c r="S732" s="80"/>
      <c r="T732" s="35"/>
    </row>
    <row r="733" spans="1:20" s="13" customFormat="1" ht="12.75">
      <c r="A733" s="26">
        <v>3501137137</v>
      </c>
      <c r="B733" s="26">
        <v>3501</v>
      </c>
      <c r="C733" s="27" t="s">
        <v>298</v>
      </c>
      <c r="D733" s="26">
        <v>137</v>
      </c>
      <c r="E733" s="27" t="s">
        <v>196</v>
      </c>
      <c r="F733" s="26">
        <v>137</v>
      </c>
      <c r="G733" s="27" t="s">
        <v>196</v>
      </c>
      <c r="H733" s="28">
        <v>302.4390243902439</v>
      </c>
      <c r="I733" s="28"/>
      <c r="J733" s="28"/>
      <c r="K733" s="28">
        <v>0</v>
      </c>
      <c r="L733" s="29">
        <v>12973</v>
      </c>
      <c r="M733" s="29">
        <v>185</v>
      </c>
      <c r="N733" s="29">
        <v>893</v>
      </c>
      <c r="O733" s="29">
        <v>0</v>
      </c>
      <c r="P733" s="30">
        <f t="shared" si="11"/>
        <v>14051</v>
      </c>
      <c r="Q733" s="78"/>
      <c r="R733" s="79"/>
      <c r="S733" s="80"/>
      <c r="T733" s="35"/>
    </row>
    <row r="734" spans="1:20" s="13" customFormat="1" ht="12.75">
      <c r="A734" s="26">
        <v>3501137210</v>
      </c>
      <c r="B734" s="26">
        <v>3501</v>
      </c>
      <c r="C734" s="27" t="s">
        <v>298</v>
      </c>
      <c r="D734" s="26">
        <v>137</v>
      </c>
      <c r="E734" s="27" t="s">
        <v>196</v>
      </c>
      <c r="F734" s="26">
        <v>210</v>
      </c>
      <c r="G734" s="27" t="s">
        <v>188</v>
      </c>
      <c r="H734" s="28">
        <v>4.8780487804878048</v>
      </c>
      <c r="I734" s="28"/>
      <c r="J734" s="28"/>
      <c r="K734" s="28">
        <v>0</v>
      </c>
      <c r="L734" s="29">
        <v>13939</v>
      </c>
      <c r="M734" s="29">
        <v>4502</v>
      </c>
      <c r="N734" s="29">
        <v>893</v>
      </c>
      <c r="O734" s="29">
        <v>0</v>
      </c>
      <c r="P734" s="30">
        <f t="shared" si="11"/>
        <v>19334</v>
      </c>
      <c r="Q734" s="78"/>
      <c r="R734" s="79"/>
      <c r="S734" s="80"/>
      <c r="T734" s="35"/>
    </row>
    <row r="735" spans="1:20" s="13" customFormat="1" ht="12.75">
      <c r="A735" s="26">
        <v>3501137278</v>
      </c>
      <c r="B735" s="26">
        <v>3501</v>
      </c>
      <c r="C735" s="27" t="s">
        <v>298</v>
      </c>
      <c r="D735" s="26">
        <v>137</v>
      </c>
      <c r="E735" s="27" t="s">
        <v>196</v>
      </c>
      <c r="F735" s="26">
        <v>278</v>
      </c>
      <c r="G735" s="27" t="s">
        <v>190</v>
      </c>
      <c r="H735" s="28">
        <v>1.2195121951219512</v>
      </c>
      <c r="I735" s="28"/>
      <c r="J735" s="28"/>
      <c r="K735" s="28">
        <v>0</v>
      </c>
      <c r="L735" s="29">
        <v>9759</v>
      </c>
      <c r="M735" s="29">
        <v>3213</v>
      </c>
      <c r="N735" s="29">
        <v>893</v>
      </c>
      <c r="O735" s="29">
        <v>0</v>
      </c>
      <c r="P735" s="30">
        <f t="shared" si="11"/>
        <v>13865</v>
      </c>
      <c r="Q735" s="78"/>
      <c r="R735" s="79"/>
      <c r="S735" s="80"/>
      <c r="T735" s="35"/>
    </row>
    <row r="736" spans="1:20" s="13" customFormat="1" ht="12.75">
      <c r="A736" s="26">
        <v>3501137281</v>
      </c>
      <c r="B736" s="26">
        <v>3501</v>
      </c>
      <c r="C736" s="27" t="s">
        <v>298</v>
      </c>
      <c r="D736" s="26">
        <v>137</v>
      </c>
      <c r="E736" s="27" t="s">
        <v>196</v>
      </c>
      <c r="F736" s="26">
        <v>281</v>
      </c>
      <c r="G736" s="27" t="s">
        <v>146</v>
      </c>
      <c r="H736" s="28">
        <v>63.41463414634147</v>
      </c>
      <c r="I736" s="28"/>
      <c r="J736" s="28"/>
      <c r="K736" s="28">
        <v>0</v>
      </c>
      <c r="L736" s="29">
        <v>12906</v>
      </c>
      <c r="M736" s="29">
        <v>0</v>
      </c>
      <c r="N736" s="29">
        <v>893</v>
      </c>
      <c r="O736" s="29">
        <v>0</v>
      </c>
      <c r="P736" s="30">
        <f t="shared" si="11"/>
        <v>13799</v>
      </c>
      <c r="Q736" s="78"/>
      <c r="R736" s="79"/>
      <c r="S736" s="80"/>
      <c r="T736" s="35"/>
    </row>
    <row r="737" spans="1:20" s="13" customFormat="1" ht="12.75">
      <c r="A737" s="26">
        <v>3501137325</v>
      </c>
      <c r="B737" s="26">
        <v>3501</v>
      </c>
      <c r="C737" s="27" t="s">
        <v>298</v>
      </c>
      <c r="D737" s="26">
        <v>137</v>
      </c>
      <c r="E737" s="27" t="s">
        <v>196</v>
      </c>
      <c r="F737" s="26">
        <v>325</v>
      </c>
      <c r="G737" s="27" t="s">
        <v>198</v>
      </c>
      <c r="H737" s="28">
        <v>2.4390243902439024</v>
      </c>
      <c r="I737" s="28"/>
      <c r="J737" s="28"/>
      <c r="K737" s="28">
        <v>0</v>
      </c>
      <c r="L737" s="29">
        <v>13939</v>
      </c>
      <c r="M737" s="29">
        <v>2013</v>
      </c>
      <c r="N737" s="29">
        <v>893</v>
      </c>
      <c r="O737" s="29">
        <v>0</v>
      </c>
      <c r="P737" s="30">
        <f t="shared" si="11"/>
        <v>16845</v>
      </c>
      <c r="Q737" s="78"/>
      <c r="R737" s="79"/>
      <c r="S737" s="80"/>
      <c r="T737" s="35"/>
    </row>
    <row r="738" spans="1:20" s="13" customFormat="1" ht="12.75">
      <c r="A738" s="26">
        <v>3501137332</v>
      </c>
      <c r="B738" s="26">
        <v>3501</v>
      </c>
      <c r="C738" s="27" t="s">
        <v>298</v>
      </c>
      <c r="D738" s="26">
        <v>137</v>
      </c>
      <c r="E738" s="27" t="s">
        <v>196</v>
      </c>
      <c r="F738" s="26">
        <v>332</v>
      </c>
      <c r="G738" s="27" t="s">
        <v>199</v>
      </c>
      <c r="H738" s="28">
        <v>2.4390243902439024</v>
      </c>
      <c r="I738" s="28"/>
      <c r="J738" s="28"/>
      <c r="K738" s="28">
        <v>0</v>
      </c>
      <c r="L738" s="29">
        <v>9759</v>
      </c>
      <c r="M738" s="29">
        <v>998</v>
      </c>
      <c r="N738" s="29">
        <v>893</v>
      </c>
      <c r="O738" s="29">
        <v>0</v>
      </c>
      <c r="P738" s="30">
        <f t="shared" si="11"/>
        <v>11650</v>
      </c>
      <c r="Q738" s="78"/>
      <c r="R738" s="79"/>
      <c r="S738" s="80"/>
      <c r="T738" s="35"/>
    </row>
    <row r="739" spans="1:20" s="13" customFormat="1" ht="12.75">
      <c r="A739" s="26">
        <v>3501137672</v>
      </c>
      <c r="B739" s="26">
        <v>3501</v>
      </c>
      <c r="C739" s="27" t="s">
        <v>298</v>
      </c>
      <c r="D739" s="26">
        <v>137</v>
      </c>
      <c r="E739" s="27" t="s">
        <v>196</v>
      </c>
      <c r="F739" s="26">
        <v>672</v>
      </c>
      <c r="G739" s="27" t="s">
        <v>53</v>
      </c>
      <c r="H739" s="28">
        <v>1.2195121951219512</v>
      </c>
      <c r="I739" s="28"/>
      <c r="J739" s="28"/>
      <c r="K739" s="28">
        <v>0</v>
      </c>
      <c r="L739" s="29">
        <v>9759</v>
      </c>
      <c r="M739" s="29">
        <v>3447</v>
      </c>
      <c r="N739" s="29">
        <v>893</v>
      </c>
      <c r="O739" s="29">
        <v>0</v>
      </c>
      <c r="P739" s="30">
        <f t="shared" si="11"/>
        <v>14099</v>
      </c>
      <c r="Q739" s="78"/>
      <c r="R739" s="79"/>
      <c r="S739" s="80"/>
      <c r="T739" s="35"/>
    </row>
    <row r="740" spans="1:20" s="13" customFormat="1" ht="12.75">
      <c r="A740" s="26">
        <v>3502281061</v>
      </c>
      <c r="B740" s="26">
        <v>3502</v>
      </c>
      <c r="C740" s="27" t="s">
        <v>299</v>
      </c>
      <c r="D740" s="26">
        <v>281</v>
      </c>
      <c r="E740" s="27" t="s">
        <v>146</v>
      </c>
      <c r="F740" s="26">
        <v>61</v>
      </c>
      <c r="G740" s="27" t="s">
        <v>148</v>
      </c>
      <c r="H740" s="28">
        <v>1.1862244897959184</v>
      </c>
      <c r="I740" s="28"/>
      <c r="J740" s="28"/>
      <c r="K740" s="28">
        <v>0</v>
      </c>
      <c r="L740" s="29">
        <v>12230</v>
      </c>
      <c r="M740" s="29">
        <v>538</v>
      </c>
      <c r="N740" s="29">
        <v>893</v>
      </c>
      <c r="O740" s="29">
        <v>0</v>
      </c>
      <c r="P740" s="30">
        <f t="shared" si="11"/>
        <v>13661</v>
      </c>
      <c r="Q740" s="78"/>
      <c r="R740" s="79"/>
      <c r="S740" s="80"/>
      <c r="T740" s="35"/>
    </row>
    <row r="741" spans="1:20" s="13" customFormat="1" ht="12.75">
      <c r="A741" s="26">
        <v>3502281137</v>
      </c>
      <c r="B741" s="26">
        <v>3502</v>
      </c>
      <c r="C741" s="27" t="s">
        <v>299</v>
      </c>
      <c r="D741" s="26">
        <v>281</v>
      </c>
      <c r="E741" s="27" t="s">
        <v>146</v>
      </c>
      <c r="F741" s="26">
        <v>137</v>
      </c>
      <c r="G741" s="27" t="s">
        <v>196</v>
      </c>
      <c r="H741" s="28">
        <v>1.1862244897959184</v>
      </c>
      <c r="I741" s="28"/>
      <c r="J741" s="28"/>
      <c r="K741" s="28">
        <v>0</v>
      </c>
      <c r="L741" s="29">
        <v>10389</v>
      </c>
      <c r="M741" s="29">
        <v>148</v>
      </c>
      <c r="N741" s="29">
        <v>893</v>
      </c>
      <c r="O741" s="29">
        <v>0</v>
      </c>
      <c r="P741" s="30">
        <f t="shared" si="11"/>
        <v>11430</v>
      </c>
      <c r="Q741" s="78"/>
      <c r="R741" s="79"/>
      <c r="S741" s="80"/>
      <c r="T741" s="35"/>
    </row>
    <row r="742" spans="1:20" s="13" customFormat="1" ht="12.75">
      <c r="A742" s="26">
        <v>3502281281</v>
      </c>
      <c r="B742" s="26">
        <v>3502</v>
      </c>
      <c r="C742" s="27" t="s">
        <v>299</v>
      </c>
      <c r="D742" s="26">
        <v>281</v>
      </c>
      <c r="E742" s="27" t="s">
        <v>146</v>
      </c>
      <c r="F742" s="26">
        <v>281</v>
      </c>
      <c r="G742" s="27" t="s">
        <v>146</v>
      </c>
      <c r="H742" s="28">
        <v>462.62755102040813</v>
      </c>
      <c r="I742" s="28"/>
      <c r="J742" s="28"/>
      <c r="K742" s="28">
        <v>0</v>
      </c>
      <c r="L742" s="29">
        <v>11980</v>
      </c>
      <c r="M742" s="29">
        <v>0</v>
      </c>
      <c r="N742" s="29">
        <v>893</v>
      </c>
      <c r="O742" s="29">
        <v>0</v>
      </c>
      <c r="P742" s="30">
        <f t="shared" si="11"/>
        <v>12873</v>
      </c>
      <c r="Q742" s="78"/>
      <c r="R742" s="79"/>
      <c r="S742" s="80"/>
      <c r="T742" s="35"/>
    </row>
    <row r="743" spans="1:20" s="13" customFormat="1" ht="12.75">
      <c r="A743" s="26">
        <v>3503160031</v>
      </c>
      <c r="B743" s="26">
        <v>3503</v>
      </c>
      <c r="C743" s="27" t="s">
        <v>300</v>
      </c>
      <c r="D743" s="26">
        <v>160</v>
      </c>
      <c r="E743" s="27" t="s">
        <v>134</v>
      </c>
      <c r="F743" s="26">
        <v>31</v>
      </c>
      <c r="G743" s="27" t="s">
        <v>76</v>
      </c>
      <c r="H743" s="28">
        <v>9.2507739938080515</v>
      </c>
      <c r="I743" s="28"/>
      <c r="J743" s="28"/>
      <c r="K743" s="28">
        <v>0</v>
      </c>
      <c r="L743" s="29">
        <v>9916</v>
      </c>
      <c r="M743" s="29">
        <v>4175</v>
      </c>
      <c r="N743" s="29">
        <v>893</v>
      </c>
      <c r="O743" s="29">
        <v>0</v>
      </c>
      <c r="P743" s="30">
        <f t="shared" si="11"/>
        <v>14984</v>
      </c>
      <c r="Q743" s="78"/>
      <c r="R743" s="79"/>
      <c r="S743" s="80"/>
      <c r="T743" s="35"/>
    </row>
    <row r="744" spans="1:20" s="13" customFormat="1" ht="12.75">
      <c r="A744" s="26">
        <v>3503160044</v>
      </c>
      <c r="B744" s="26">
        <v>3503</v>
      </c>
      <c r="C744" s="27" t="s">
        <v>300</v>
      </c>
      <c r="D744" s="26">
        <v>160</v>
      </c>
      <c r="E744" s="27" t="s">
        <v>134</v>
      </c>
      <c r="F744" s="26">
        <v>44</v>
      </c>
      <c r="G744" s="27" t="s">
        <v>12</v>
      </c>
      <c r="H744" s="28">
        <v>1.1563467492260064</v>
      </c>
      <c r="I744" s="28"/>
      <c r="J744" s="28"/>
      <c r="K744" s="28">
        <v>0</v>
      </c>
      <c r="L744" s="29">
        <v>8370</v>
      </c>
      <c r="M744" s="29">
        <v>551</v>
      </c>
      <c r="N744" s="29">
        <v>893</v>
      </c>
      <c r="O744" s="29">
        <v>0</v>
      </c>
      <c r="P744" s="30">
        <f t="shared" si="11"/>
        <v>9814</v>
      </c>
      <c r="Q744" s="78"/>
      <c r="R744" s="79"/>
      <c r="S744" s="80"/>
      <c r="T744" s="35"/>
    </row>
    <row r="745" spans="1:20" s="13" customFormat="1" ht="12.75">
      <c r="A745" s="26">
        <v>3503160048</v>
      </c>
      <c r="B745" s="26">
        <v>3503</v>
      </c>
      <c r="C745" s="27" t="s">
        <v>300</v>
      </c>
      <c r="D745" s="26">
        <v>160</v>
      </c>
      <c r="E745" s="27" t="s">
        <v>134</v>
      </c>
      <c r="F745" s="26">
        <v>48</v>
      </c>
      <c r="G745" s="27" t="s">
        <v>217</v>
      </c>
      <c r="H745" s="28">
        <v>1.1563467492260064</v>
      </c>
      <c r="I745" s="28"/>
      <c r="J745" s="28"/>
      <c r="K745" s="28">
        <v>0</v>
      </c>
      <c r="L745" s="29">
        <v>8414</v>
      </c>
      <c r="M745" s="29">
        <v>6624</v>
      </c>
      <c r="N745" s="29">
        <v>893</v>
      </c>
      <c r="O745" s="29">
        <v>0</v>
      </c>
      <c r="P745" s="30">
        <f t="shared" si="11"/>
        <v>15931</v>
      </c>
      <c r="Q745" s="78"/>
      <c r="R745" s="79"/>
      <c r="S745" s="80"/>
      <c r="T745" s="35"/>
    </row>
    <row r="746" spans="1:20" s="13" customFormat="1" ht="12.75">
      <c r="A746" s="26">
        <v>3503160056</v>
      </c>
      <c r="B746" s="26">
        <v>3503</v>
      </c>
      <c r="C746" s="27" t="s">
        <v>300</v>
      </c>
      <c r="D746" s="26">
        <v>160</v>
      </c>
      <c r="E746" s="27" t="s">
        <v>134</v>
      </c>
      <c r="F746" s="26">
        <v>56</v>
      </c>
      <c r="G746" s="27" t="s">
        <v>133</v>
      </c>
      <c r="H746" s="28">
        <v>1.1563467492260064</v>
      </c>
      <c r="I746" s="28"/>
      <c r="J746" s="28"/>
      <c r="K746" s="28">
        <v>0</v>
      </c>
      <c r="L746" s="29">
        <v>8370</v>
      </c>
      <c r="M746" s="29">
        <v>2568</v>
      </c>
      <c r="N746" s="29">
        <v>893</v>
      </c>
      <c r="O746" s="29">
        <v>0</v>
      </c>
      <c r="P746" s="30">
        <f t="shared" si="11"/>
        <v>11831</v>
      </c>
      <c r="Q746" s="78"/>
      <c r="R746" s="79"/>
      <c r="S746" s="80"/>
      <c r="T746" s="35"/>
    </row>
    <row r="747" spans="1:20" s="13" customFormat="1" ht="12.75">
      <c r="A747" s="26">
        <v>3503160079</v>
      </c>
      <c r="B747" s="26">
        <v>3503</v>
      </c>
      <c r="C747" s="27" t="s">
        <v>300</v>
      </c>
      <c r="D747" s="26">
        <v>160</v>
      </c>
      <c r="E747" s="27" t="s">
        <v>134</v>
      </c>
      <c r="F747" s="26">
        <v>79</v>
      </c>
      <c r="G747" s="27" t="s">
        <v>86</v>
      </c>
      <c r="H747" s="28">
        <v>45.097523219814256</v>
      </c>
      <c r="I747" s="28"/>
      <c r="J747" s="28"/>
      <c r="K747" s="28">
        <v>0</v>
      </c>
      <c r="L747" s="29">
        <v>9639</v>
      </c>
      <c r="M747" s="29">
        <v>624</v>
      </c>
      <c r="N747" s="29">
        <v>893</v>
      </c>
      <c r="O747" s="29">
        <v>0</v>
      </c>
      <c r="P747" s="30">
        <f t="shared" si="11"/>
        <v>11156</v>
      </c>
      <c r="Q747" s="78"/>
      <c r="R747" s="79"/>
      <c r="S747" s="80"/>
      <c r="T747" s="35"/>
    </row>
    <row r="748" spans="1:20" s="13" customFormat="1" ht="12.75">
      <c r="A748" s="26">
        <v>3503160149</v>
      </c>
      <c r="B748" s="26">
        <v>3503</v>
      </c>
      <c r="C748" s="27" t="s">
        <v>300</v>
      </c>
      <c r="D748" s="26">
        <v>160</v>
      </c>
      <c r="E748" s="27" t="s">
        <v>134</v>
      </c>
      <c r="F748" s="26">
        <v>149</v>
      </c>
      <c r="G748" s="27" t="s">
        <v>77</v>
      </c>
      <c r="H748" s="28">
        <v>1.1563467492260064</v>
      </c>
      <c r="I748" s="28"/>
      <c r="J748" s="28"/>
      <c r="K748" s="28">
        <v>0</v>
      </c>
      <c r="L748" s="29">
        <v>12595</v>
      </c>
      <c r="M748" s="29">
        <v>80</v>
      </c>
      <c r="N748" s="29">
        <v>893</v>
      </c>
      <c r="O748" s="29">
        <v>0</v>
      </c>
      <c r="P748" s="30">
        <f t="shared" si="11"/>
        <v>13568</v>
      </c>
      <c r="Q748" s="78"/>
      <c r="R748" s="79"/>
      <c r="S748" s="80"/>
      <c r="T748" s="35"/>
    </row>
    <row r="749" spans="1:20" s="13" customFormat="1" ht="12.75">
      <c r="A749" s="26">
        <v>3503160160</v>
      </c>
      <c r="B749" s="26">
        <v>3503</v>
      </c>
      <c r="C749" s="27" t="s">
        <v>300</v>
      </c>
      <c r="D749" s="26">
        <v>160</v>
      </c>
      <c r="E749" s="27" t="s">
        <v>134</v>
      </c>
      <c r="F749" s="26">
        <v>160</v>
      </c>
      <c r="G749" s="27" t="s">
        <v>134</v>
      </c>
      <c r="H749" s="28">
        <v>677.61919504643981</v>
      </c>
      <c r="I749" s="28"/>
      <c r="J749" s="28"/>
      <c r="K749" s="28">
        <v>0</v>
      </c>
      <c r="L749" s="29">
        <v>10812</v>
      </c>
      <c r="M749" s="29">
        <v>526</v>
      </c>
      <c r="N749" s="29">
        <v>893</v>
      </c>
      <c r="O749" s="29">
        <v>0</v>
      </c>
      <c r="P749" s="30">
        <f t="shared" si="11"/>
        <v>12231</v>
      </c>
      <c r="Q749" s="78"/>
      <c r="R749" s="79"/>
      <c r="S749" s="80"/>
      <c r="T749" s="35"/>
    </row>
    <row r="750" spans="1:20" s="13" customFormat="1" ht="12.75">
      <c r="A750" s="26">
        <v>3503160295</v>
      </c>
      <c r="B750" s="26">
        <v>3503</v>
      </c>
      <c r="C750" s="27" t="s">
        <v>300</v>
      </c>
      <c r="D750" s="26">
        <v>160</v>
      </c>
      <c r="E750" s="27" t="s">
        <v>134</v>
      </c>
      <c r="F750" s="26">
        <v>295</v>
      </c>
      <c r="G750" s="27" t="s">
        <v>135</v>
      </c>
      <c r="H750" s="28">
        <v>5.7817337461300307</v>
      </c>
      <c r="I750" s="28"/>
      <c r="J750" s="28"/>
      <c r="K750" s="28">
        <v>0</v>
      </c>
      <c r="L750" s="29">
        <v>8406</v>
      </c>
      <c r="M750" s="29">
        <v>3908</v>
      </c>
      <c r="N750" s="29">
        <v>893</v>
      </c>
      <c r="O750" s="29">
        <v>0</v>
      </c>
      <c r="P750" s="30">
        <f t="shared" si="11"/>
        <v>13207</v>
      </c>
      <c r="Q750" s="78"/>
      <c r="R750" s="79"/>
      <c r="S750" s="80"/>
      <c r="T750" s="35"/>
    </row>
    <row r="751" spans="1:20" s="13" customFormat="1" ht="12.75">
      <c r="A751" s="26">
        <v>3503160301</v>
      </c>
      <c r="B751" s="26">
        <v>3503</v>
      </c>
      <c r="C751" s="27" t="s">
        <v>300</v>
      </c>
      <c r="D751" s="26">
        <v>160</v>
      </c>
      <c r="E751" s="27" t="s">
        <v>134</v>
      </c>
      <c r="F751" s="26">
        <v>301</v>
      </c>
      <c r="G751" s="27" t="s">
        <v>132</v>
      </c>
      <c r="H751" s="28">
        <v>1.1563467492260064</v>
      </c>
      <c r="I751" s="28"/>
      <c r="J751" s="28"/>
      <c r="K751" s="28">
        <v>0</v>
      </c>
      <c r="L751" s="29">
        <v>12551</v>
      </c>
      <c r="M751" s="29">
        <v>4387</v>
      </c>
      <c r="N751" s="29">
        <v>893</v>
      </c>
      <c r="O751" s="29">
        <v>0</v>
      </c>
      <c r="P751" s="30">
        <f t="shared" si="11"/>
        <v>17831</v>
      </c>
      <c r="Q751" s="78"/>
      <c r="R751" s="79"/>
      <c r="S751" s="80"/>
      <c r="T751" s="35"/>
    </row>
    <row r="752" spans="1:20" s="13" customFormat="1" ht="12.75">
      <c r="A752" s="26">
        <v>3503160342</v>
      </c>
      <c r="B752" s="26">
        <v>3503</v>
      </c>
      <c r="C752" s="27" t="s">
        <v>300</v>
      </c>
      <c r="D752" s="26">
        <v>160</v>
      </c>
      <c r="E752" s="27" t="s">
        <v>134</v>
      </c>
      <c r="F752" s="26">
        <v>342</v>
      </c>
      <c r="G752" s="27" t="s">
        <v>222</v>
      </c>
      <c r="H752" s="28">
        <v>1.1563467492260064</v>
      </c>
      <c r="I752" s="28"/>
      <c r="J752" s="28"/>
      <c r="K752" s="28">
        <v>0</v>
      </c>
      <c r="L752" s="29">
        <v>8414</v>
      </c>
      <c r="M752" s="29">
        <v>4580</v>
      </c>
      <c r="N752" s="29">
        <v>893</v>
      </c>
      <c r="O752" s="29">
        <v>0</v>
      </c>
      <c r="P752" s="30">
        <f t="shared" si="11"/>
        <v>13887</v>
      </c>
      <c r="Q752" s="78"/>
      <c r="R752" s="79"/>
      <c r="S752" s="80"/>
      <c r="T752" s="35"/>
    </row>
    <row r="753" spans="1:21" s="13" customFormat="1" ht="12.75">
      <c r="A753" s="26">
        <v>3503160735</v>
      </c>
      <c r="B753" s="26">
        <v>3503</v>
      </c>
      <c r="C753" s="27" t="s">
        <v>300</v>
      </c>
      <c r="D753" s="26">
        <v>160</v>
      </c>
      <c r="E753" s="27" t="s">
        <v>134</v>
      </c>
      <c r="F753" s="26">
        <v>735</v>
      </c>
      <c r="G753" s="27" t="s">
        <v>119</v>
      </c>
      <c r="H753" s="28">
        <v>2.3126934984520129</v>
      </c>
      <c r="I753" s="28"/>
      <c r="J753" s="28"/>
      <c r="K753" s="28">
        <v>0</v>
      </c>
      <c r="L753" s="29">
        <v>12573</v>
      </c>
      <c r="M753" s="29">
        <v>4400</v>
      </c>
      <c r="N753" s="29">
        <v>893</v>
      </c>
      <c r="O753" s="29">
        <v>0</v>
      </c>
      <c r="P753" s="30">
        <f t="shared" si="11"/>
        <v>17866</v>
      </c>
      <c r="Q753" s="78"/>
      <c r="R753" s="79"/>
      <c r="S753" s="80"/>
      <c r="T753" s="35"/>
    </row>
    <row r="754" spans="1:21" s="13" customFormat="1" ht="12.75">
      <c r="A754" s="26">
        <v>3504035016</v>
      </c>
      <c r="B754" s="26">
        <v>3504</v>
      </c>
      <c r="C754" s="27" t="s">
        <v>301</v>
      </c>
      <c r="D754" s="26">
        <v>35</v>
      </c>
      <c r="E754" s="27" t="s">
        <v>11</v>
      </c>
      <c r="F754" s="26">
        <v>16</v>
      </c>
      <c r="G754" s="27" t="s">
        <v>162</v>
      </c>
      <c r="H754" s="28">
        <v>1.0142348754448398</v>
      </c>
      <c r="I754" s="28"/>
      <c r="J754" s="28"/>
      <c r="K754" s="28">
        <v>0</v>
      </c>
      <c r="L754" s="29">
        <v>10403</v>
      </c>
      <c r="M754" s="29">
        <v>257</v>
      </c>
      <c r="N754" s="29">
        <v>893</v>
      </c>
      <c r="O754" s="29">
        <v>0</v>
      </c>
      <c r="P754" s="30">
        <f t="shared" si="11"/>
        <v>11553</v>
      </c>
      <c r="Q754" s="78"/>
      <c r="R754" s="79"/>
      <c r="S754" s="80"/>
      <c r="T754" s="35"/>
    </row>
    <row r="755" spans="1:21" s="13" customFormat="1" ht="12.75">
      <c r="A755" s="26">
        <v>3504035035</v>
      </c>
      <c r="B755" s="26">
        <v>3504</v>
      </c>
      <c r="C755" s="27" t="s">
        <v>301</v>
      </c>
      <c r="D755" s="26">
        <v>35</v>
      </c>
      <c r="E755" s="27" t="s">
        <v>11</v>
      </c>
      <c r="F755" s="26">
        <v>35</v>
      </c>
      <c r="G755" s="27" t="s">
        <v>11</v>
      </c>
      <c r="H755" s="28">
        <v>276.88612099644126</v>
      </c>
      <c r="I755" s="28"/>
      <c r="J755" s="28"/>
      <c r="K755" s="28">
        <v>0</v>
      </c>
      <c r="L755" s="29">
        <v>13240</v>
      </c>
      <c r="M755" s="29">
        <v>3927</v>
      </c>
      <c r="N755" s="29">
        <v>893</v>
      </c>
      <c r="O755" s="29">
        <v>0</v>
      </c>
      <c r="P755" s="30">
        <f t="shared" si="11"/>
        <v>18060</v>
      </c>
      <c r="Q755" s="78"/>
      <c r="R755" s="79"/>
      <c r="S755" s="80"/>
      <c r="T755" s="35"/>
    </row>
    <row r="756" spans="1:21" s="13" customFormat="1" ht="12.75">
      <c r="A756" s="26">
        <v>3504035044</v>
      </c>
      <c r="B756" s="26">
        <v>3504</v>
      </c>
      <c r="C756" s="27" t="s">
        <v>301</v>
      </c>
      <c r="D756" s="26">
        <v>35</v>
      </c>
      <c r="E756" s="27" t="s">
        <v>11</v>
      </c>
      <c r="F756" s="26">
        <v>44</v>
      </c>
      <c r="G756" s="27" t="s">
        <v>12</v>
      </c>
      <c r="H756" s="28">
        <v>2.0284697508896796</v>
      </c>
      <c r="I756" s="28"/>
      <c r="J756" s="28"/>
      <c r="K756" s="28">
        <v>0</v>
      </c>
      <c r="L756" s="29">
        <v>14888</v>
      </c>
      <c r="M756" s="29">
        <v>981</v>
      </c>
      <c r="N756" s="29">
        <v>893</v>
      </c>
      <c r="O756" s="29">
        <v>0</v>
      </c>
      <c r="P756" s="30">
        <f t="shared" si="11"/>
        <v>16762</v>
      </c>
      <c r="Q756" s="78"/>
      <c r="R756" s="79"/>
      <c r="S756" s="80"/>
      <c r="T756" s="35"/>
    </row>
    <row r="757" spans="1:21" s="13" customFormat="1" ht="12.75">
      <c r="A757" s="26">
        <v>3504035057</v>
      </c>
      <c r="B757" s="26">
        <v>3504</v>
      </c>
      <c r="C757" s="27" t="s">
        <v>301</v>
      </c>
      <c r="D757" s="26">
        <v>35</v>
      </c>
      <c r="E757" s="27" t="s">
        <v>11</v>
      </c>
      <c r="F757" s="26">
        <v>57</v>
      </c>
      <c r="G757" s="27" t="s">
        <v>13</v>
      </c>
      <c r="H757" s="28">
        <v>1.0142348754448398</v>
      </c>
      <c r="I757" s="28"/>
      <c r="J757" s="28"/>
      <c r="K757" s="28">
        <v>0</v>
      </c>
      <c r="L757" s="29">
        <v>10403</v>
      </c>
      <c r="M757" s="29">
        <v>561</v>
      </c>
      <c r="N757" s="29">
        <v>893</v>
      </c>
      <c r="O757" s="29">
        <v>0</v>
      </c>
      <c r="P757" s="30">
        <f t="shared" si="11"/>
        <v>11857</v>
      </c>
      <c r="Q757" s="78"/>
      <c r="R757" s="79"/>
      <c r="S757" s="80"/>
      <c r="T757" s="35"/>
    </row>
    <row r="758" spans="1:21" s="13" customFormat="1" ht="12.75">
      <c r="A758" s="26">
        <v>3504035160</v>
      </c>
      <c r="B758" s="26">
        <v>3504</v>
      </c>
      <c r="C758" s="27" t="s">
        <v>301</v>
      </c>
      <c r="D758" s="26">
        <v>35</v>
      </c>
      <c r="E758" s="27" t="s">
        <v>11</v>
      </c>
      <c r="F758" s="26">
        <v>160</v>
      </c>
      <c r="G758" s="27" t="s">
        <v>134</v>
      </c>
      <c r="H758" s="28">
        <v>1.0142348754448398</v>
      </c>
      <c r="I758" s="28"/>
      <c r="J758" s="28"/>
      <c r="K758" s="28">
        <v>0</v>
      </c>
      <c r="L758" s="29">
        <v>14888</v>
      </c>
      <c r="M758" s="29">
        <v>724</v>
      </c>
      <c r="N758" s="29">
        <v>893</v>
      </c>
      <c r="O758" s="29">
        <v>0</v>
      </c>
      <c r="P758" s="30">
        <f t="shared" si="11"/>
        <v>16505</v>
      </c>
      <c r="Q758" s="78"/>
      <c r="R758" s="79"/>
      <c r="S758" s="80"/>
      <c r="T758" s="35"/>
    </row>
    <row r="759" spans="1:21" s="13" customFormat="1" ht="12.75">
      <c r="A759" s="26">
        <v>3504035220</v>
      </c>
      <c r="B759" s="26">
        <v>3504</v>
      </c>
      <c r="C759" s="27" t="s">
        <v>301</v>
      </c>
      <c r="D759" s="26">
        <v>35</v>
      </c>
      <c r="E759" s="27" t="s">
        <v>11</v>
      </c>
      <c r="F759" s="26">
        <v>220</v>
      </c>
      <c r="G759" s="27" t="s">
        <v>26</v>
      </c>
      <c r="H759" s="28">
        <v>2.0284697508896796</v>
      </c>
      <c r="I759" s="28"/>
      <c r="J759" s="28"/>
      <c r="K759" s="28">
        <v>0</v>
      </c>
      <c r="L759" s="29">
        <v>12645</v>
      </c>
      <c r="M759" s="29">
        <v>4505</v>
      </c>
      <c r="N759" s="29">
        <v>893</v>
      </c>
      <c r="O759" s="29">
        <v>0</v>
      </c>
      <c r="P759" s="30">
        <f t="shared" si="11"/>
        <v>18043</v>
      </c>
      <c r="Q759" s="78"/>
      <c r="R759" s="79"/>
      <c r="S759" s="80"/>
      <c r="T759" s="35"/>
    </row>
    <row r="760" spans="1:21" s="13" customFormat="1" ht="12.75">
      <c r="A760" s="26">
        <v>3504035244</v>
      </c>
      <c r="B760" s="26">
        <v>3504</v>
      </c>
      <c r="C760" s="27" t="s">
        <v>301</v>
      </c>
      <c r="D760" s="26">
        <v>35</v>
      </c>
      <c r="E760" s="27" t="s">
        <v>11</v>
      </c>
      <c r="F760" s="26">
        <v>244</v>
      </c>
      <c r="G760" s="27" t="s">
        <v>27</v>
      </c>
      <c r="H760" s="28">
        <v>1.0142348754448398</v>
      </c>
      <c r="I760" s="28"/>
      <c r="J760" s="28"/>
      <c r="K760" s="28">
        <v>0</v>
      </c>
      <c r="L760" s="29">
        <v>14888</v>
      </c>
      <c r="M760" s="29">
        <v>4129</v>
      </c>
      <c r="N760" s="29">
        <v>893</v>
      </c>
      <c r="O760" s="29">
        <v>0</v>
      </c>
      <c r="P760" s="30">
        <f t="shared" si="11"/>
        <v>19910</v>
      </c>
      <c r="Q760" s="78"/>
      <c r="R760" s="79"/>
      <c r="S760" s="80"/>
      <c r="T760" s="35"/>
    </row>
    <row r="761" spans="1:21" s="13" customFormat="1" ht="12.75">
      <c r="A761" s="26">
        <v>3506262035</v>
      </c>
      <c r="B761" s="26">
        <v>3506</v>
      </c>
      <c r="C761" s="27" t="s">
        <v>302</v>
      </c>
      <c r="D761" s="26">
        <v>262</v>
      </c>
      <c r="E761" s="27" t="s">
        <v>19</v>
      </c>
      <c r="F761" s="26">
        <v>35</v>
      </c>
      <c r="G761" s="27" t="s">
        <v>11</v>
      </c>
      <c r="H761" s="28">
        <v>2.2360248447204967</v>
      </c>
      <c r="I761" s="28"/>
      <c r="J761" s="28"/>
      <c r="K761" s="28">
        <v>0</v>
      </c>
      <c r="L761" s="29">
        <v>10074</v>
      </c>
      <c r="M761" s="29">
        <v>2988</v>
      </c>
      <c r="N761" s="29">
        <v>893</v>
      </c>
      <c r="O761" s="29">
        <v>0</v>
      </c>
      <c r="P761" s="30">
        <f t="shared" si="11"/>
        <v>13955</v>
      </c>
      <c r="Q761" s="78"/>
      <c r="R761" s="79"/>
      <c r="S761" s="80"/>
      <c r="T761" s="35"/>
    </row>
    <row r="762" spans="1:21" s="13" customFormat="1" ht="12.75">
      <c r="A762" s="26">
        <v>3506262049</v>
      </c>
      <c r="B762" s="26">
        <v>3506</v>
      </c>
      <c r="C762" s="27" t="s">
        <v>302</v>
      </c>
      <c r="D762" s="26">
        <v>262</v>
      </c>
      <c r="E762" s="27" t="s">
        <v>19</v>
      </c>
      <c r="F762" s="26">
        <v>49</v>
      </c>
      <c r="G762" s="27" t="s">
        <v>73</v>
      </c>
      <c r="H762" s="28">
        <v>1.1180124223602483</v>
      </c>
      <c r="I762" s="28"/>
      <c r="J762" s="28"/>
      <c r="K762" s="28">
        <v>0</v>
      </c>
      <c r="L762" s="29">
        <v>12230</v>
      </c>
      <c r="M762" s="29">
        <v>15134</v>
      </c>
      <c r="N762" s="29">
        <v>893</v>
      </c>
      <c r="O762" s="29">
        <v>0</v>
      </c>
      <c r="P762" s="30">
        <f t="shared" si="11"/>
        <v>28257</v>
      </c>
      <c r="Q762" s="78"/>
      <c r="R762" s="79"/>
      <c r="S762" s="80"/>
      <c r="T762" s="35"/>
    </row>
    <row r="763" spans="1:21" s="13" customFormat="1" ht="12.75">
      <c r="A763" s="26">
        <v>3506262057</v>
      </c>
      <c r="B763" s="26">
        <v>3506</v>
      </c>
      <c r="C763" s="27" t="s">
        <v>302</v>
      </c>
      <c r="D763" s="26">
        <v>262</v>
      </c>
      <c r="E763" s="27" t="s">
        <v>19</v>
      </c>
      <c r="F763" s="26">
        <v>57</v>
      </c>
      <c r="G763" s="27" t="s">
        <v>13</v>
      </c>
      <c r="H763" s="28">
        <v>2.2360248447204967</v>
      </c>
      <c r="I763" s="28"/>
      <c r="J763" s="28"/>
      <c r="K763" s="28">
        <v>0</v>
      </c>
      <c r="L763" s="29">
        <v>11849</v>
      </c>
      <c r="M763" s="29">
        <v>638</v>
      </c>
      <c r="N763" s="29">
        <v>893</v>
      </c>
      <c r="O763" s="29">
        <v>0</v>
      </c>
      <c r="P763" s="30">
        <f t="shared" si="11"/>
        <v>13380</v>
      </c>
      <c r="Q763" s="78"/>
      <c r="R763" s="79"/>
      <c r="S763" s="80"/>
      <c r="T763" s="35"/>
    </row>
    <row r="764" spans="1:21" s="13" customFormat="1" ht="12.75">
      <c r="A764" s="26">
        <v>3506262071</v>
      </c>
      <c r="B764" s="26">
        <v>3506</v>
      </c>
      <c r="C764" s="27" t="s">
        <v>302</v>
      </c>
      <c r="D764" s="26">
        <v>262</v>
      </c>
      <c r="E764" s="27" t="s">
        <v>19</v>
      </c>
      <c r="F764" s="26">
        <v>71</v>
      </c>
      <c r="G764" s="27" t="s">
        <v>218</v>
      </c>
      <c r="H764" s="28">
        <v>2.2360248447204967</v>
      </c>
      <c r="I764" s="28"/>
      <c r="J764" s="28"/>
      <c r="K764" s="28">
        <v>0</v>
      </c>
      <c r="L764" s="29">
        <v>13939</v>
      </c>
      <c r="M764" s="29">
        <v>5533</v>
      </c>
      <c r="N764" s="29">
        <v>893</v>
      </c>
      <c r="O764" s="29">
        <v>0</v>
      </c>
      <c r="P764" s="30">
        <f t="shared" si="11"/>
        <v>20365</v>
      </c>
      <c r="Q764" s="78"/>
      <c r="R764" s="79"/>
      <c r="S764" s="80"/>
      <c r="T764" s="35"/>
    </row>
    <row r="765" spans="1:21" s="13" customFormat="1" ht="12.75">
      <c r="A765" s="26">
        <v>3506262093</v>
      </c>
      <c r="B765" s="26">
        <v>3506</v>
      </c>
      <c r="C765" s="27" t="s">
        <v>302</v>
      </c>
      <c r="D765" s="26">
        <v>262</v>
      </c>
      <c r="E765" s="27" t="s">
        <v>19</v>
      </c>
      <c r="F765" s="26">
        <v>93</v>
      </c>
      <c r="G765" s="27" t="s">
        <v>14</v>
      </c>
      <c r="H765" s="28">
        <v>13.41614906832298</v>
      </c>
      <c r="I765" s="28"/>
      <c r="J765" s="28"/>
      <c r="K765" s="28">
        <v>137.62847101166383</v>
      </c>
      <c r="L765" s="29">
        <v>11409</v>
      </c>
      <c r="M765" s="29">
        <v>307</v>
      </c>
      <c r="N765" s="29">
        <v>893</v>
      </c>
      <c r="O765" s="29">
        <v>0</v>
      </c>
      <c r="P765" s="30">
        <f t="shared" si="11"/>
        <v>12609</v>
      </c>
      <c r="Q765" s="78"/>
      <c r="R765" s="79"/>
      <c r="S765" s="80"/>
      <c r="T765" s="35"/>
    </row>
    <row r="766" spans="1:21" s="13" customFormat="1" ht="12.75">
      <c r="A766" s="26">
        <v>3506262149</v>
      </c>
      <c r="B766" s="26">
        <v>3506</v>
      </c>
      <c r="C766" s="27" t="s">
        <v>302</v>
      </c>
      <c r="D766" s="26">
        <v>262</v>
      </c>
      <c r="E766" s="27" t="s">
        <v>19</v>
      </c>
      <c r="F766" s="26">
        <v>149</v>
      </c>
      <c r="G766" s="27" t="s">
        <v>77</v>
      </c>
      <c r="H766" s="28">
        <v>4.4720496894409933</v>
      </c>
      <c r="I766" s="28"/>
      <c r="J766" s="28"/>
      <c r="K766" s="28">
        <v>0</v>
      </c>
      <c r="L766" s="29">
        <v>12197</v>
      </c>
      <c r="M766" s="29">
        <v>78</v>
      </c>
      <c r="N766" s="29">
        <v>893</v>
      </c>
      <c r="O766" s="29">
        <v>0</v>
      </c>
      <c r="P766" s="30">
        <f t="shared" si="11"/>
        <v>13168</v>
      </c>
      <c r="Q766" s="78"/>
      <c r="R766" s="79"/>
      <c r="S766" s="80"/>
      <c r="T766" s="35"/>
    </row>
    <row r="767" spans="1:21" s="13" customFormat="1" ht="12.75">
      <c r="A767" s="26">
        <v>3506262163</v>
      </c>
      <c r="B767" s="26">
        <v>3506</v>
      </c>
      <c r="C767" s="27" t="s">
        <v>302</v>
      </c>
      <c r="D767" s="26">
        <v>262</v>
      </c>
      <c r="E767" s="27" t="s">
        <v>19</v>
      </c>
      <c r="F767" s="26">
        <v>163</v>
      </c>
      <c r="G767" s="27" t="s">
        <v>16</v>
      </c>
      <c r="H767" s="28">
        <v>150.93167701863354</v>
      </c>
      <c r="I767" s="28"/>
      <c r="J767" s="28"/>
      <c r="K767" s="28">
        <v>0</v>
      </c>
      <c r="L767" s="29">
        <v>11314</v>
      </c>
      <c r="M767" s="29">
        <v>182</v>
      </c>
      <c r="N767" s="29">
        <v>893</v>
      </c>
      <c r="O767" s="29">
        <v>0</v>
      </c>
      <c r="P767" s="30">
        <f t="shared" si="11"/>
        <v>12389</v>
      </c>
      <c r="Q767" s="78"/>
      <c r="R767" s="79"/>
      <c r="S767" s="80"/>
      <c r="T767" s="35"/>
    </row>
    <row r="768" spans="1:21" s="13" customFormat="1" ht="12.75">
      <c r="A768" s="26">
        <v>3506262165</v>
      </c>
      <c r="B768" s="26">
        <v>3506</v>
      </c>
      <c r="C768" s="27" t="s">
        <v>302</v>
      </c>
      <c r="D768" s="26">
        <v>262</v>
      </c>
      <c r="E768" s="27" t="s">
        <v>19</v>
      </c>
      <c r="F768" s="26">
        <v>165</v>
      </c>
      <c r="G768" s="27" t="s">
        <v>17</v>
      </c>
      <c r="H768" s="28">
        <v>58.136645962732914</v>
      </c>
      <c r="I768" s="28"/>
      <c r="J768" s="28"/>
      <c r="K768" s="28">
        <v>103.12417757178352</v>
      </c>
      <c r="L768" s="29">
        <v>10838</v>
      </c>
      <c r="M768" s="29">
        <v>589</v>
      </c>
      <c r="N768" s="29">
        <v>893</v>
      </c>
      <c r="O768" s="29">
        <v>0</v>
      </c>
      <c r="P768" s="30">
        <f t="shared" si="11"/>
        <v>12320</v>
      </c>
      <c r="Q768" s="78"/>
      <c r="R768" s="79"/>
      <c r="S768" s="80"/>
      <c r="T768" s="35"/>
      <c r="U768" s="36"/>
    </row>
    <row r="769" spans="1:20" s="13" customFormat="1" ht="12.75">
      <c r="A769" s="26">
        <v>3506262175</v>
      </c>
      <c r="B769" s="26">
        <v>3506</v>
      </c>
      <c r="C769" s="27" t="s">
        <v>302</v>
      </c>
      <c r="D769" s="26">
        <v>262</v>
      </c>
      <c r="E769" s="27" t="s">
        <v>19</v>
      </c>
      <c r="F769" s="26">
        <v>175</v>
      </c>
      <c r="G769" s="27" t="s">
        <v>165</v>
      </c>
      <c r="H769" s="28">
        <v>1.1180124223602483</v>
      </c>
      <c r="I769" s="28"/>
      <c r="J769" s="28"/>
      <c r="K769" s="28">
        <v>0</v>
      </c>
      <c r="L769" s="29">
        <v>8049</v>
      </c>
      <c r="M769" s="29">
        <v>3795</v>
      </c>
      <c r="N769" s="29">
        <v>893</v>
      </c>
      <c r="O769" s="29">
        <v>0</v>
      </c>
      <c r="P769" s="30">
        <f t="shared" si="11"/>
        <v>12737</v>
      </c>
      <c r="Q769" s="78"/>
      <c r="R769" s="79"/>
      <c r="S769" s="80"/>
      <c r="T769" s="35"/>
    </row>
    <row r="770" spans="1:20" s="13" customFormat="1" ht="12.75">
      <c r="A770" s="26">
        <v>3506262176</v>
      </c>
      <c r="B770" s="26">
        <v>3506</v>
      </c>
      <c r="C770" s="27" t="s">
        <v>302</v>
      </c>
      <c r="D770" s="26">
        <v>262</v>
      </c>
      <c r="E770" s="27" t="s">
        <v>19</v>
      </c>
      <c r="F770" s="26">
        <v>176</v>
      </c>
      <c r="G770" s="27" t="s">
        <v>78</v>
      </c>
      <c r="H770" s="28">
        <v>14.534161490683228</v>
      </c>
      <c r="I770" s="28"/>
      <c r="J770" s="28"/>
      <c r="K770" s="28">
        <v>0</v>
      </c>
      <c r="L770" s="29">
        <v>10665</v>
      </c>
      <c r="M770" s="29">
        <v>3325</v>
      </c>
      <c r="N770" s="29">
        <v>893</v>
      </c>
      <c r="O770" s="29">
        <v>0</v>
      </c>
      <c r="P770" s="30">
        <f t="shared" si="11"/>
        <v>14883</v>
      </c>
      <c r="Q770" s="78"/>
      <c r="R770" s="79"/>
      <c r="S770" s="80"/>
      <c r="T770" s="35"/>
    </row>
    <row r="771" spans="1:20" s="13" customFormat="1" ht="12.75">
      <c r="A771" s="26">
        <v>3506262178</v>
      </c>
      <c r="B771" s="26">
        <v>3506</v>
      </c>
      <c r="C771" s="27" t="s">
        <v>302</v>
      </c>
      <c r="D771" s="26">
        <v>262</v>
      </c>
      <c r="E771" s="27" t="s">
        <v>19</v>
      </c>
      <c r="F771" s="26">
        <v>178</v>
      </c>
      <c r="G771" s="27" t="s">
        <v>219</v>
      </c>
      <c r="H771" s="28">
        <v>4.4720496894409933</v>
      </c>
      <c r="I771" s="28"/>
      <c r="J771" s="28"/>
      <c r="K771" s="28">
        <v>0</v>
      </c>
      <c r="L771" s="29">
        <v>12040</v>
      </c>
      <c r="M771" s="29">
        <v>2033</v>
      </c>
      <c r="N771" s="29">
        <v>893</v>
      </c>
      <c r="O771" s="29">
        <v>0</v>
      </c>
      <c r="P771" s="30">
        <f t="shared" si="11"/>
        <v>14966</v>
      </c>
      <c r="Q771" s="78"/>
      <c r="R771" s="79"/>
      <c r="S771" s="80"/>
      <c r="T771" s="35"/>
    </row>
    <row r="772" spans="1:20" s="13" customFormat="1" ht="12.75">
      <c r="A772" s="26">
        <v>3506262229</v>
      </c>
      <c r="B772" s="26">
        <v>3506</v>
      </c>
      <c r="C772" s="27" t="s">
        <v>302</v>
      </c>
      <c r="D772" s="26">
        <v>262</v>
      </c>
      <c r="E772" s="27" t="s">
        <v>19</v>
      </c>
      <c r="F772" s="26">
        <v>229</v>
      </c>
      <c r="G772" s="27" t="s">
        <v>97</v>
      </c>
      <c r="H772" s="28">
        <v>13.41614906832298</v>
      </c>
      <c r="I772" s="28"/>
      <c r="J772" s="28"/>
      <c r="K772" s="28">
        <v>0</v>
      </c>
      <c r="L772" s="29">
        <v>10145</v>
      </c>
      <c r="M772" s="29">
        <v>968</v>
      </c>
      <c r="N772" s="29">
        <v>893</v>
      </c>
      <c r="O772" s="29">
        <v>0</v>
      </c>
      <c r="P772" s="30">
        <f t="shared" si="11"/>
        <v>12006</v>
      </c>
      <c r="Q772" s="78"/>
      <c r="R772" s="79"/>
      <c r="S772" s="80"/>
      <c r="T772" s="35"/>
    </row>
    <row r="773" spans="1:20" s="13" customFormat="1" ht="12.75">
      <c r="A773" s="26">
        <v>3506262248</v>
      </c>
      <c r="B773" s="26">
        <v>3506</v>
      </c>
      <c r="C773" s="27" t="s">
        <v>302</v>
      </c>
      <c r="D773" s="26">
        <v>262</v>
      </c>
      <c r="E773" s="27" t="s">
        <v>19</v>
      </c>
      <c r="F773" s="26">
        <v>248</v>
      </c>
      <c r="G773" s="27" t="s">
        <v>18</v>
      </c>
      <c r="H773" s="28">
        <v>12.29813664596273</v>
      </c>
      <c r="I773" s="28"/>
      <c r="J773" s="28"/>
      <c r="K773" s="28">
        <v>0</v>
      </c>
      <c r="L773" s="29">
        <v>10612</v>
      </c>
      <c r="M773" s="29">
        <v>521</v>
      </c>
      <c r="N773" s="29">
        <v>893</v>
      </c>
      <c r="O773" s="29">
        <v>0</v>
      </c>
      <c r="P773" s="30">
        <f t="shared" si="11"/>
        <v>12026</v>
      </c>
      <c r="Q773" s="78"/>
      <c r="R773" s="79"/>
      <c r="S773" s="80"/>
      <c r="T773" s="35"/>
    </row>
    <row r="774" spans="1:20" s="13" customFormat="1" ht="12.75">
      <c r="A774" s="26">
        <v>3506262258</v>
      </c>
      <c r="B774" s="26">
        <v>3506</v>
      </c>
      <c r="C774" s="27" t="s">
        <v>302</v>
      </c>
      <c r="D774" s="26">
        <v>262</v>
      </c>
      <c r="E774" s="27" t="s">
        <v>19</v>
      </c>
      <c r="F774" s="26">
        <v>258</v>
      </c>
      <c r="G774" s="27" t="s">
        <v>98</v>
      </c>
      <c r="H774" s="28">
        <v>7.8260869565217375</v>
      </c>
      <c r="I774" s="28"/>
      <c r="J774" s="28"/>
      <c r="K774" s="28">
        <v>0</v>
      </c>
      <c r="L774" s="29">
        <v>9698</v>
      </c>
      <c r="M774" s="29">
        <v>3805</v>
      </c>
      <c r="N774" s="29">
        <v>893</v>
      </c>
      <c r="O774" s="29">
        <v>0</v>
      </c>
      <c r="P774" s="30">
        <f t="shared" si="11"/>
        <v>14396</v>
      </c>
      <c r="Q774" s="78"/>
      <c r="R774" s="79"/>
      <c r="S774" s="80"/>
      <c r="T774" s="35"/>
    </row>
    <row r="775" spans="1:20" s="13" customFormat="1" ht="12.75">
      <c r="A775" s="26">
        <v>3506262262</v>
      </c>
      <c r="B775" s="26">
        <v>3506</v>
      </c>
      <c r="C775" s="27" t="s">
        <v>302</v>
      </c>
      <c r="D775" s="26">
        <v>262</v>
      </c>
      <c r="E775" s="27" t="s">
        <v>19</v>
      </c>
      <c r="F775" s="26">
        <v>262</v>
      </c>
      <c r="G775" s="27" t="s">
        <v>19</v>
      </c>
      <c r="H775" s="28">
        <v>57.018633540372669</v>
      </c>
      <c r="I775" s="28"/>
      <c r="J775" s="28"/>
      <c r="K775" s="28">
        <v>0</v>
      </c>
      <c r="L775" s="29">
        <v>10089</v>
      </c>
      <c r="M775" s="29">
        <v>4912</v>
      </c>
      <c r="N775" s="29">
        <v>893</v>
      </c>
      <c r="O775" s="29">
        <v>0</v>
      </c>
      <c r="P775" s="30">
        <f t="shared" si="11"/>
        <v>15894</v>
      </c>
      <c r="Q775" s="78"/>
      <c r="R775" s="79"/>
      <c r="S775" s="80"/>
      <c r="T775" s="35"/>
    </row>
    <row r="776" spans="1:20" s="13" customFormat="1" ht="12.75">
      <c r="A776" s="26">
        <v>3506262274</v>
      </c>
      <c r="B776" s="26">
        <v>3506</v>
      </c>
      <c r="C776" s="27" t="s">
        <v>302</v>
      </c>
      <c r="D776" s="26">
        <v>262</v>
      </c>
      <c r="E776" s="27" t="s">
        <v>19</v>
      </c>
      <c r="F776" s="26">
        <v>274</v>
      </c>
      <c r="G776" s="27" t="s">
        <v>60</v>
      </c>
      <c r="H776" s="28">
        <v>2.2360248447204967</v>
      </c>
      <c r="I776" s="28"/>
      <c r="J776" s="28"/>
      <c r="K776" s="28">
        <v>0</v>
      </c>
      <c r="L776" s="29">
        <v>10074</v>
      </c>
      <c r="M776" s="29">
        <v>4647</v>
      </c>
      <c r="N776" s="29">
        <v>893</v>
      </c>
      <c r="O776" s="29">
        <v>0</v>
      </c>
      <c r="P776" s="30">
        <f t="shared" si="11"/>
        <v>15614</v>
      </c>
      <c r="Q776" s="78"/>
      <c r="R776" s="79"/>
      <c r="S776" s="80"/>
      <c r="T776" s="35"/>
    </row>
    <row r="777" spans="1:20" s="13" customFormat="1" ht="12.75">
      <c r="A777" s="26">
        <v>3506262284</v>
      </c>
      <c r="B777" s="26">
        <v>3506</v>
      </c>
      <c r="C777" s="27" t="s">
        <v>302</v>
      </c>
      <c r="D777" s="26">
        <v>262</v>
      </c>
      <c r="E777" s="27" t="s">
        <v>19</v>
      </c>
      <c r="F777" s="26">
        <v>284</v>
      </c>
      <c r="G777" s="27" t="s">
        <v>140</v>
      </c>
      <c r="H777" s="28">
        <v>2.2360248447204967</v>
      </c>
      <c r="I777" s="28"/>
      <c r="J777" s="28"/>
      <c r="K777" s="28">
        <v>0</v>
      </c>
      <c r="L777" s="29">
        <v>9219</v>
      </c>
      <c r="M777" s="29">
        <v>2977</v>
      </c>
      <c r="N777" s="29">
        <v>893</v>
      </c>
      <c r="O777" s="29">
        <v>0</v>
      </c>
      <c r="P777" s="30">
        <f t="shared" si="11"/>
        <v>13089</v>
      </c>
      <c r="Q777" s="78"/>
      <c r="R777" s="79"/>
      <c r="S777" s="80"/>
      <c r="T777" s="35"/>
    </row>
    <row r="778" spans="1:20" s="13" customFormat="1" ht="12.75">
      <c r="A778" s="26">
        <v>3506262305</v>
      </c>
      <c r="B778" s="26">
        <v>3506</v>
      </c>
      <c r="C778" s="27" t="s">
        <v>302</v>
      </c>
      <c r="D778" s="26">
        <v>262</v>
      </c>
      <c r="E778" s="27" t="s">
        <v>19</v>
      </c>
      <c r="F778" s="26">
        <v>305</v>
      </c>
      <c r="G778" s="27" t="s">
        <v>221</v>
      </c>
      <c r="H778" s="28">
        <v>2.2360248447204967</v>
      </c>
      <c r="I778" s="28"/>
      <c r="J778" s="28"/>
      <c r="K778" s="28">
        <v>0</v>
      </c>
      <c r="L778" s="29">
        <v>8904</v>
      </c>
      <c r="M778" s="29">
        <v>2923</v>
      </c>
      <c r="N778" s="29">
        <v>893</v>
      </c>
      <c r="O778" s="29">
        <v>0</v>
      </c>
      <c r="P778" s="30">
        <f t="shared" ref="P778:P817" si="12">SUM(L778:N778)</f>
        <v>12720</v>
      </c>
      <c r="Q778" s="78"/>
      <c r="R778" s="79"/>
      <c r="S778" s="80"/>
      <c r="T778" s="35"/>
    </row>
    <row r="779" spans="1:20" s="13" customFormat="1" ht="12.75">
      <c r="A779" s="26">
        <v>3506262346</v>
      </c>
      <c r="B779" s="26">
        <v>3506</v>
      </c>
      <c r="C779" s="27" t="s">
        <v>302</v>
      </c>
      <c r="D779" s="26">
        <v>262</v>
      </c>
      <c r="E779" s="27" t="s">
        <v>19</v>
      </c>
      <c r="F779" s="26">
        <v>346</v>
      </c>
      <c r="G779" s="27" t="s">
        <v>21</v>
      </c>
      <c r="H779" s="28">
        <v>3.354037267080745</v>
      </c>
      <c r="I779" s="28"/>
      <c r="J779" s="28"/>
      <c r="K779" s="28">
        <v>0</v>
      </c>
      <c r="L779" s="29">
        <v>12800</v>
      </c>
      <c r="M779" s="29">
        <v>915</v>
      </c>
      <c r="N779" s="29">
        <v>893</v>
      </c>
      <c r="O779" s="29">
        <v>0</v>
      </c>
      <c r="P779" s="30">
        <f t="shared" si="12"/>
        <v>14608</v>
      </c>
      <c r="Q779" s="78"/>
      <c r="R779" s="79"/>
      <c r="S779" s="80"/>
      <c r="T779" s="35"/>
    </row>
    <row r="780" spans="1:20" s="13" customFormat="1" ht="12.75">
      <c r="A780" s="26">
        <v>3506262347</v>
      </c>
      <c r="B780" s="26">
        <v>3506</v>
      </c>
      <c r="C780" s="27" t="s">
        <v>302</v>
      </c>
      <c r="D780" s="26">
        <v>262</v>
      </c>
      <c r="E780" s="27" t="s">
        <v>19</v>
      </c>
      <c r="F780" s="26">
        <v>347</v>
      </c>
      <c r="G780" s="27" t="s">
        <v>82</v>
      </c>
      <c r="H780" s="28">
        <v>4.4720496894409933</v>
      </c>
      <c r="I780" s="28"/>
      <c r="J780" s="28"/>
      <c r="K780" s="28">
        <v>0</v>
      </c>
      <c r="L780" s="29">
        <v>9489</v>
      </c>
      <c r="M780" s="29">
        <v>3866</v>
      </c>
      <c r="N780" s="29">
        <v>893</v>
      </c>
      <c r="O780" s="29">
        <v>0</v>
      </c>
      <c r="P780" s="30">
        <f t="shared" si="12"/>
        <v>14248</v>
      </c>
      <c r="Q780" s="78"/>
      <c r="R780" s="79"/>
      <c r="S780" s="80"/>
      <c r="T780" s="35"/>
    </row>
    <row r="781" spans="1:20" s="13" customFormat="1" ht="12.75">
      <c r="A781" s="26">
        <v>3507201003</v>
      </c>
      <c r="B781" s="26">
        <v>3507</v>
      </c>
      <c r="C781" s="27" t="s">
        <v>303</v>
      </c>
      <c r="D781" s="26">
        <v>201</v>
      </c>
      <c r="E781" s="27" t="s">
        <v>9</v>
      </c>
      <c r="F781" s="26">
        <v>3</v>
      </c>
      <c r="G781" s="27" t="s">
        <v>317</v>
      </c>
      <c r="H781" s="28">
        <v>2.3728813559322033</v>
      </c>
      <c r="I781" s="28"/>
      <c r="J781" s="28"/>
      <c r="K781" s="28">
        <v>0</v>
      </c>
      <c r="L781" s="29">
        <v>11849</v>
      </c>
      <c r="M781" s="29">
        <v>1695</v>
      </c>
      <c r="N781" s="29">
        <v>893</v>
      </c>
      <c r="O781" s="29">
        <v>0</v>
      </c>
      <c r="P781" s="30">
        <f t="shared" si="12"/>
        <v>14437</v>
      </c>
      <c r="Q781" s="78"/>
      <c r="R781" s="79"/>
      <c r="S781" s="80"/>
      <c r="T781" s="35"/>
    </row>
    <row r="782" spans="1:20" s="13" customFormat="1" ht="12.75">
      <c r="A782" s="26">
        <v>3507201072</v>
      </c>
      <c r="B782" s="26">
        <v>3507</v>
      </c>
      <c r="C782" s="27" t="s">
        <v>303</v>
      </c>
      <c r="D782" s="26">
        <v>201</v>
      </c>
      <c r="E782" s="27" t="s">
        <v>9</v>
      </c>
      <c r="F782" s="26">
        <v>72</v>
      </c>
      <c r="G782" s="27" t="s">
        <v>280</v>
      </c>
      <c r="H782" s="28">
        <v>2.3728813559322033</v>
      </c>
      <c r="I782" s="28"/>
      <c r="J782" s="28"/>
      <c r="K782" s="28">
        <v>0</v>
      </c>
      <c r="L782" s="29">
        <v>9759</v>
      </c>
      <c r="M782" s="29">
        <v>1592</v>
      </c>
      <c r="N782" s="29">
        <v>893</v>
      </c>
      <c r="O782" s="29">
        <v>0</v>
      </c>
      <c r="P782" s="30">
        <f t="shared" si="12"/>
        <v>12244</v>
      </c>
      <c r="Q782" s="78"/>
      <c r="R782" s="79"/>
      <c r="S782" s="80"/>
      <c r="T782" s="35"/>
    </row>
    <row r="783" spans="1:20" s="13" customFormat="1" ht="12.75">
      <c r="A783" s="26">
        <v>3507201094</v>
      </c>
      <c r="B783" s="26">
        <v>3507</v>
      </c>
      <c r="C783" s="27" t="s">
        <v>303</v>
      </c>
      <c r="D783" s="26">
        <v>201</v>
      </c>
      <c r="E783" s="27" t="s">
        <v>9</v>
      </c>
      <c r="F783" s="26">
        <v>94</v>
      </c>
      <c r="G783" s="27" t="s">
        <v>289</v>
      </c>
      <c r="H783" s="28">
        <v>1.1864406779661016</v>
      </c>
      <c r="I783" s="28"/>
      <c r="J783" s="28"/>
      <c r="K783" s="28">
        <v>0</v>
      </c>
      <c r="L783" s="29">
        <v>9759</v>
      </c>
      <c r="M783" s="29">
        <v>1888</v>
      </c>
      <c r="N783" s="29">
        <v>893</v>
      </c>
      <c r="O783" s="29">
        <v>0</v>
      </c>
      <c r="P783" s="30">
        <f t="shared" si="12"/>
        <v>12540</v>
      </c>
      <c r="Q783" s="78"/>
      <c r="R783" s="79"/>
      <c r="S783" s="80"/>
      <c r="T783" s="35"/>
    </row>
    <row r="784" spans="1:20" s="13" customFormat="1" ht="12.75">
      <c r="A784" s="26">
        <v>3507201095</v>
      </c>
      <c r="B784" s="26">
        <v>3507</v>
      </c>
      <c r="C784" s="27" t="s">
        <v>303</v>
      </c>
      <c r="D784" s="26">
        <v>201</v>
      </c>
      <c r="E784" s="27" t="s">
        <v>9</v>
      </c>
      <c r="F784" s="26">
        <v>95</v>
      </c>
      <c r="G784" s="27" t="s">
        <v>279</v>
      </c>
      <c r="H784" s="28">
        <v>2.3728813559322033</v>
      </c>
      <c r="I784" s="28"/>
      <c r="J784" s="28"/>
      <c r="K784" s="28">
        <v>0</v>
      </c>
      <c r="L784" s="29">
        <v>11849</v>
      </c>
      <c r="M784" s="29">
        <v>56</v>
      </c>
      <c r="N784" s="29">
        <v>893</v>
      </c>
      <c r="O784" s="29">
        <v>0</v>
      </c>
      <c r="P784" s="30">
        <f t="shared" si="12"/>
        <v>12798</v>
      </c>
      <c r="Q784" s="78"/>
      <c r="R784" s="79"/>
      <c r="S784" s="80"/>
      <c r="T784" s="35"/>
    </row>
    <row r="785" spans="1:20" s="13" customFormat="1" ht="12.75">
      <c r="A785" s="26">
        <v>3507201201</v>
      </c>
      <c r="B785" s="26">
        <v>3507</v>
      </c>
      <c r="C785" s="27" t="s">
        <v>303</v>
      </c>
      <c r="D785" s="26">
        <v>201</v>
      </c>
      <c r="E785" s="27" t="s">
        <v>9</v>
      </c>
      <c r="F785" s="26">
        <v>201</v>
      </c>
      <c r="G785" s="27" t="s">
        <v>9</v>
      </c>
      <c r="H785" s="28">
        <v>200.50847457627117</v>
      </c>
      <c r="I785" s="28"/>
      <c r="J785" s="28"/>
      <c r="K785" s="28">
        <v>0</v>
      </c>
      <c r="L785" s="29">
        <v>13000</v>
      </c>
      <c r="M785" s="29">
        <v>208</v>
      </c>
      <c r="N785" s="29">
        <v>893</v>
      </c>
      <c r="O785" s="29">
        <v>0</v>
      </c>
      <c r="P785" s="30">
        <f t="shared" si="12"/>
        <v>14101</v>
      </c>
      <c r="Q785" s="78"/>
      <c r="R785" s="79"/>
      <c r="S785" s="80"/>
      <c r="T785" s="35"/>
    </row>
    <row r="786" spans="1:20" s="13" customFormat="1" ht="12.75">
      <c r="A786" s="26">
        <v>3507201740</v>
      </c>
      <c r="B786" s="26">
        <v>3507</v>
      </c>
      <c r="C786" s="27" t="s">
        <v>303</v>
      </c>
      <c r="D786" s="26">
        <v>201</v>
      </c>
      <c r="E786" s="27" t="s">
        <v>9</v>
      </c>
      <c r="F786" s="26">
        <v>740</v>
      </c>
      <c r="G786" s="27" t="s">
        <v>261</v>
      </c>
      <c r="H786" s="28">
        <v>1.1864406779661016</v>
      </c>
      <c r="I786" s="28"/>
      <c r="J786" s="28"/>
      <c r="K786" s="28">
        <v>0</v>
      </c>
      <c r="L786" s="29">
        <v>9759</v>
      </c>
      <c r="M786" s="29">
        <v>3888</v>
      </c>
      <c r="N786" s="29">
        <v>893</v>
      </c>
      <c r="O786" s="29">
        <v>0</v>
      </c>
      <c r="P786" s="30">
        <f t="shared" si="12"/>
        <v>14540</v>
      </c>
      <c r="Q786" s="78"/>
      <c r="R786" s="79"/>
      <c r="S786" s="80"/>
      <c r="T786" s="35"/>
    </row>
    <row r="787" spans="1:20" s="13" customFormat="1" ht="12.75">
      <c r="A787" s="26">
        <v>3508281061</v>
      </c>
      <c r="B787" s="26">
        <v>3508</v>
      </c>
      <c r="C787" s="27" t="s">
        <v>304</v>
      </c>
      <c r="D787" s="26">
        <v>281</v>
      </c>
      <c r="E787" s="27" t="s">
        <v>146</v>
      </c>
      <c r="F787" s="26">
        <v>61</v>
      </c>
      <c r="G787" s="27" t="s">
        <v>148</v>
      </c>
      <c r="H787" s="28">
        <v>2.0725388601036268</v>
      </c>
      <c r="I787" s="28"/>
      <c r="J787" s="28"/>
      <c r="K787" s="28">
        <v>0</v>
      </c>
      <c r="L787" s="29">
        <v>11849</v>
      </c>
      <c r="M787" s="29">
        <v>521</v>
      </c>
      <c r="N787" s="29">
        <v>893</v>
      </c>
      <c r="O787" s="29">
        <v>0</v>
      </c>
      <c r="P787" s="30">
        <f t="shared" si="12"/>
        <v>13263</v>
      </c>
      <c r="Q787" s="78"/>
      <c r="R787" s="79"/>
      <c r="S787" s="80"/>
      <c r="T787" s="35"/>
    </row>
    <row r="788" spans="1:20" s="13" customFormat="1" ht="12.75">
      <c r="A788" s="26">
        <v>3508281137</v>
      </c>
      <c r="B788" s="26">
        <v>3508</v>
      </c>
      <c r="C788" s="27" t="s">
        <v>304</v>
      </c>
      <c r="D788" s="26">
        <v>281</v>
      </c>
      <c r="E788" s="27" t="s">
        <v>146</v>
      </c>
      <c r="F788" s="26">
        <v>137</v>
      </c>
      <c r="G788" s="27" t="s">
        <v>196</v>
      </c>
      <c r="H788" s="28">
        <v>2.0725388601036268</v>
      </c>
      <c r="I788" s="28"/>
      <c r="J788" s="28"/>
      <c r="K788" s="28">
        <v>0</v>
      </c>
      <c r="L788" s="29">
        <v>12164</v>
      </c>
      <c r="M788" s="29">
        <v>174</v>
      </c>
      <c r="N788" s="29">
        <v>893</v>
      </c>
      <c r="O788" s="29">
        <v>0</v>
      </c>
      <c r="P788" s="30">
        <f t="shared" si="12"/>
        <v>13231</v>
      </c>
      <c r="Q788" s="78"/>
      <c r="R788" s="79"/>
      <c r="S788" s="80"/>
      <c r="T788" s="35"/>
    </row>
    <row r="789" spans="1:20" s="13" customFormat="1" ht="12.75">
      <c r="A789" s="26">
        <v>3508281281</v>
      </c>
      <c r="B789" s="26">
        <v>3508</v>
      </c>
      <c r="C789" s="27" t="s">
        <v>304</v>
      </c>
      <c r="D789" s="26">
        <v>281</v>
      </c>
      <c r="E789" s="27" t="s">
        <v>146</v>
      </c>
      <c r="F789" s="26">
        <v>281</v>
      </c>
      <c r="G789" s="27" t="s">
        <v>146</v>
      </c>
      <c r="H789" s="28">
        <v>194.81865284974091</v>
      </c>
      <c r="I789" s="28"/>
      <c r="J789" s="28"/>
      <c r="K789" s="28">
        <v>0</v>
      </c>
      <c r="L789" s="29">
        <v>13452</v>
      </c>
      <c r="M789" s="29">
        <v>0</v>
      </c>
      <c r="N789" s="29">
        <v>893</v>
      </c>
      <c r="O789" s="29">
        <v>0</v>
      </c>
      <c r="P789" s="30">
        <f t="shared" si="12"/>
        <v>14345</v>
      </c>
      <c r="Q789" s="78"/>
      <c r="R789" s="79"/>
      <c r="S789" s="80"/>
      <c r="T789" s="35"/>
    </row>
    <row r="790" spans="1:20" s="13" customFormat="1" ht="12.75">
      <c r="A790" s="26">
        <v>3508281332</v>
      </c>
      <c r="B790" s="26">
        <v>3508</v>
      </c>
      <c r="C790" s="27" t="s">
        <v>304</v>
      </c>
      <c r="D790" s="26">
        <v>281</v>
      </c>
      <c r="E790" s="27" t="s">
        <v>146</v>
      </c>
      <c r="F790" s="26">
        <v>332</v>
      </c>
      <c r="G790" s="27" t="s">
        <v>199</v>
      </c>
      <c r="H790" s="28">
        <v>1.0362694300518134</v>
      </c>
      <c r="I790" s="28"/>
      <c r="J790" s="28"/>
      <c r="K790" s="28">
        <v>0</v>
      </c>
      <c r="L790" s="29">
        <v>14569</v>
      </c>
      <c r="M790" s="29">
        <v>1489</v>
      </c>
      <c r="N790" s="29">
        <v>893</v>
      </c>
      <c r="O790" s="29">
        <v>0</v>
      </c>
      <c r="P790" s="30">
        <f t="shared" si="12"/>
        <v>16951</v>
      </c>
      <c r="Q790" s="78"/>
      <c r="R790" s="79"/>
      <c r="S790" s="80"/>
      <c r="T790" s="35"/>
    </row>
    <row r="791" spans="1:20" s="13" customFormat="1" ht="12.75">
      <c r="A791" s="26">
        <v>3509095095</v>
      </c>
      <c r="B791" s="26">
        <v>3509</v>
      </c>
      <c r="C791" s="27" t="s">
        <v>305</v>
      </c>
      <c r="D791" s="26">
        <v>95</v>
      </c>
      <c r="E791" s="27" t="s">
        <v>279</v>
      </c>
      <c r="F791" s="26">
        <v>95</v>
      </c>
      <c r="G791" s="27" t="s">
        <v>279</v>
      </c>
      <c r="H791" s="28">
        <v>409.22475570032577</v>
      </c>
      <c r="I791" s="28"/>
      <c r="J791" s="28"/>
      <c r="K791" s="28">
        <v>0</v>
      </c>
      <c r="L791" s="29">
        <v>10593</v>
      </c>
      <c r="M791" s="29">
        <v>50</v>
      </c>
      <c r="N791" s="29">
        <v>893</v>
      </c>
      <c r="O791" s="29">
        <v>0</v>
      </c>
      <c r="P791" s="30">
        <f t="shared" si="12"/>
        <v>11536</v>
      </c>
      <c r="Q791" s="78"/>
      <c r="R791" s="79"/>
      <c r="S791" s="80"/>
      <c r="T791" s="35"/>
    </row>
    <row r="792" spans="1:20" s="13" customFormat="1" ht="12.75">
      <c r="A792" s="26">
        <v>3509095265</v>
      </c>
      <c r="B792" s="26">
        <v>3509</v>
      </c>
      <c r="C792" s="27" t="s">
        <v>305</v>
      </c>
      <c r="D792" s="26">
        <v>95</v>
      </c>
      <c r="E792" s="27" t="s">
        <v>279</v>
      </c>
      <c r="F792" s="26">
        <v>265</v>
      </c>
      <c r="G792" s="27" t="s">
        <v>313</v>
      </c>
      <c r="H792" s="28">
        <v>1.3550488599348534</v>
      </c>
      <c r="I792" s="28"/>
      <c r="J792" s="28"/>
      <c r="K792" s="28">
        <v>0</v>
      </c>
      <c r="L792" s="29">
        <v>8049</v>
      </c>
      <c r="M792" s="29">
        <v>3601</v>
      </c>
      <c r="N792" s="29">
        <v>893</v>
      </c>
      <c r="O792" s="29">
        <v>0</v>
      </c>
      <c r="P792" s="30">
        <f t="shared" si="12"/>
        <v>12543</v>
      </c>
      <c r="Q792" s="78"/>
      <c r="R792" s="79"/>
      <c r="S792" s="80"/>
      <c r="T792" s="35"/>
    </row>
    <row r="793" spans="1:20" s="13" customFormat="1" ht="12.75">
      <c r="A793" s="26">
        <v>3509095293</v>
      </c>
      <c r="B793" s="26">
        <v>3509</v>
      </c>
      <c r="C793" s="27" t="s">
        <v>305</v>
      </c>
      <c r="D793" s="26">
        <v>95</v>
      </c>
      <c r="E793" s="27" t="s">
        <v>279</v>
      </c>
      <c r="F793" s="26">
        <v>293</v>
      </c>
      <c r="G793" s="27" t="s">
        <v>171</v>
      </c>
      <c r="H793" s="28">
        <v>4.0651465798045603</v>
      </c>
      <c r="I793" s="28"/>
      <c r="J793" s="28"/>
      <c r="K793" s="28">
        <v>0</v>
      </c>
      <c r="L793" s="29">
        <v>9416</v>
      </c>
      <c r="M793" s="29">
        <v>536</v>
      </c>
      <c r="N793" s="29">
        <v>893</v>
      </c>
      <c r="O793" s="29">
        <v>0</v>
      </c>
      <c r="P793" s="30">
        <f t="shared" si="12"/>
        <v>10845</v>
      </c>
      <c r="Q793" s="78"/>
      <c r="R793" s="79"/>
      <c r="S793" s="80"/>
      <c r="T793" s="35"/>
    </row>
    <row r="794" spans="1:20" s="13" customFormat="1" ht="12.75">
      <c r="A794" s="26">
        <v>3509095331</v>
      </c>
      <c r="B794" s="26">
        <v>3509</v>
      </c>
      <c r="C794" s="27" t="s">
        <v>305</v>
      </c>
      <c r="D794" s="26">
        <v>95</v>
      </c>
      <c r="E794" s="27" t="s">
        <v>279</v>
      </c>
      <c r="F794" s="26">
        <v>331</v>
      </c>
      <c r="G794" s="27" t="s">
        <v>283</v>
      </c>
      <c r="H794" s="28">
        <v>1.3550488599348534</v>
      </c>
      <c r="I794" s="28"/>
      <c r="J794" s="28"/>
      <c r="K794" s="28">
        <v>0</v>
      </c>
      <c r="L794" s="29">
        <v>8049</v>
      </c>
      <c r="M794" s="29">
        <v>2342</v>
      </c>
      <c r="N794" s="29">
        <v>893</v>
      </c>
      <c r="O794" s="29">
        <v>0</v>
      </c>
      <c r="P794" s="30">
        <f t="shared" si="12"/>
        <v>11284</v>
      </c>
      <c r="Q794" s="78"/>
      <c r="R794" s="79"/>
      <c r="S794" s="80"/>
      <c r="T794" s="35"/>
    </row>
    <row r="795" spans="1:20" s="13" customFormat="1" ht="12.75">
      <c r="A795" s="26">
        <v>3510281005</v>
      </c>
      <c r="B795" s="26">
        <v>3510</v>
      </c>
      <c r="C795" s="27" t="s">
        <v>306</v>
      </c>
      <c r="D795" s="26">
        <v>281</v>
      </c>
      <c r="E795" s="27" t="s">
        <v>146</v>
      </c>
      <c r="F795" s="26">
        <v>5</v>
      </c>
      <c r="G795" s="27" t="s">
        <v>147</v>
      </c>
      <c r="H795" s="28">
        <v>1.3251533742331287</v>
      </c>
      <c r="I795" s="28"/>
      <c r="J795" s="28"/>
      <c r="K795" s="28">
        <v>0</v>
      </c>
      <c r="L795" s="29">
        <v>12595</v>
      </c>
      <c r="M795" s="29">
        <v>4920</v>
      </c>
      <c r="N795" s="29">
        <v>893</v>
      </c>
      <c r="O795" s="29">
        <v>0</v>
      </c>
      <c r="P795" s="30">
        <f t="shared" si="12"/>
        <v>18408</v>
      </c>
      <c r="Q795" s="78"/>
      <c r="R795" s="79"/>
      <c r="S795" s="80"/>
      <c r="T795" s="35"/>
    </row>
    <row r="796" spans="1:20" s="13" customFormat="1" ht="12.75">
      <c r="A796" s="26">
        <v>3510281061</v>
      </c>
      <c r="B796" s="26">
        <v>3510</v>
      </c>
      <c r="C796" s="27" t="s">
        <v>306</v>
      </c>
      <c r="D796" s="26">
        <v>281</v>
      </c>
      <c r="E796" s="27" t="s">
        <v>146</v>
      </c>
      <c r="F796" s="26">
        <v>61</v>
      </c>
      <c r="G796" s="27" t="s">
        <v>148</v>
      </c>
      <c r="H796" s="28">
        <v>1.3251533742331287</v>
      </c>
      <c r="I796" s="28"/>
      <c r="J796" s="28"/>
      <c r="K796" s="28">
        <v>0</v>
      </c>
      <c r="L796" s="29">
        <v>10389</v>
      </c>
      <c r="M796" s="29">
        <v>457</v>
      </c>
      <c r="N796" s="29">
        <v>893</v>
      </c>
      <c r="O796" s="29">
        <v>0</v>
      </c>
      <c r="P796" s="30">
        <f t="shared" si="12"/>
        <v>11739</v>
      </c>
      <c r="Q796" s="78"/>
      <c r="R796" s="79"/>
      <c r="S796" s="80"/>
      <c r="T796" s="35"/>
    </row>
    <row r="797" spans="1:20" s="13" customFormat="1" ht="12.75">
      <c r="A797" s="26">
        <v>3510281281</v>
      </c>
      <c r="B797" s="26">
        <v>3510</v>
      </c>
      <c r="C797" s="27" t="s">
        <v>306</v>
      </c>
      <c r="D797" s="26">
        <v>281</v>
      </c>
      <c r="E797" s="27" t="s">
        <v>146</v>
      </c>
      <c r="F797" s="26">
        <v>281</v>
      </c>
      <c r="G797" s="27" t="s">
        <v>146</v>
      </c>
      <c r="H797" s="28">
        <v>210.69938650306747</v>
      </c>
      <c r="I797" s="28"/>
      <c r="J797" s="28"/>
      <c r="K797" s="28">
        <v>0</v>
      </c>
      <c r="L797" s="29">
        <v>11977</v>
      </c>
      <c r="M797" s="29">
        <v>0</v>
      </c>
      <c r="N797" s="29">
        <v>893</v>
      </c>
      <c r="O797" s="29">
        <v>0</v>
      </c>
      <c r="P797" s="30">
        <f t="shared" si="12"/>
        <v>12870</v>
      </c>
      <c r="Q797" s="78"/>
      <c r="R797" s="79"/>
      <c r="S797" s="80"/>
      <c r="T797" s="35"/>
    </row>
    <row r="798" spans="1:20" s="13" customFormat="1" ht="12.75">
      <c r="A798" s="26">
        <v>3510281332</v>
      </c>
      <c r="B798" s="26">
        <v>3510</v>
      </c>
      <c r="C798" s="27" t="s">
        <v>306</v>
      </c>
      <c r="D798" s="26">
        <v>281</v>
      </c>
      <c r="E798" s="27" t="s">
        <v>146</v>
      </c>
      <c r="F798" s="26">
        <v>332</v>
      </c>
      <c r="G798" s="27" t="s">
        <v>199</v>
      </c>
      <c r="H798" s="28">
        <v>2.6503067484662575</v>
      </c>
      <c r="I798" s="28"/>
      <c r="J798" s="28"/>
      <c r="K798" s="28">
        <v>0</v>
      </c>
      <c r="L798" s="29">
        <v>11492</v>
      </c>
      <c r="M798" s="29">
        <v>1175</v>
      </c>
      <c r="N798" s="29">
        <v>893</v>
      </c>
      <c r="O798" s="29">
        <v>0</v>
      </c>
      <c r="P798" s="30">
        <f t="shared" si="12"/>
        <v>13560</v>
      </c>
      <c r="Q798" s="78"/>
      <c r="R798" s="79"/>
      <c r="S798" s="80"/>
      <c r="T798" s="35"/>
    </row>
    <row r="799" spans="1:20" s="13" customFormat="1" ht="12.75">
      <c r="A799" s="26">
        <v>3513044044</v>
      </c>
      <c r="B799" s="26">
        <v>3513</v>
      </c>
      <c r="C799" s="27" t="s">
        <v>307</v>
      </c>
      <c r="D799" s="26">
        <v>44</v>
      </c>
      <c r="E799" s="27" t="s">
        <v>12</v>
      </c>
      <c r="F799" s="26">
        <v>44</v>
      </c>
      <c r="G799" s="27" t="s">
        <v>12</v>
      </c>
      <c r="H799" s="28">
        <v>351.56549520766777</v>
      </c>
      <c r="I799" s="28"/>
      <c r="J799" s="28"/>
      <c r="K799" s="28">
        <v>0</v>
      </c>
      <c r="L799" s="29">
        <v>10568</v>
      </c>
      <c r="M799" s="29">
        <v>696</v>
      </c>
      <c r="N799" s="29">
        <v>893</v>
      </c>
      <c r="O799" s="29">
        <v>0</v>
      </c>
      <c r="P799" s="30">
        <f t="shared" si="12"/>
        <v>12157</v>
      </c>
      <c r="Q799" s="78"/>
      <c r="R799" s="79"/>
      <c r="S799" s="80"/>
      <c r="T799" s="35"/>
    </row>
    <row r="800" spans="1:20" s="13" customFormat="1" ht="12.75">
      <c r="A800" s="26">
        <v>3513044133</v>
      </c>
      <c r="B800" s="26">
        <v>3513</v>
      </c>
      <c r="C800" s="27" t="s">
        <v>307</v>
      </c>
      <c r="D800" s="26">
        <v>44</v>
      </c>
      <c r="E800" s="27" t="s">
        <v>12</v>
      </c>
      <c r="F800" s="26">
        <v>133</v>
      </c>
      <c r="G800" s="27" t="s">
        <v>59</v>
      </c>
      <c r="H800" s="28">
        <v>1.3418530351437701</v>
      </c>
      <c r="I800" s="28"/>
      <c r="J800" s="28"/>
      <c r="K800" s="28">
        <v>0</v>
      </c>
      <c r="L800" s="29">
        <v>12230</v>
      </c>
      <c r="M800" s="29">
        <v>3191</v>
      </c>
      <c r="N800" s="29">
        <v>893</v>
      </c>
      <c r="O800" s="29">
        <v>0</v>
      </c>
      <c r="P800" s="30">
        <f t="shared" si="12"/>
        <v>16314</v>
      </c>
      <c r="Q800" s="78"/>
      <c r="R800" s="79"/>
      <c r="S800" s="80"/>
      <c r="T800" s="35"/>
    </row>
    <row r="801" spans="1:20" s="13" customFormat="1" ht="12.75">
      <c r="A801" s="26">
        <v>3513044244</v>
      </c>
      <c r="B801" s="26">
        <v>3513</v>
      </c>
      <c r="C801" s="27" t="s">
        <v>307</v>
      </c>
      <c r="D801" s="26">
        <v>44</v>
      </c>
      <c r="E801" s="27" t="s">
        <v>12</v>
      </c>
      <c r="F801" s="26">
        <v>244</v>
      </c>
      <c r="G801" s="27" t="s">
        <v>27</v>
      </c>
      <c r="H801" s="28">
        <v>59.04153354632588</v>
      </c>
      <c r="I801" s="28"/>
      <c r="J801" s="28"/>
      <c r="K801" s="28">
        <v>0</v>
      </c>
      <c r="L801" s="29">
        <v>9156</v>
      </c>
      <c r="M801" s="29">
        <v>2540</v>
      </c>
      <c r="N801" s="29">
        <v>893</v>
      </c>
      <c r="O801" s="29">
        <v>0</v>
      </c>
      <c r="P801" s="30">
        <f t="shared" si="12"/>
        <v>12589</v>
      </c>
      <c r="Q801" s="78"/>
      <c r="R801" s="79"/>
      <c r="S801" s="80"/>
      <c r="T801" s="35"/>
    </row>
    <row r="802" spans="1:20" s="13" customFormat="1" ht="12.75">
      <c r="A802" s="26">
        <v>3513044293</v>
      </c>
      <c r="B802" s="26">
        <v>3513</v>
      </c>
      <c r="C802" s="27" t="s">
        <v>307</v>
      </c>
      <c r="D802" s="26">
        <v>44</v>
      </c>
      <c r="E802" s="27" t="s">
        <v>12</v>
      </c>
      <c r="F802" s="26">
        <v>293</v>
      </c>
      <c r="G802" s="27" t="s">
        <v>171</v>
      </c>
      <c r="H802" s="28">
        <v>8.0511182108626205</v>
      </c>
      <c r="I802" s="28"/>
      <c r="J802" s="28"/>
      <c r="K802" s="28">
        <v>0</v>
      </c>
      <c r="L802" s="29">
        <v>10140</v>
      </c>
      <c r="M802" s="29">
        <v>577</v>
      </c>
      <c r="N802" s="29">
        <v>893</v>
      </c>
      <c r="O802" s="29">
        <v>0</v>
      </c>
      <c r="P802" s="30">
        <f t="shared" si="12"/>
        <v>11610</v>
      </c>
      <c r="Q802" s="78"/>
      <c r="R802" s="79"/>
      <c r="S802" s="80"/>
      <c r="T802" s="35"/>
    </row>
    <row r="803" spans="1:20" s="13" customFormat="1" ht="12.75">
      <c r="A803" s="26">
        <v>3514281281</v>
      </c>
      <c r="B803" s="26">
        <v>3514</v>
      </c>
      <c r="C803" s="27" t="s">
        <v>332</v>
      </c>
      <c r="D803" s="26">
        <v>281</v>
      </c>
      <c r="E803" s="27" t="s">
        <v>146</v>
      </c>
      <c r="F803" s="26">
        <v>281</v>
      </c>
      <c r="G803" s="27" t="s">
        <v>146</v>
      </c>
      <c r="H803" s="28">
        <v>90</v>
      </c>
      <c r="I803" s="28"/>
      <c r="J803" s="28"/>
      <c r="K803" s="28">
        <v>0</v>
      </c>
      <c r="L803" s="29">
        <v>12505.216578264364</v>
      </c>
      <c r="M803" s="29">
        <v>0</v>
      </c>
      <c r="N803" s="29">
        <v>893</v>
      </c>
      <c r="O803" s="29">
        <v>0</v>
      </c>
      <c r="P803" s="30">
        <f t="shared" si="12"/>
        <v>13398.216578264364</v>
      </c>
      <c r="Q803" s="78"/>
      <c r="R803" s="79"/>
      <c r="S803" s="80"/>
      <c r="T803" s="35"/>
    </row>
    <row r="804" spans="1:20" s="13" customFormat="1" ht="12.75">
      <c r="A804" s="26">
        <v>3515287043</v>
      </c>
      <c r="B804" s="26">
        <v>8002</v>
      </c>
      <c r="C804" s="27" t="s">
        <v>334</v>
      </c>
      <c r="D804" s="26">
        <v>287</v>
      </c>
      <c r="E804" s="27" t="s">
        <v>335</v>
      </c>
      <c r="F804" s="26">
        <v>43</v>
      </c>
      <c r="G804" s="27" t="s">
        <v>336</v>
      </c>
      <c r="H804" s="28">
        <v>14.545454545454545</v>
      </c>
      <c r="I804" s="28"/>
      <c r="J804" s="28"/>
      <c r="K804" s="28">
        <v>0</v>
      </c>
      <c r="L804" s="29">
        <v>9418.3122029434035</v>
      </c>
      <c r="M804" s="29">
        <v>4964</v>
      </c>
      <c r="N804" s="29">
        <v>893</v>
      </c>
      <c r="O804" s="29">
        <v>0</v>
      </c>
      <c r="P804" s="30">
        <f t="shared" si="12"/>
        <v>15275.312202943403</v>
      </c>
      <c r="Q804" s="78"/>
      <c r="R804" s="79"/>
      <c r="S804" s="80"/>
      <c r="T804" s="35"/>
    </row>
    <row r="805" spans="1:20" s="13" customFormat="1" ht="12.75">
      <c r="A805" s="26">
        <v>3515287045</v>
      </c>
      <c r="B805" s="26">
        <v>8002</v>
      </c>
      <c r="C805" s="27" t="s">
        <v>334</v>
      </c>
      <c r="D805" s="26">
        <v>287</v>
      </c>
      <c r="E805" s="27" t="s">
        <v>335</v>
      </c>
      <c r="F805" s="26">
        <v>45</v>
      </c>
      <c r="G805" s="27" t="s">
        <v>337</v>
      </c>
      <c r="H805" s="28">
        <v>14.545454545454545</v>
      </c>
      <c r="I805" s="28"/>
      <c r="J805" s="28"/>
      <c r="K805" s="28">
        <v>0</v>
      </c>
      <c r="L805" s="29">
        <v>10189.442642098526</v>
      </c>
      <c r="M805" s="29">
        <v>3290</v>
      </c>
      <c r="N805" s="29">
        <v>893</v>
      </c>
      <c r="O805" s="29">
        <v>0</v>
      </c>
      <c r="P805" s="30">
        <f t="shared" si="12"/>
        <v>14372.442642098526</v>
      </c>
      <c r="Q805" s="78"/>
      <c r="R805" s="79"/>
      <c r="S805" s="80"/>
      <c r="T805" s="35"/>
    </row>
    <row r="806" spans="1:20" s="13" customFormat="1" ht="12.75">
      <c r="A806" s="26">
        <v>3515287135</v>
      </c>
      <c r="B806" s="26">
        <v>8002</v>
      </c>
      <c r="C806" s="27" t="s">
        <v>334</v>
      </c>
      <c r="D806" s="26">
        <v>287</v>
      </c>
      <c r="E806" s="27" t="s">
        <v>335</v>
      </c>
      <c r="F806" s="26">
        <v>135</v>
      </c>
      <c r="G806" s="27" t="s">
        <v>338</v>
      </c>
      <c r="H806" s="28">
        <v>14.545454545454545</v>
      </c>
      <c r="I806" s="28"/>
      <c r="J806" s="28"/>
      <c r="K806" s="28">
        <v>1664.1556249999996</v>
      </c>
      <c r="L806" s="29">
        <v>10568.570039352833</v>
      </c>
      <c r="M806" s="29">
        <v>6484</v>
      </c>
      <c r="N806" s="29">
        <v>893</v>
      </c>
      <c r="O806" s="29">
        <v>0</v>
      </c>
      <c r="P806" s="30">
        <f t="shared" si="12"/>
        <v>17945.570039352831</v>
      </c>
      <c r="Q806" s="78"/>
      <c r="R806" s="79"/>
      <c r="S806" s="80"/>
      <c r="T806" s="35"/>
    </row>
    <row r="807" spans="1:20" s="13" customFormat="1" ht="12.75">
      <c r="A807" s="26">
        <v>3515287191</v>
      </c>
      <c r="B807" s="26">
        <v>8002</v>
      </c>
      <c r="C807" s="27" t="s">
        <v>334</v>
      </c>
      <c r="D807" s="26">
        <v>287</v>
      </c>
      <c r="E807" s="27" t="s">
        <v>335</v>
      </c>
      <c r="F807" s="26">
        <v>191</v>
      </c>
      <c r="G807" s="27" t="s">
        <v>238</v>
      </c>
      <c r="H807" s="28">
        <v>14.545454545454545</v>
      </c>
      <c r="I807" s="28"/>
      <c r="J807" s="28"/>
      <c r="K807" s="28">
        <v>0</v>
      </c>
      <c r="L807" s="29">
        <v>10060.70051755705</v>
      </c>
      <c r="M807" s="29">
        <v>2147</v>
      </c>
      <c r="N807" s="29">
        <v>893</v>
      </c>
      <c r="O807" s="29">
        <v>0</v>
      </c>
      <c r="P807" s="30">
        <f t="shared" si="12"/>
        <v>13100.70051755705</v>
      </c>
      <c r="Q807" s="78"/>
      <c r="R807" s="79"/>
      <c r="S807" s="80"/>
      <c r="T807" s="35"/>
    </row>
    <row r="808" spans="1:20" s="13" customFormat="1" ht="12.75">
      <c r="A808" s="26">
        <v>3515287215</v>
      </c>
      <c r="B808" s="26">
        <v>8002</v>
      </c>
      <c r="C808" s="27" t="s">
        <v>334</v>
      </c>
      <c r="D808" s="26">
        <v>287</v>
      </c>
      <c r="E808" s="27" t="s">
        <v>335</v>
      </c>
      <c r="F808" s="26">
        <v>215</v>
      </c>
      <c r="G808" s="27" t="s">
        <v>339</v>
      </c>
      <c r="H808" s="28">
        <v>14.545454545454545</v>
      </c>
      <c r="I808" s="28"/>
      <c r="J808" s="28"/>
      <c r="K808" s="28">
        <v>0</v>
      </c>
      <c r="L808" s="29">
        <v>10364.159211392473</v>
      </c>
      <c r="M808" s="29">
        <v>2387</v>
      </c>
      <c r="N808" s="29">
        <v>893</v>
      </c>
      <c r="O808" s="29">
        <v>0</v>
      </c>
      <c r="P808" s="30">
        <f t="shared" si="12"/>
        <v>13644.159211392473</v>
      </c>
      <c r="Q808" s="78"/>
      <c r="R808" s="79"/>
      <c r="S808" s="80"/>
      <c r="T808" s="35"/>
    </row>
    <row r="809" spans="1:20" s="13" customFormat="1" ht="12.75">
      <c r="A809" s="26">
        <v>3515287227</v>
      </c>
      <c r="B809" s="26">
        <v>8002</v>
      </c>
      <c r="C809" s="27" t="s">
        <v>334</v>
      </c>
      <c r="D809" s="26">
        <v>287</v>
      </c>
      <c r="E809" s="27" t="s">
        <v>335</v>
      </c>
      <c r="F809" s="26">
        <v>227</v>
      </c>
      <c r="G809" s="27" t="s">
        <v>239</v>
      </c>
      <c r="H809" s="28">
        <v>14.545454545454545</v>
      </c>
      <c r="I809" s="28"/>
      <c r="J809" s="28"/>
      <c r="K809" s="28">
        <v>0</v>
      </c>
      <c r="L809" s="29">
        <v>10622.441654638704</v>
      </c>
      <c r="M809" s="29">
        <v>2189</v>
      </c>
      <c r="N809" s="29">
        <v>893</v>
      </c>
      <c r="O809" s="29">
        <v>0</v>
      </c>
      <c r="P809" s="30">
        <f t="shared" si="12"/>
        <v>13704.441654638704</v>
      </c>
      <c r="Q809" s="78"/>
      <c r="R809" s="79"/>
      <c r="S809" s="80"/>
      <c r="T809" s="35"/>
    </row>
    <row r="810" spans="1:20" s="13" customFormat="1" ht="12.75">
      <c r="A810" s="26">
        <v>3515287277</v>
      </c>
      <c r="B810" s="26">
        <v>8002</v>
      </c>
      <c r="C810" s="27" t="s">
        <v>334</v>
      </c>
      <c r="D810" s="26">
        <v>287</v>
      </c>
      <c r="E810" s="27" t="s">
        <v>335</v>
      </c>
      <c r="F810" s="26">
        <v>277</v>
      </c>
      <c r="G810" s="27" t="s">
        <v>340</v>
      </c>
      <c r="H810" s="28">
        <v>14.545454545454545</v>
      </c>
      <c r="I810" s="28"/>
      <c r="J810" s="28"/>
      <c r="K810" s="28">
        <v>0</v>
      </c>
      <c r="L810" s="29">
        <v>11940.952361095293</v>
      </c>
      <c r="M810" s="29">
        <v>387</v>
      </c>
      <c r="N810" s="29">
        <v>893</v>
      </c>
      <c r="O810" s="29">
        <v>0</v>
      </c>
      <c r="P810" s="30">
        <f t="shared" si="12"/>
        <v>13220.952361095293</v>
      </c>
      <c r="Q810" s="78"/>
      <c r="R810" s="79"/>
      <c r="S810" s="80"/>
      <c r="T810" s="35"/>
    </row>
    <row r="811" spans="1:20" s="13" customFormat="1" ht="12.75">
      <c r="A811" s="26">
        <v>3515287287</v>
      </c>
      <c r="B811" s="26">
        <v>8002</v>
      </c>
      <c r="C811" s="27" t="s">
        <v>334</v>
      </c>
      <c r="D811" s="26">
        <v>287</v>
      </c>
      <c r="E811" s="27" t="s">
        <v>335</v>
      </c>
      <c r="F811" s="26">
        <v>287</v>
      </c>
      <c r="G811" s="27" t="s">
        <v>335</v>
      </c>
      <c r="H811" s="28">
        <v>14.545454545454545</v>
      </c>
      <c r="I811" s="28"/>
      <c r="J811" s="28"/>
      <c r="K811" s="28">
        <v>0</v>
      </c>
      <c r="L811" s="29">
        <v>9343.2087735911755</v>
      </c>
      <c r="M811" s="29">
        <v>2567</v>
      </c>
      <c r="N811" s="29">
        <v>893</v>
      </c>
      <c r="O811" s="29">
        <v>0</v>
      </c>
      <c r="P811" s="30">
        <f t="shared" si="12"/>
        <v>12803.208773591175</v>
      </c>
      <c r="Q811" s="78"/>
      <c r="R811" s="79"/>
      <c r="S811" s="80"/>
      <c r="T811" s="35"/>
    </row>
    <row r="812" spans="1:20" s="13" customFormat="1" ht="12.75">
      <c r="A812" s="26">
        <v>3515287306</v>
      </c>
      <c r="B812" s="26">
        <v>8002</v>
      </c>
      <c r="C812" s="27" t="s">
        <v>334</v>
      </c>
      <c r="D812" s="26">
        <v>287</v>
      </c>
      <c r="E812" s="27" t="s">
        <v>335</v>
      </c>
      <c r="F812" s="26">
        <v>306</v>
      </c>
      <c r="G812" s="27" t="s">
        <v>341</v>
      </c>
      <c r="H812" s="28">
        <v>14.545454545454545</v>
      </c>
      <c r="I812" s="28"/>
      <c r="J812" s="28"/>
      <c r="K812" s="28">
        <v>0</v>
      </c>
      <c r="L812" s="29">
        <v>10026.693819985047</v>
      </c>
      <c r="M812" s="29">
        <v>1788</v>
      </c>
      <c r="N812" s="29">
        <v>893</v>
      </c>
      <c r="O812" s="29">
        <v>0</v>
      </c>
      <c r="P812" s="30">
        <f t="shared" si="12"/>
        <v>12707.693819985047</v>
      </c>
      <c r="Q812" s="78"/>
      <c r="R812" s="79"/>
      <c r="S812" s="80"/>
      <c r="T812" s="35"/>
    </row>
    <row r="813" spans="1:20" s="13" customFormat="1" ht="12.75">
      <c r="A813" s="26">
        <v>3515287316</v>
      </c>
      <c r="B813" s="26">
        <v>8002</v>
      </c>
      <c r="C813" s="27" t="s">
        <v>334</v>
      </c>
      <c r="D813" s="26">
        <v>287</v>
      </c>
      <c r="E813" s="27" t="s">
        <v>335</v>
      </c>
      <c r="F813" s="26">
        <v>316</v>
      </c>
      <c r="G813" s="27" t="s">
        <v>159</v>
      </c>
      <c r="H813" s="28">
        <v>14.545454545454545</v>
      </c>
      <c r="I813" s="28"/>
      <c r="J813" s="28"/>
      <c r="K813" s="28">
        <v>0</v>
      </c>
      <c r="L813" s="29">
        <v>11237.776684668961</v>
      </c>
      <c r="M813" s="29">
        <v>830</v>
      </c>
      <c r="N813" s="29">
        <v>893</v>
      </c>
      <c r="O813" s="29">
        <v>0</v>
      </c>
      <c r="P813" s="30">
        <f t="shared" si="12"/>
        <v>12960.776684668961</v>
      </c>
      <c r="Q813" s="78"/>
      <c r="R813" s="79"/>
      <c r="S813" s="80"/>
      <c r="T813" s="35"/>
    </row>
    <row r="814" spans="1:20" s="13" customFormat="1" ht="12.75">
      <c r="A814" s="26">
        <v>3515287767</v>
      </c>
      <c r="B814" s="26">
        <v>8002</v>
      </c>
      <c r="C814" s="27" t="s">
        <v>334</v>
      </c>
      <c r="D814" s="26">
        <v>287</v>
      </c>
      <c r="E814" s="27" t="s">
        <v>335</v>
      </c>
      <c r="F814" s="26">
        <v>767</v>
      </c>
      <c r="G814" s="27" t="s">
        <v>267</v>
      </c>
      <c r="H814" s="28">
        <v>14.545454545454545</v>
      </c>
      <c r="I814" s="28"/>
      <c r="J814" s="28"/>
      <c r="K814" s="28">
        <v>0</v>
      </c>
      <c r="L814" s="29">
        <v>11174.832485150748</v>
      </c>
      <c r="M814" s="29">
        <v>1546</v>
      </c>
      <c r="N814" s="29">
        <v>893</v>
      </c>
      <c r="O814" s="29">
        <v>0</v>
      </c>
      <c r="P814" s="30">
        <f t="shared" si="12"/>
        <v>13613.832485150748</v>
      </c>
      <c r="Q814" s="78"/>
      <c r="R814" s="79"/>
      <c r="S814" s="80"/>
      <c r="T814" s="35"/>
    </row>
    <row r="815" spans="1:20" s="13" customFormat="1" ht="12.75">
      <c r="A815" s="26">
        <v>8001239052</v>
      </c>
      <c r="B815" s="26">
        <v>8001</v>
      </c>
      <c r="C815" s="27" t="s">
        <v>333</v>
      </c>
      <c r="D815" s="26">
        <v>239</v>
      </c>
      <c r="E815" s="27" t="s">
        <v>250</v>
      </c>
      <c r="F815" s="26">
        <v>52</v>
      </c>
      <c r="G815" s="27" t="s">
        <v>251</v>
      </c>
      <c r="H815" s="28">
        <v>43.333333333333343</v>
      </c>
      <c r="I815" s="28"/>
      <c r="J815" s="28"/>
      <c r="K815" s="28">
        <v>0</v>
      </c>
      <c r="L815" s="29">
        <v>10126.797318815656</v>
      </c>
      <c r="M815" s="29">
        <v>3098</v>
      </c>
      <c r="N815" s="29">
        <v>893</v>
      </c>
      <c r="O815" s="29">
        <v>0</v>
      </c>
      <c r="P815" s="30">
        <f t="shared" si="12"/>
        <v>14117.797318815656</v>
      </c>
      <c r="Q815" s="78"/>
      <c r="R815" s="79"/>
      <c r="S815" s="80"/>
      <c r="T815" s="35"/>
    </row>
    <row r="816" spans="1:20" s="13" customFormat="1" ht="12.75">
      <c r="A816" s="26">
        <v>8001239239</v>
      </c>
      <c r="B816" s="26">
        <v>8001</v>
      </c>
      <c r="C816" s="27" t="s">
        <v>333</v>
      </c>
      <c r="D816" s="26">
        <v>239</v>
      </c>
      <c r="E816" s="27" t="s">
        <v>250</v>
      </c>
      <c r="F816" s="26">
        <v>239</v>
      </c>
      <c r="G816" s="27" t="s">
        <v>250</v>
      </c>
      <c r="H816" s="28">
        <v>43.333333333333343</v>
      </c>
      <c r="I816" s="28"/>
      <c r="J816" s="28"/>
      <c r="K816" s="28">
        <v>0</v>
      </c>
      <c r="L816" s="29">
        <v>10720.780606611745</v>
      </c>
      <c r="M816" s="29">
        <v>3693</v>
      </c>
      <c r="N816" s="29">
        <v>893</v>
      </c>
      <c r="O816" s="29">
        <v>0</v>
      </c>
      <c r="P816" s="30">
        <f t="shared" si="12"/>
        <v>15306.780606611745</v>
      </c>
      <c r="Q816" s="78"/>
      <c r="R816" s="79"/>
      <c r="S816" s="80"/>
      <c r="T816" s="35"/>
    </row>
    <row r="817" spans="1:20" s="13" customFormat="1" ht="12.75">
      <c r="A817" s="26">
        <v>8001239310</v>
      </c>
      <c r="B817" s="26">
        <v>8001</v>
      </c>
      <c r="C817" s="27" t="s">
        <v>333</v>
      </c>
      <c r="D817" s="26">
        <v>239</v>
      </c>
      <c r="E817" s="27" t="s">
        <v>250</v>
      </c>
      <c r="F817" s="26">
        <v>310</v>
      </c>
      <c r="G817" s="27" t="s">
        <v>259</v>
      </c>
      <c r="H817" s="28">
        <v>43.333333333333343</v>
      </c>
      <c r="I817" s="28"/>
      <c r="J817" s="28"/>
      <c r="K817" s="28">
        <v>0</v>
      </c>
      <c r="L817" s="29">
        <v>11323.341637681229</v>
      </c>
      <c r="M817" s="29">
        <v>2290</v>
      </c>
      <c r="N817" s="29">
        <v>893</v>
      </c>
      <c r="O817" s="29">
        <v>0</v>
      </c>
      <c r="P817" s="30">
        <f t="shared" si="12"/>
        <v>14506.341637681229</v>
      </c>
      <c r="Q817" s="78"/>
      <c r="R817" s="79"/>
      <c r="S817" s="80"/>
      <c r="T817" s="35"/>
    </row>
    <row r="818" spans="1:20" s="13" customFormat="1" ht="12.75">
      <c r="A818" s="31" t="s">
        <v>308</v>
      </c>
      <c r="B818" s="31" t="s">
        <v>308</v>
      </c>
      <c r="C818" s="31" t="s">
        <v>308</v>
      </c>
      <c r="D818" s="31" t="s">
        <v>308</v>
      </c>
      <c r="E818" s="31" t="s">
        <v>308</v>
      </c>
      <c r="F818" s="31" t="s">
        <v>308</v>
      </c>
      <c r="G818" s="31" t="s">
        <v>308</v>
      </c>
      <c r="H818" s="33">
        <f>SUM(H13:H817)</f>
        <v>41425.313479623816</v>
      </c>
      <c r="I818" s="33">
        <f>SUM(I13:I817)</f>
        <v>0</v>
      </c>
      <c r="J818" s="33">
        <f>SUM(J13:J817)</f>
        <v>0</v>
      </c>
      <c r="K818" s="31" t="s">
        <v>308</v>
      </c>
      <c r="L818" s="31" t="s">
        <v>308</v>
      </c>
      <c r="M818" s="31" t="s">
        <v>308</v>
      </c>
      <c r="N818" s="31" t="s">
        <v>308</v>
      </c>
      <c r="O818" s="31" t="s">
        <v>308</v>
      </c>
      <c r="P818" s="31" t="s">
        <v>308</v>
      </c>
      <c r="Q818" s="81"/>
      <c r="R818" s="82"/>
      <c r="S818" s="83"/>
    </row>
  </sheetData>
  <autoFilter ref="A9:T818">
    <filterColumn colId="6"/>
  </autoFilter>
  <sortState ref="A10:T817">
    <sortCondition ref="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7FF99"/>
  </sheetPr>
  <dimension ref="A1:AX842"/>
  <sheetViews>
    <sheetView showGridLines="0" zoomScale="80" zoomScaleNormal="80" workbookViewId="0">
      <pane ySplit="9" topLeftCell="A10" activePane="bottomLeft" state="frozen"/>
      <selection activeCell="A8" sqref="A8"/>
      <selection pane="bottomLeft" activeCell="A8" sqref="A8"/>
    </sheetView>
  </sheetViews>
  <sheetFormatPr defaultRowHeight="15"/>
  <cols>
    <col min="1" max="1" width="4.85546875" customWidth="1"/>
    <col min="2" max="2" width="12.42578125" customWidth="1"/>
    <col min="3" max="3" width="23.140625" customWidth="1"/>
    <col min="4" max="4" width="7.140625" customWidth="1"/>
    <col min="5" max="5" width="16" customWidth="1"/>
    <col min="6" max="6" width="8.85546875" style="38"/>
    <col min="7" max="7" width="18.140625" customWidth="1"/>
    <col min="9" max="9" width="10" customWidth="1"/>
    <col min="10" max="10" width="10.42578125" customWidth="1"/>
    <col min="11" max="11" width="10" bestFit="1" customWidth="1"/>
    <col min="12" max="12" width="11.85546875" customWidth="1"/>
    <col min="13" max="13" width="10.42578125" customWidth="1"/>
    <col min="14" max="14" width="1.42578125" customWidth="1"/>
    <col min="15" max="16" width="9.5703125" customWidth="1"/>
    <col min="17" max="18" width="11.85546875" customWidth="1"/>
    <col min="19" max="19" width="10.140625" customWidth="1"/>
    <col min="20" max="20" width="1.140625" customWidth="1"/>
    <col min="21" max="21" width="11.5703125" customWidth="1"/>
    <col min="22" max="24" width="11.85546875" customWidth="1"/>
    <col min="25" max="26" width="13.42578125" customWidth="1"/>
    <col min="27" max="27" width="2.140625" customWidth="1"/>
  </cols>
  <sheetData>
    <row r="1" spans="1:50" s="6" customFormat="1" ht="21">
      <c r="A1" s="65" t="s">
        <v>369</v>
      </c>
      <c r="B1" s="65"/>
      <c r="D1" s="7"/>
      <c r="E1" s="7"/>
      <c r="F1" s="7"/>
      <c r="N1" s="8"/>
      <c r="T1" s="8"/>
    </row>
    <row r="2" spans="1:50" s="6" customFormat="1" ht="21.6" customHeight="1">
      <c r="A2" s="66" t="s">
        <v>375</v>
      </c>
      <c r="B2" s="66"/>
      <c r="D2" s="7"/>
      <c r="E2" s="7"/>
      <c r="F2" s="7"/>
      <c r="J2" s="9"/>
    </row>
    <row r="3" spans="1:50" s="10" customFormat="1" ht="15" customHeight="1">
      <c r="A3" s="2"/>
      <c r="B3" s="2"/>
      <c r="C3" s="2"/>
      <c r="D3" s="2"/>
      <c r="E3" s="2"/>
      <c r="F3" s="37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U3" s="2"/>
      <c r="V3" s="2"/>
      <c r="W3" s="2"/>
      <c r="X3" s="2"/>
      <c r="Y3" s="2"/>
      <c r="Z3" s="2"/>
    </row>
    <row r="4" spans="1:50" s="10" customFormat="1">
      <c r="B4" s="1"/>
      <c r="D4" s="11"/>
      <c r="E4" s="11"/>
      <c r="F4" s="11"/>
      <c r="J4" s="12"/>
    </row>
    <row r="5" spans="1:50" s="10" customFormat="1" hidden="1">
      <c r="B5" s="1"/>
      <c r="D5" s="11"/>
      <c r="E5" s="11"/>
      <c r="F5" s="11"/>
      <c r="J5" s="12"/>
    </row>
    <row r="6" spans="1:50" s="10" customFormat="1" ht="12.75" hidden="1">
      <c r="D6" s="11"/>
      <c r="E6" s="11"/>
      <c r="F6" s="11"/>
      <c r="J6" s="12"/>
    </row>
    <row r="7" spans="1:50" s="10" customFormat="1" ht="12.75">
      <c r="F7" s="11"/>
      <c r="J7" s="12"/>
      <c r="K7" s="13"/>
      <c r="L7" s="13"/>
      <c r="M7" s="13"/>
      <c r="O7" s="13"/>
      <c r="P7" s="13"/>
      <c r="Q7" s="13"/>
      <c r="R7" s="13"/>
      <c r="S7" s="13"/>
      <c r="U7" s="13"/>
      <c r="V7" s="13"/>
      <c r="W7" s="13"/>
      <c r="X7" s="13"/>
      <c r="Y7" s="13"/>
      <c r="Z7" s="13"/>
    </row>
    <row r="8" spans="1:50" s="14" customFormat="1" ht="66" customHeight="1">
      <c r="A8" s="41" t="s">
        <v>0</v>
      </c>
      <c r="B8" s="41" t="s">
        <v>319</v>
      </c>
      <c r="C8" s="42" t="s">
        <v>351</v>
      </c>
      <c r="D8" s="43" t="s">
        <v>1</v>
      </c>
      <c r="E8" s="42" t="s">
        <v>352</v>
      </c>
      <c r="F8" s="43" t="s">
        <v>2</v>
      </c>
      <c r="G8" s="42" t="s">
        <v>353</v>
      </c>
      <c r="H8" s="41" t="s">
        <v>3</v>
      </c>
      <c r="I8" s="41" t="s">
        <v>362</v>
      </c>
      <c r="J8" s="41" t="s">
        <v>354</v>
      </c>
      <c r="K8" s="41" t="s">
        <v>350</v>
      </c>
      <c r="L8" s="41" t="s">
        <v>355</v>
      </c>
      <c r="M8" s="41" t="s">
        <v>356</v>
      </c>
      <c r="O8" s="41" t="s">
        <v>357</v>
      </c>
      <c r="P8" s="41" t="s">
        <v>365</v>
      </c>
      <c r="Q8" s="41" t="s">
        <v>364</v>
      </c>
      <c r="R8" s="41" t="s">
        <v>358</v>
      </c>
      <c r="S8" s="41" t="s">
        <v>370</v>
      </c>
      <c r="U8" s="41" t="s">
        <v>359</v>
      </c>
      <c r="V8" s="41" t="s">
        <v>360</v>
      </c>
      <c r="W8" s="41" t="s">
        <v>363</v>
      </c>
      <c r="X8" s="41" t="s">
        <v>361</v>
      </c>
      <c r="Y8" s="41" t="s">
        <v>367</v>
      </c>
      <c r="Z8" s="41" t="s">
        <v>368</v>
      </c>
    </row>
    <row r="9" spans="1:50" s="14" customFormat="1" ht="12.75">
      <c r="A9" s="45"/>
      <c r="B9" s="44"/>
      <c r="C9" s="46"/>
      <c r="D9" s="44"/>
      <c r="E9" s="44"/>
      <c r="F9" s="44"/>
      <c r="G9" s="46"/>
      <c r="H9" s="46"/>
      <c r="I9" s="44"/>
      <c r="J9" s="44"/>
      <c r="K9" s="44"/>
      <c r="L9" s="44"/>
      <c r="M9" s="44"/>
      <c r="O9" s="44"/>
      <c r="P9" s="44"/>
      <c r="Q9" s="44"/>
      <c r="R9" s="44"/>
      <c r="S9" s="44"/>
      <c r="U9" s="44"/>
      <c r="V9" s="44"/>
      <c r="W9" s="44"/>
      <c r="X9" s="44"/>
      <c r="Y9" s="44"/>
      <c r="Z9" s="44"/>
    </row>
    <row r="10" spans="1:50">
      <c r="A10" s="50">
        <v>409</v>
      </c>
      <c r="B10" s="50">
        <v>409201201</v>
      </c>
      <c r="C10" s="51" t="s">
        <v>8</v>
      </c>
      <c r="D10" s="50">
        <v>201</v>
      </c>
      <c r="E10" s="51" t="s">
        <v>9</v>
      </c>
      <c r="F10" s="50">
        <v>201</v>
      </c>
      <c r="G10" s="51" t="s">
        <v>9</v>
      </c>
      <c r="H10" s="52">
        <v>420</v>
      </c>
      <c r="I10" s="53">
        <v>11113</v>
      </c>
      <c r="J10" s="53">
        <v>178</v>
      </c>
      <c r="K10" s="53">
        <v>0</v>
      </c>
      <c r="L10" s="53">
        <v>893</v>
      </c>
      <c r="M10" s="53">
        <v>12184</v>
      </c>
      <c r="N10" s="49"/>
      <c r="O10" s="54" t="s">
        <v>308</v>
      </c>
      <c r="P10" s="54" t="s">
        <v>308</v>
      </c>
      <c r="Q10" s="56">
        <v>0.18</v>
      </c>
      <c r="R10" s="56">
        <v>7.9565871580087558E-2</v>
      </c>
      <c r="S10" s="53">
        <v>0</v>
      </c>
      <c r="T10" s="50"/>
      <c r="U10" s="57">
        <v>4742220</v>
      </c>
      <c r="V10" s="57">
        <v>0</v>
      </c>
      <c r="W10" s="53">
        <v>0</v>
      </c>
      <c r="X10" s="53">
        <v>375060</v>
      </c>
      <c r="Y10" s="53">
        <v>5117280</v>
      </c>
      <c r="Z10" s="53">
        <f>SUMIF($A$10:$A$839,$A10,$Y$10:$Y$839)</f>
        <v>5117280</v>
      </c>
      <c r="AA10" s="53"/>
      <c r="AB10" s="53"/>
      <c r="AC10" s="53"/>
      <c r="AE10" s="54"/>
      <c r="AF10" s="54"/>
      <c r="AG10" s="55"/>
      <c r="AH10" s="56"/>
      <c r="AI10" s="53"/>
      <c r="AK10" s="57"/>
      <c r="AL10" s="57"/>
      <c r="AM10" s="53"/>
      <c r="AN10" s="53"/>
      <c r="AO10" s="53"/>
      <c r="AQ10" s="53"/>
      <c r="AR10" s="53"/>
      <c r="AS10" s="53"/>
      <c r="AT10" s="53"/>
      <c r="AU10" s="53"/>
      <c r="AV10" s="53"/>
      <c r="AW10" s="53"/>
      <c r="AX10" s="53"/>
    </row>
    <row r="11" spans="1:50" s="13" customFormat="1">
      <c r="A11" s="50">
        <v>410</v>
      </c>
      <c r="B11" s="50">
        <v>410035035</v>
      </c>
      <c r="C11" s="51" t="s">
        <v>10</v>
      </c>
      <c r="D11" s="50">
        <v>35</v>
      </c>
      <c r="E11" s="51" t="s">
        <v>11</v>
      </c>
      <c r="F11" s="50">
        <v>35</v>
      </c>
      <c r="G11" s="51" t="s">
        <v>11</v>
      </c>
      <c r="H11" s="52">
        <v>493</v>
      </c>
      <c r="I11" s="53">
        <v>11613</v>
      </c>
      <c r="J11" s="53">
        <v>3432</v>
      </c>
      <c r="K11" s="53">
        <v>0</v>
      </c>
      <c r="L11" s="53">
        <v>893</v>
      </c>
      <c r="M11" s="53">
        <v>15938</v>
      </c>
      <c r="N11" s="36"/>
      <c r="O11" s="54" t="s">
        <v>308</v>
      </c>
      <c r="P11" s="54" t="s">
        <v>308</v>
      </c>
      <c r="Q11" s="56">
        <v>0.18</v>
      </c>
      <c r="R11" s="56">
        <v>0.15202395845133679</v>
      </c>
      <c r="S11" s="53">
        <v>0</v>
      </c>
      <c r="T11" s="36"/>
      <c r="U11" s="57">
        <v>7417185</v>
      </c>
      <c r="V11" s="57">
        <v>0</v>
      </c>
      <c r="W11" s="53">
        <v>0</v>
      </c>
      <c r="X11" s="53">
        <v>440249</v>
      </c>
      <c r="Y11" s="53">
        <v>7857434</v>
      </c>
      <c r="Z11" s="53">
        <f t="shared" ref="Z11:Z74" si="0">SUMIF($A$10:$A$839,$A11,$Y$10:$Y$839)</f>
        <v>16403062</v>
      </c>
    </row>
    <row r="12" spans="1:50" s="13" customFormat="1">
      <c r="A12" s="50">
        <v>410</v>
      </c>
      <c r="B12" s="50">
        <v>410035057</v>
      </c>
      <c r="C12" s="51" t="s">
        <v>10</v>
      </c>
      <c r="D12" s="50">
        <v>35</v>
      </c>
      <c r="E12" s="51" t="s">
        <v>11</v>
      </c>
      <c r="F12" s="50">
        <v>57</v>
      </c>
      <c r="G12" s="51" t="s">
        <v>13</v>
      </c>
      <c r="H12" s="52">
        <v>361</v>
      </c>
      <c r="I12" s="53">
        <v>11907</v>
      </c>
      <c r="J12" s="53">
        <v>627</v>
      </c>
      <c r="K12" s="53">
        <v>0</v>
      </c>
      <c r="L12" s="53">
        <v>893</v>
      </c>
      <c r="M12" s="53">
        <v>13427</v>
      </c>
      <c r="N12" s="36"/>
      <c r="O12" s="54" t="s">
        <v>308</v>
      </c>
      <c r="P12" s="54" t="s">
        <v>308</v>
      </c>
      <c r="Q12" s="56">
        <v>0.18</v>
      </c>
      <c r="R12" s="56">
        <v>0.12566669295783561</v>
      </c>
      <c r="S12" s="53">
        <v>0</v>
      </c>
      <c r="T12" s="36"/>
      <c r="U12" s="57">
        <v>4524774</v>
      </c>
      <c r="V12" s="57">
        <v>0</v>
      </c>
      <c r="W12" s="53">
        <v>0</v>
      </c>
      <c r="X12" s="53">
        <v>322373</v>
      </c>
      <c r="Y12" s="53">
        <v>4847147</v>
      </c>
      <c r="Z12" s="53">
        <f t="shared" si="0"/>
        <v>16403062</v>
      </c>
    </row>
    <row r="13" spans="1:50" s="13" customFormat="1">
      <c r="A13" s="50">
        <v>410</v>
      </c>
      <c r="B13" s="50">
        <v>410035093</v>
      </c>
      <c r="C13" s="51" t="s">
        <v>10</v>
      </c>
      <c r="D13" s="50">
        <v>35</v>
      </c>
      <c r="E13" s="51" t="s">
        <v>11</v>
      </c>
      <c r="F13" s="50">
        <v>93</v>
      </c>
      <c r="G13" s="51" t="s">
        <v>14</v>
      </c>
      <c r="H13" s="52">
        <v>8</v>
      </c>
      <c r="I13" s="53">
        <v>10969</v>
      </c>
      <c r="J13" s="53">
        <v>331</v>
      </c>
      <c r="K13" s="53">
        <v>0</v>
      </c>
      <c r="L13" s="53">
        <v>893</v>
      </c>
      <c r="M13" s="53">
        <v>12193</v>
      </c>
      <c r="N13" s="36"/>
      <c r="O13" s="54" t="s">
        <v>308</v>
      </c>
      <c r="P13" s="54" t="s">
        <v>308</v>
      </c>
      <c r="Q13" s="56">
        <v>0.10135731725801317</v>
      </c>
      <c r="R13" s="56">
        <v>9.9974771469162421E-2</v>
      </c>
      <c r="S13" s="53">
        <v>0</v>
      </c>
      <c r="T13" s="36"/>
      <c r="U13" s="57">
        <v>90400</v>
      </c>
      <c r="V13" s="57">
        <v>0</v>
      </c>
      <c r="W13" s="53">
        <v>0</v>
      </c>
      <c r="X13" s="53">
        <v>7144</v>
      </c>
      <c r="Y13" s="53">
        <v>97544</v>
      </c>
      <c r="Z13" s="53">
        <f t="shared" si="0"/>
        <v>16403062</v>
      </c>
    </row>
    <row r="14" spans="1:50" s="13" customFormat="1">
      <c r="A14" s="50">
        <v>410</v>
      </c>
      <c r="B14" s="50">
        <v>410035155</v>
      </c>
      <c r="C14" s="51" t="s">
        <v>10</v>
      </c>
      <c r="D14" s="50">
        <v>35</v>
      </c>
      <c r="E14" s="51" t="s">
        <v>11</v>
      </c>
      <c r="F14" s="50">
        <v>155</v>
      </c>
      <c r="G14" s="51" t="s">
        <v>15</v>
      </c>
      <c r="H14" s="52">
        <v>1</v>
      </c>
      <c r="I14" s="53">
        <v>10438</v>
      </c>
      <c r="J14" s="53">
        <v>7291</v>
      </c>
      <c r="K14" s="53">
        <v>0</v>
      </c>
      <c r="L14" s="53">
        <v>893</v>
      </c>
      <c r="M14" s="53">
        <v>18622</v>
      </c>
      <c r="N14" s="36"/>
      <c r="O14" s="54" t="s">
        <v>308</v>
      </c>
      <c r="P14" s="54" t="s">
        <v>308</v>
      </c>
      <c r="Q14" s="56">
        <v>0.09</v>
      </c>
      <c r="R14" s="56">
        <v>2.7430477327287792E-4</v>
      </c>
      <c r="S14" s="53">
        <v>0</v>
      </c>
      <c r="T14" s="36"/>
      <c r="U14" s="57">
        <v>17729</v>
      </c>
      <c r="V14" s="57">
        <v>0</v>
      </c>
      <c r="W14" s="53">
        <v>0</v>
      </c>
      <c r="X14" s="53">
        <v>893</v>
      </c>
      <c r="Y14" s="53">
        <v>18622</v>
      </c>
      <c r="Z14" s="53">
        <f t="shared" si="0"/>
        <v>16403062</v>
      </c>
    </row>
    <row r="15" spans="1:50" s="13" customFormat="1">
      <c r="A15" s="50">
        <v>410</v>
      </c>
      <c r="B15" s="50">
        <v>410035163</v>
      </c>
      <c r="C15" s="51" t="s">
        <v>10</v>
      </c>
      <c r="D15" s="50">
        <v>35</v>
      </c>
      <c r="E15" s="51" t="s">
        <v>11</v>
      </c>
      <c r="F15" s="50">
        <v>163</v>
      </c>
      <c r="G15" s="51" t="s">
        <v>16</v>
      </c>
      <c r="H15" s="52">
        <v>12</v>
      </c>
      <c r="I15" s="53">
        <v>10671</v>
      </c>
      <c r="J15" s="53">
        <v>208</v>
      </c>
      <c r="K15" s="53">
        <v>0</v>
      </c>
      <c r="L15" s="53">
        <v>893</v>
      </c>
      <c r="M15" s="53">
        <v>11772</v>
      </c>
      <c r="N15" s="36"/>
      <c r="O15" s="54" t="s">
        <v>308</v>
      </c>
      <c r="P15" s="54" t="s">
        <v>308</v>
      </c>
      <c r="Q15" s="56">
        <v>0.18</v>
      </c>
      <c r="R15" s="56">
        <v>9.2488422261299233E-2</v>
      </c>
      <c r="S15" s="53">
        <v>0</v>
      </c>
      <c r="T15" s="36"/>
      <c r="U15" s="57">
        <v>130548</v>
      </c>
      <c r="V15" s="57">
        <v>0</v>
      </c>
      <c r="W15" s="53">
        <v>0</v>
      </c>
      <c r="X15" s="53">
        <v>10716</v>
      </c>
      <c r="Y15" s="53">
        <v>141264</v>
      </c>
      <c r="Z15" s="53">
        <f t="shared" si="0"/>
        <v>16403062</v>
      </c>
    </row>
    <row r="16" spans="1:50" s="13" customFormat="1">
      <c r="A16" s="50">
        <v>410</v>
      </c>
      <c r="B16" s="50">
        <v>410035165</v>
      </c>
      <c r="C16" s="51" t="s">
        <v>10</v>
      </c>
      <c r="D16" s="50">
        <v>35</v>
      </c>
      <c r="E16" s="51" t="s">
        <v>11</v>
      </c>
      <c r="F16" s="50">
        <v>165</v>
      </c>
      <c r="G16" s="51" t="s">
        <v>17</v>
      </c>
      <c r="H16" s="52">
        <v>2</v>
      </c>
      <c r="I16" s="53">
        <v>9529</v>
      </c>
      <c r="J16" s="53">
        <v>527</v>
      </c>
      <c r="K16" s="53">
        <v>0</v>
      </c>
      <c r="L16" s="53">
        <v>893</v>
      </c>
      <c r="M16" s="53">
        <v>10949</v>
      </c>
      <c r="N16" s="36"/>
      <c r="O16" s="54" t="s">
        <v>308</v>
      </c>
      <c r="P16" s="54" t="s">
        <v>308</v>
      </c>
      <c r="Q16" s="56">
        <v>0.11527563071876294</v>
      </c>
      <c r="R16" s="56">
        <v>0.11287163935753411</v>
      </c>
      <c r="S16" s="53">
        <v>0</v>
      </c>
      <c r="T16" s="36"/>
      <c r="U16" s="57">
        <v>20112</v>
      </c>
      <c r="V16" s="57">
        <v>0</v>
      </c>
      <c r="W16" s="53">
        <v>0</v>
      </c>
      <c r="X16" s="53">
        <v>1786</v>
      </c>
      <c r="Y16" s="53">
        <v>21898</v>
      </c>
      <c r="Z16" s="53">
        <f t="shared" si="0"/>
        <v>16403062</v>
      </c>
    </row>
    <row r="17" spans="1:26" s="13" customFormat="1">
      <c r="A17" s="50">
        <v>410</v>
      </c>
      <c r="B17" s="50">
        <v>410035248</v>
      </c>
      <c r="C17" s="51" t="s">
        <v>10</v>
      </c>
      <c r="D17" s="50">
        <v>35</v>
      </c>
      <c r="E17" s="51" t="s">
        <v>11</v>
      </c>
      <c r="F17" s="50">
        <v>248</v>
      </c>
      <c r="G17" s="51" t="s">
        <v>18</v>
      </c>
      <c r="H17" s="52">
        <v>23</v>
      </c>
      <c r="I17" s="53">
        <v>10628</v>
      </c>
      <c r="J17" s="53">
        <v>1153</v>
      </c>
      <c r="K17" s="53">
        <v>0</v>
      </c>
      <c r="L17" s="53">
        <v>893</v>
      </c>
      <c r="M17" s="53">
        <v>12674</v>
      </c>
      <c r="N17" s="36"/>
      <c r="O17" s="54" t="s">
        <v>308</v>
      </c>
      <c r="P17" s="54" t="s">
        <v>308</v>
      </c>
      <c r="Q17" s="56">
        <v>0.09</v>
      </c>
      <c r="R17" s="56">
        <v>4.1872962240319778E-2</v>
      </c>
      <c r="S17" s="53">
        <v>0</v>
      </c>
      <c r="T17" s="36"/>
      <c r="U17" s="57">
        <v>270963</v>
      </c>
      <c r="V17" s="57">
        <v>0</v>
      </c>
      <c r="W17" s="53">
        <v>0</v>
      </c>
      <c r="X17" s="53">
        <v>20539</v>
      </c>
      <c r="Y17" s="53">
        <v>291502</v>
      </c>
      <c r="Z17" s="53">
        <f t="shared" si="0"/>
        <v>16403062</v>
      </c>
    </row>
    <row r="18" spans="1:26" s="13" customFormat="1">
      <c r="A18" s="50">
        <v>410</v>
      </c>
      <c r="B18" s="50">
        <v>410035258</v>
      </c>
      <c r="C18" s="51" t="s">
        <v>10</v>
      </c>
      <c r="D18" s="50">
        <v>35</v>
      </c>
      <c r="E18" s="51" t="s">
        <v>11</v>
      </c>
      <c r="F18" s="50">
        <v>258</v>
      </c>
      <c r="G18" s="51" t="s">
        <v>98</v>
      </c>
      <c r="H18" s="52">
        <v>1</v>
      </c>
      <c r="I18" s="53">
        <v>13106</v>
      </c>
      <c r="J18" s="53">
        <v>5129</v>
      </c>
      <c r="K18" s="53">
        <v>0</v>
      </c>
      <c r="L18" s="53">
        <v>893</v>
      </c>
      <c r="M18" s="53">
        <v>19128</v>
      </c>
      <c r="N18" s="36"/>
      <c r="O18" s="54" t="s">
        <v>308</v>
      </c>
      <c r="P18" s="54" t="s">
        <v>308</v>
      </c>
      <c r="Q18" s="56">
        <v>0.18</v>
      </c>
      <c r="R18" s="56">
        <v>9.1253128883332993E-2</v>
      </c>
      <c r="S18" s="53">
        <v>0</v>
      </c>
      <c r="T18" s="36"/>
      <c r="U18" s="57">
        <v>18235</v>
      </c>
      <c r="V18" s="57">
        <v>0</v>
      </c>
      <c r="W18" s="53">
        <v>0</v>
      </c>
      <c r="X18" s="53">
        <v>893</v>
      </c>
      <c r="Y18" s="53">
        <v>19128</v>
      </c>
      <c r="Z18" s="53">
        <f t="shared" si="0"/>
        <v>16403062</v>
      </c>
    </row>
    <row r="19" spans="1:26" s="13" customFormat="1">
      <c r="A19" s="50">
        <v>410</v>
      </c>
      <c r="B19" s="50">
        <v>410035262</v>
      </c>
      <c r="C19" s="51" t="s">
        <v>10</v>
      </c>
      <c r="D19" s="50">
        <v>35</v>
      </c>
      <c r="E19" s="51" t="s">
        <v>11</v>
      </c>
      <c r="F19" s="50">
        <v>262</v>
      </c>
      <c r="G19" s="51" t="s">
        <v>19</v>
      </c>
      <c r="H19" s="52">
        <v>3</v>
      </c>
      <c r="I19" s="53">
        <v>9721</v>
      </c>
      <c r="J19" s="53">
        <v>3621</v>
      </c>
      <c r="K19" s="53">
        <v>0</v>
      </c>
      <c r="L19" s="53">
        <v>893</v>
      </c>
      <c r="M19" s="53">
        <v>14235</v>
      </c>
      <c r="N19" s="36"/>
      <c r="O19" s="54" t="s">
        <v>308</v>
      </c>
      <c r="P19" s="54" t="s">
        <v>308</v>
      </c>
      <c r="Q19" s="56">
        <v>0.09</v>
      </c>
      <c r="R19" s="56">
        <v>5.8818965818518504E-2</v>
      </c>
      <c r="S19" s="53">
        <v>0</v>
      </c>
      <c r="T19" s="36"/>
      <c r="U19" s="57">
        <v>40026</v>
      </c>
      <c r="V19" s="57">
        <v>0</v>
      </c>
      <c r="W19" s="53">
        <v>0</v>
      </c>
      <c r="X19" s="53">
        <v>2679</v>
      </c>
      <c r="Y19" s="53">
        <v>42705</v>
      </c>
      <c r="Z19" s="53">
        <f t="shared" si="0"/>
        <v>16403062</v>
      </c>
    </row>
    <row r="20" spans="1:26" s="13" customFormat="1">
      <c r="A20" s="50">
        <v>410</v>
      </c>
      <c r="B20" s="50">
        <v>410035308</v>
      </c>
      <c r="C20" s="51" t="s">
        <v>10</v>
      </c>
      <c r="D20" s="50">
        <v>35</v>
      </c>
      <c r="E20" s="51" t="s">
        <v>11</v>
      </c>
      <c r="F20" s="50">
        <v>308</v>
      </c>
      <c r="G20" s="51" t="s">
        <v>20</v>
      </c>
      <c r="H20" s="52">
        <v>1</v>
      </c>
      <c r="I20" s="53">
        <v>14923</v>
      </c>
      <c r="J20" s="53">
        <v>8819</v>
      </c>
      <c r="K20" s="53">
        <v>0</v>
      </c>
      <c r="L20" s="53">
        <v>893</v>
      </c>
      <c r="M20" s="53">
        <v>24635</v>
      </c>
      <c r="N20" s="36"/>
      <c r="O20" s="54" t="s">
        <v>308</v>
      </c>
      <c r="P20" s="54" t="s">
        <v>308</v>
      </c>
      <c r="Q20" s="56">
        <v>0.09</v>
      </c>
      <c r="R20" s="56">
        <v>2.6774562453550964E-3</v>
      </c>
      <c r="S20" s="53">
        <v>0</v>
      </c>
      <c r="T20" s="36"/>
      <c r="U20" s="57">
        <v>23742</v>
      </c>
      <c r="V20" s="57">
        <v>0</v>
      </c>
      <c r="W20" s="53">
        <v>0</v>
      </c>
      <c r="X20" s="53">
        <v>893</v>
      </c>
      <c r="Y20" s="53">
        <v>24635</v>
      </c>
      <c r="Z20" s="53">
        <f t="shared" si="0"/>
        <v>16403062</v>
      </c>
    </row>
    <row r="21" spans="1:26" s="13" customFormat="1">
      <c r="A21" s="50">
        <v>410</v>
      </c>
      <c r="B21" s="50">
        <v>410035346</v>
      </c>
      <c r="C21" s="51" t="s">
        <v>10</v>
      </c>
      <c r="D21" s="50">
        <v>35</v>
      </c>
      <c r="E21" s="51" t="s">
        <v>11</v>
      </c>
      <c r="F21" s="50">
        <v>346</v>
      </c>
      <c r="G21" s="51" t="s">
        <v>21</v>
      </c>
      <c r="H21" s="52">
        <v>8</v>
      </c>
      <c r="I21" s="53">
        <v>12519</v>
      </c>
      <c r="J21" s="53">
        <v>895</v>
      </c>
      <c r="K21" s="53">
        <v>0</v>
      </c>
      <c r="L21" s="53">
        <v>893</v>
      </c>
      <c r="M21" s="53">
        <v>14307</v>
      </c>
      <c r="N21" s="36"/>
      <c r="O21" s="54" t="s">
        <v>308</v>
      </c>
      <c r="P21" s="54" t="s">
        <v>308</v>
      </c>
      <c r="Q21" s="56">
        <v>0.09</v>
      </c>
      <c r="R21" s="56">
        <v>9.4564173171220491E-3</v>
      </c>
      <c r="S21" s="53">
        <v>0</v>
      </c>
      <c r="T21" s="36"/>
      <c r="U21" s="57">
        <v>107312</v>
      </c>
      <c r="V21" s="57">
        <v>0</v>
      </c>
      <c r="W21" s="53">
        <v>0</v>
      </c>
      <c r="X21" s="53">
        <v>7144</v>
      </c>
      <c r="Y21" s="53">
        <v>114456</v>
      </c>
      <c r="Z21" s="53">
        <f t="shared" si="0"/>
        <v>16403062</v>
      </c>
    </row>
    <row r="22" spans="1:26" s="13" customFormat="1">
      <c r="A22" s="50">
        <v>410</v>
      </c>
      <c r="B22" s="50">
        <v>410057035</v>
      </c>
      <c r="C22" s="51" t="s">
        <v>10</v>
      </c>
      <c r="D22" s="50">
        <v>57</v>
      </c>
      <c r="E22" s="51" t="s">
        <v>13</v>
      </c>
      <c r="F22" s="50">
        <v>35</v>
      </c>
      <c r="G22" s="51" t="s">
        <v>11</v>
      </c>
      <c r="H22" s="52">
        <v>11</v>
      </c>
      <c r="I22" s="53">
        <v>11884</v>
      </c>
      <c r="J22" s="53">
        <v>3512</v>
      </c>
      <c r="K22" s="53">
        <v>0</v>
      </c>
      <c r="L22" s="53">
        <v>893</v>
      </c>
      <c r="M22" s="53">
        <v>16289</v>
      </c>
      <c r="N22" s="36"/>
      <c r="O22" s="54" t="s">
        <v>308</v>
      </c>
      <c r="P22" s="54" t="s">
        <v>308</v>
      </c>
      <c r="Q22" s="56">
        <v>0.18</v>
      </c>
      <c r="R22" s="56">
        <v>0.15202395845133679</v>
      </c>
      <c r="S22" s="53">
        <v>0</v>
      </c>
      <c r="T22" s="36"/>
      <c r="U22" s="57">
        <v>169356</v>
      </c>
      <c r="V22" s="57">
        <v>0</v>
      </c>
      <c r="W22" s="53">
        <v>0</v>
      </c>
      <c r="X22" s="53">
        <v>9823</v>
      </c>
      <c r="Y22" s="53">
        <v>179179</v>
      </c>
      <c r="Z22" s="53">
        <f t="shared" si="0"/>
        <v>16403062</v>
      </c>
    </row>
    <row r="23" spans="1:26" s="13" customFormat="1">
      <c r="A23" s="50">
        <v>410</v>
      </c>
      <c r="B23" s="50">
        <v>410057057</v>
      </c>
      <c r="C23" s="51" t="s">
        <v>10</v>
      </c>
      <c r="D23" s="50">
        <v>57</v>
      </c>
      <c r="E23" s="51" t="s">
        <v>13</v>
      </c>
      <c r="F23" s="50">
        <v>57</v>
      </c>
      <c r="G23" s="51" t="s">
        <v>13</v>
      </c>
      <c r="H23" s="52">
        <v>199</v>
      </c>
      <c r="I23" s="53">
        <v>11145</v>
      </c>
      <c r="J23" s="53">
        <v>587</v>
      </c>
      <c r="K23" s="53">
        <v>0</v>
      </c>
      <c r="L23" s="53">
        <v>893</v>
      </c>
      <c r="M23" s="53">
        <v>12625</v>
      </c>
      <c r="N23" s="36"/>
      <c r="O23" s="54" t="s">
        <v>308</v>
      </c>
      <c r="P23" s="54" t="s">
        <v>308</v>
      </c>
      <c r="Q23" s="56">
        <v>0.18</v>
      </c>
      <c r="R23" s="56">
        <v>0.12566669295783561</v>
      </c>
      <c r="S23" s="53">
        <v>0</v>
      </c>
      <c r="T23" s="36"/>
      <c r="U23" s="57">
        <v>2334668</v>
      </c>
      <c r="V23" s="57">
        <v>0</v>
      </c>
      <c r="W23" s="53">
        <v>0</v>
      </c>
      <c r="X23" s="53">
        <v>177707</v>
      </c>
      <c r="Y23" s="53">
        <v>2512375</v>
      </c>
      <c r="Z23" s="53">
        <f t="shared" si="0"/>
        <v>16403062</v>
      </c>
    </row>
    <row r="24" spans="1:26" s="13" customFormat="1">
      <c r="A24" s="50">
        <v>410</v>
      </c>
      <c r="B24" s="50">
        <v>410057093</v>
      </c>
      <c r="C24" s="51" t="s">
        <v>10</v>
      </c>
      <c r="D24" s="50">
        <v>57</v>
      </c>
      <c r="E24" s="51" t="s">
        <v>13</v>
      </c>
      <c r="F24" s="50">
        <v>93</v>
      </c>
      <c r="G24" s="51" t="s">
        <v>14</v>
      </c>
      <c r="H24" s="52">
        <v>5</v>
      </c>
      <c r="I24" s="53">
        <v>12173</v>
      </c>
      <c r="J24" s="53">
        <v>367</v>
      </c>
      <c r="K24" s="53">
        <v>0</v>
      </c>
      <c r="L24" s="53">
        <v>893</v>
      </c>
      <c r="M24" s="53">
        <v>13433</v>
      </c>
      <c r="N24" s="36"/>
      <c r="O24" s="54" t="s">
        <v>308</v>
      </c>
      <c r="P24" s="54" t="s">
        <v>308</v>
      </c>
      <c r="Q24" s="56">
        <v>0.10135731725801317</v>
      </c>
      <c r="R24" s="56">
        <v>9.9974771469162421E-2</v>
      </c>
      <c r="S24" s="53">
        <v>0</v>
      </c>
      <c r="T24" s="36"/>
      <c r="U24" s="57">
        <v>62700</v>
      </c>
      <c r="V24" s="57">
        <v>0</v>
      </c>
      <c r="W24" s="53">
        <v>0</v>
      </c>
      <c r="X24" s="53">
        <v>4465</v>
      </c>
      <c r="Y24" s="53">
        <v>67165</v>
      </c>
      <c r="Z24" s="53">
        <f t="shared" si="0"/>
        <v>16403062</v>
      </c>
    </row>
    <row r="25" spans="1:26" s="13" customFormat="1">
      <c r="A25" s="50">
        <v>410</v>
      </c>
      <c r="B25" s="50">
        <v>410057163</v>
      </c>
      <c r="C25" s="51" t="s">
        <v>10</v>
      </c>
      <c r="D25" s="50">
        <v>57</v>
      </c>
      <c r="E25" s="51" t="s">
        <v>13</v>
      </c>
      <c r="F25" s="50">
        <v>163</v>
      </c>
      <c r="G25" s="51" t="s">
        <v>16</v>
      </c>
      <c r="H25" s="52">
        <v>2</v>
      </c>
      <c r="I25" s="53">
        <v>10494</v>
      </c>
      <c r="J25" s="53">
        <v>205</v>
      </c>
      <c r="K25" s="53">
        <v>0</v>
      </c>
      <c r="L25" s="53">
        <v>893</v>
      </c>
      <c r="M25" s="53">
        <v>11592</v>
      </c>
      <c r="N25" s="36"/>
      <c r="O25" s="54" t="s">
        <v>308</v>
      </c>
      <c r="P25" s="54" t="s">
        <v>308</v>
      </c>
      <c r="Q25" s="56">
        <v>0.18</v>
      </c>
      <c r="R25" s="56">
        <v>9.2488422261299233E-2</v>
      </c>
      <c r="S25" s="53">
        <v>0</v>
      </c>
      <c r="T25" s="36"/>
      <c r="U25" s="57">
        <v>21398</v>
      </c>
      <c r="V25" s="57">
        <v>0</v>
      </c>
      <c r="W25" s="53">
        <v>0</v>
      </c>
      <c r="X25" s="53">
        <v>1786</v>
      </c>
      <c r="Y25" s="53">
        <v>23184</v>
      </c>
      <c r="Z25" s="53">
        <f t="shared" si="0"/>
        <v>16403062</v>
      </c>
    </row>
    <row r="26" spans="1:26" s="13" customFormat="1">
      <c r="A26" s="50">
        <v>410</v>
      </c>
      <c r="B26" s="50">
        <v>410057248</v>
      </c>
      <c r="C26" s="51" t="s">
        <v>10</v>
      </c>
      <c r="D26" s="50">
        <v>57</v>
      </c>
      <c r="E26" s="51" t="s">
        <v>13</v>
      </c>
      <c r="F26" s="50">
        <v>248</v>
      </c>
      <c r="G26" s="51" t="s">
        <v>18</v>
      </c>
      <c r="H26" s="52">
        <v>9</v>
      </c>
      <c r="I26" s="53">
        <v>10317</v>
      </c>
      <c r="J26" s="53">
        <v>1119</v>
      </c>
      <c r="K26" s="53">
        <v>0</v>
      </c>
      <c r="L26" s="53">
        <v>893</v>
      </c>
      <c r="M26" s="53">
        <v>12329</v>
      </c>
      <c r="N26" s="36"/>
      <c r="O26" s="54" t="s">
        <v>308</v>
      </c>
      <c r="P26" s="54" t="s">
        <v>308</v>
      </c>
      <c r="Q26" s="56">
        <v>0.09</v>
      </c>
      <c r="R26" s="56">
        <v>4.1872962240319778E-2</v>
      </c>
      <c r="S26" s="53">
        <v>0</v>
      </c>
      <c r="T26" s="36"/>
      <c r="U26" s="57">
        <v>102924</v>
      </c>
      <c r="V26" s="57">
        <v>0</v>
      </c>
      <c r="W26" s="53">
        <v>0</v>
      </c>
      <c r="X26" s="53">
        <v>8037</v>
      </c>
      <c r="Y26" s="53">
        <v>110961</v>
      </c>
      <c r="Z26" s="53">
        <f t="shared" si="0"/>
        <v>16403062</v>
      </c>
    </row>
    <row r="27" spans="1:26" s="13" customFormat="1">
      <c r="A27" s="50">
        <v>410</v>
      </c>
      <c r="B27" s="50">
        <v>410057262</v>
      </c>
      <c r="C27" s="51" t="s">
        <v>10</v>
      </c>
      <c r="D27" s="50">
        <v>57</v>
      </c>
      <c r="E27" s="51" t="s">
        <v>13</v>
      </c>
      <c r="F27" s="50">
        <v>262</v>
      </c>
      <c r="G27" s="51" t="s">
        <v>19</v>
      </c>
      <c r="H27" s="52">
        <v>1</v>
      </c>
      <c r="I27" s="53">
        <v>8703</v>
      </c>
      <c r="J27" s="53">
        <v>3242</v>
      </c>
      <c r="K27" s="53">
        <v>0</v>
      </c>
      <c r="L27" s="53">
        <v>893</v>
      </c>
      <c r="M27" s="53">
        <v>12838</v>
      </c>
      <c r="N27" s="36"/>
      <c r="O27" s="54" t="s">
        <v>308</v>
      </c>
      <c r="P27" s="54" t="s">
        <v>308</v>
      </c>
      <c r="Q27" s="56">
        <v>0.09</v>
      </c>
      <c r="R27" s="56">
        <v>5.8818965818518504E-2</v>
      </c>
      <c r="S27" s="53">
        <v>0</v>
      </c>
      <c r="T27" s="36"/>
      <c r="U27" s="57">
        <v>11945</v>
      </c>
      <c r="V27" s="57">
        <v>0</v>
      </c>
      <c r="W27" s="53">
        <v>0</v>
      </c>
      <c r="X27" s="53">
        <v>893</v>
      </c>
      <c r="Y27" s="53">
        <v>12838</v>
      </c>
      <c r="Z27" s="53">
        <f t="shared" si="0"/>
        <v>16403062</v>
      </c>
    </row>
    <row r="28" spans="1:26" s="13" customFormat="1">
      <c r="A28" s="50">
        <v>410</v>
      </c>
      <c r="B28" s="50">
        <v>410057308</v>
      </c>
      <c r="C28" s="51" t="s">
        <v>10</v>
      </c>
      <c r="D28" s="50">
        <v>57</v>
      </c>
      <c r="E28" s="51" t="s">
        <v>13</v>
      </c>
      <c r="F28" s="50">
        <v>308</v>
      </c>
      <c r="G28" s="51" t="s">
        <v>20</v>
      </c>
      <c r="H28" s="52">
        <v>1</v>
      </c>
      <c r="I28" s="53">
        <v>12654</v>
      </c>
      <c r="J28" s="53">
        <v>7478</v>
      </c>
      <c r="K28" s="53">
        <v>0</v>
      </c>
      <c r="L28" s="53">
        <v>893</v>
      </c>
      <c r="M28" s="53">
        <v>21025</v>
      </c>
      <c r="N28" s="36"/>
      <c r="O28" s="54" t="s">
        <v>308</v>
      </c>
      <c r="P28" s="54" t="s">
        <v>308</v>
      </c>
      <c r="Q28" s="56">
        <v>0.09</v>
      </c>
      <c r="R28" s="56">
        <v>2.6774562453550964E-3</v>
      </c>
      <c r="S28" s="53">
        <v>0</v>
      </c>
      <c r="T28" s="36"/>
      <c r="U28" s="57">
        <v>20132</v>
      </c>
      <c r="V28" s="57">
        <v>0</v>
      </c>
      <c r="W28" s="53">
        <v>0</v>
      </c>
      <c r="X28" s="53">
        <v>893</v>
      </c>
      <c r="Y28" s="53">
        <v>21025</v>
      </c>
      <c r="Z28" s="53">
        <f t="shared" si="0"/>
        <v>16403062</v>
      </c>
    </row>
    <row r="29" spans="1:26" s="13" customFormat="1">
      <c r="A29" s="50">
        <v>412</v>
      </c>
      <c r="B29" s="50">
        <v>412035035</v>
      </c>
      <c r="C29" s="51" t="s">
        <v>22</v>
      </c>
      <c r="D29" s="50">
        <v>35</v>
      </c>
      <c r="E29" s="51" t="s">
        <v>11</v>
      </c>
      <c r="F29" s="50">
        <v>35</v>
      </c>
      <c r="G29" s="51" t="s">
        <v>11</v>
      </c>
      <c r="H29" s="52">
        <v>514</v>
      </c>
      <c r="I29" s="53">
        <v>11529</v>
      </c>
      <c r="J29" s="53">
        <v>3407</v>
      </c>
      <c r="K29" s="53">
        <v>0</v>
      </c>
      <c r="L29" s="53">
        <v>893</v>
      </c>
      <c r="M29" s="53">
        <v>15829</v>
      </c>
      <c r="N29" s="36"/>
      <c r="O29" s="54" t="s">
        <v>308</v>
      </c>
      <c r="P29" s="54" t="s">
        <v>308</v>
      </c>
      <c r="Q29" s="56">
        <v>0.18</v>
      </c>
      <c r="R29" s="56">
        <v>0.15202395845133679</v>
      </c>
      <c r="S29" s="53">
        <v>0</v>
      </c>
      <c r="T29" s="36"/>
      <c r="U29" s="57">
        <v>7677104</v>
      </c>
      <c r="V29" s="57">
        <v>0</v>
      </c>
      <c r="W29" s="53">
        <v>0</v>
      </c>
      <c r="X29" s="53">
        <v>459002</v>
      </c>
      <c r="Y29" s="53">
        <v>8136106</v>
      </c>
      <c r="Z29" s="53">
        <f t="shared" si="0"/>
        <v>8551802</v>
      </c>
    </row>
    <row r="30" spans="1:26" s="13" customFormat="1">
      <c r="A30" s="50">
        <v>412</v>
      </c>
      <c r="B30" s="50">
        <v>412035044</v>
      </c>
      <c r="C30" s="51" t="s">
        <v>22</v>
      </c>
      <c r="D30" s="50">
        <v>35</v>
      </c>
      <c r="E30" s="51" t="s">
        <v>11</v>
      </c>
      <c r="F30" s="50">
        <v>44</v>
      </c>
      <c r="G30" s="51" t="s">
        <v>12</v>
      </c>
      <c r="H30" s="52">
        <v>2</v>
      </c>
      <c r="I30" s="53">
        <v>8621</v>
      </c>
      <c r="J30" s="53">
        <v>568</v>
      </c>
      <c r="K30" s="53">
        <v>0</v>
      </c>
      <c r="L30" s="53">
        <v>893</v>
      </c>
      <c r="M30" s="53">
        <v>10082</v>
      </c>
      <c r="N30" s="36"/>
      <c r="O30" s="54" t="s">
        <v>308</v>
      </c>
      <c r="P30" s="54" t="s">
        <v>308</v>
      </c>
      <c r="Q30" s="56">
        <v>0.09</v>
      </c>
      <c r="R30" s="56">
        <v>4.5057369453861851E-2</v>
      </c>
      <c r="S30" s="53">
        <v>0</v>
      </c>
      <c r="T30" s="36"/>
      <c r="U30" s="57">
        <v>18378</v>
      </c>
      <c r="V30" s="57">
        <v>0</v>
      </c>
      <c r="W30" s="53">
        <v>0</v>
      </c>
      <c r="X30" s="53">
        <v>1786</v>
      </c>
      <c r="Y30" s="53">
        <v>20164</v>
      </c>
      <c r="Z30" s="53">
        <f t="shared" si="0"/>
        <v>8551802</v>
      </c>
    </row>
    <row r="31" spans="1:26" s="13" customFormat="1">
      <c r="A31" s="50">
        <v>412</v>
      </c>
      <c r="B31" s="50">
        <v>412035073</v>
      </c>
      <c r="C31" s="51" t="s">
        <v>22</v>
      </c>
      <c r="D31" s="50">
        <v>35</v>
      </c>
      <c r="E31" s="51" t="s">
        <v>11</v>
      </c>
      <c r="F31" s="50">
        <v>73</v>
      </c>
      <c r="G31" s="51" t="s">
        <v>23</v>
      </c>
      <c r="H31" s="52">
        <v>2</v>
      </c>
      <c r="I31" s="53">
        <v>10346.869735001805</v>
      </c>
      <c r="J31" s="53">
        <v>7321</v>
      </c>
      <c r="K31" s="53">
        <v>0</v>
      </c>
      <c r="L31" s="53">
        <v>893</v>
      </c>
      <c r="M31" s="53">
        <v>18560.869735001805</v>
      </c>
      <c r="N31" s="36"/>
      <c r="O31" s="54" t="s">
        <v>308</v>
      </c>
      <c r="P31" s="54" t="s">
        <v>308</v>
      </c>
      <c r="Q31" s="56">
        <v>0.09</v>
      </c>
      <c r="R31" s="56">
        <v>5.514886990787499E-3</v>
      </c>
      <c r="S31" s="53">
        <v>0</v>
      </c>
      <c r="T31" s="36"/>
      <c r="U31" s="57">
        <v>35336</v>
      </c>
      <c r="V31" s="57">
        <v>0</v>
      </c>
      <c r="W31" s="53">
        <v>0</v>
      </c>
      <c r="X31" s="53">
        <v>1786</v>
      </c>
      <c r="Y31" s="53">
        <v>37122</v>
      </c>
      <c r="Z31" s="53">
        <f t="shared" si="0"/>
        <v>8551802</v>
      </c>
    </row>
    <row r="32" spans="1:26" s="13" customFormat="1">
      <c r="A32" s="50">
        <v>412</v>
      </c>
      <c r="B32" s="50">
        <v>412035093</v>
      </c>
      <c r="C32" s="51" t="s">
        <v>22</v>
      </c>
      <c r="D32" s="50">
        <v>35</v>
      </c>
      <c r="E32" s="51" t="s">
        <v>11</v>
      </c>
      <c r="F32" s="50">
        <v>93</v>
      </c>
      <c r="G32" s="51" t="s">
        <v>14</v>
      </c>
      <c r="H32" s="52">
        <v>1</v>
      </c>
      <c r="I32" s="53">
        <v>11861.019924679307</v>
      </c>
      <c r="J32" s="53">
        <v>358</v>
      </c>
      <c r="K32" s="53">
        <v>0</v>
      </c>
      <c r="L32" s="53">
        <v>893</v>
      </c>
      <c r="M32" s="53">
        <v>13112.019924679307</v>
      </c>
      <c r="N32" s="36"/>
      <c r="O32" s="54" t="s">
        <v>308</v>
      </c>
      <c r="P32" s="54" t="s">
        <v>308</v>
      </c>
      <c r="Q32" s="56">
        <v>0.10135731725801317</v>
      </c>
      <c r="R32" s="56">
        <v>9.9974771469162421E-2</v>
      </c>
      <c r="S32" s="53">
        <v>0</v>
      </c>
      <c r="T32" s="36"/>
      <c r="U32" s="57">
        <v>12219</v>
      </c>
      <c r="V32" s="57">
        <v>0</v>
      </c>
      <c r="W32" s="53">
        <v>0</v>
      </c>
      <c r="X32" s="53">
        <v>893</v>
      </c>
      <c r="Y32" s="53">
        <v>13112</v>
      </c>
      <c r="Z32" s="53">
        <f t="shared" si="0"/>
        <v>8551802</v>
      </c>
    </row>
    <row r="33" spans="1:26" s="13" customFormat="1">
      <c r="A33" s="50">
        <v>412</v>
      </c>
      <c r="B33" s="50">
        <v>412035189</v>
      </c>
      <c r="C33" s="51" t="s">
        <v>22</v>
      </c>
      <c r="D33" s="50">
        <v>35</v>
      </c>
      <c r="E33" s="51" t="s">
        <v>11</v>
      </c>
      <c r="F33" s="50">
        <v>189</v>
      </c>
      <c r="G33" s="51" t="s">
        <v>24</v>
      </c>
      <c r="H33" s="52">
        <v>2</v>
      </c>
      <c r="I33" s="53">
        <v>9832</v>
      </c>
      <c r="J33" s="53">
        <v>3620</v>
      </c>
      <c r="K33" s="53">
        <v>0</v>
      </c>
      <c r="L33" s="53">
        <v>893</v>
      </c>
      <c r="M33" s="53">
        <v>14345</v>
      </c>
      <c r="N33" s="36"/>
      <c r="O33" s="54" t="s">
        <v>308</v>
      </c>
      <c r="P33" s="54" t="s">
        <v>308</v>
      </c>
      <c r="Q33" s="56">
        <v>0.09</v>
      </c>
      <c r="R33" s="56">
        <v>1.7679893572618548E-3</v>
      </c>
      <c r="S33" s="53">
        <v>0</v>
      </c>
      <c r="T33" s="36"/>
      <c r="U33" s="57">
        <v>26904</v>
      </c>
      <c r="V33" s="57">
        <v>0</v>
      </c>
      <c r="W33" s="53">
        <v>0</v>
      </c>
      <c r="X33" s="53">
        <v>1786</v>
      </c>
      <c r="Y33" s="53">
        <v>28690</v>
      </c>
      <c r="Z33" s="53">
        <f t="shared" si="0"/>
        <v>8551802</v>
      </c>
    </row>
    <row r="34" spans="1:26" s="13" customFormat="1">
      <c r="A34" s="50">
        <v>412</v>
      </c>
      <c r="B34" s="50">
        <v>412035207</v>
      </c>
      <c r="C34" s="51" t="s">
        <v>22</v>
      </c>
      <c r="D34" s="50">
        <v>35</v>
      </c>
      <c r="E34" s="51" t="s">
        <v>11</v>
      </c>
      <c r="F34" s="50">
        <v>207</v>
      </c>
      <c r="G34" s="51" t="s">
        <v>25</v>
      </c>
      <c r="H34" s="52">
        <v>1</v>
      </c>
      <c r="I34" s="53">
        <v>14923</v>
      </c>
      <c r="J34" s="53">
        <v>10017</v>
      </c>
      <c r="K34" s="53">
        <v>0</v>
      </c>
      <c r="L34" s="53">
        <v>893</v>
      </c>
      <c r="M34" s="53">
        <v>25833</v>
      </c>
      <c r="N34" s="36"/>
      <c r="O34" s="54" t="s">
        <v>308</v>
      </c>
      <c r="P34" s="54" t="s">
        <v>308</v>
      </c>
      <c r="Q34" s="56">
        <v>0.09</v>
      </c>
      <c r="R34" s="56">
        <v>8.3486869847944291E-4</v>
      </c>
      <c r="S34" s="53">
        <v>0</v>
      </c>
      <c r="T34" s="36"/>
      <c r="U34" s="57">
        <v>24940</v>
      </c>
      <c r="V34" s="57">
        <v>0</v>
      </c>
      <c r="W34" s="53">
        <v>0</v>
      </c>
      <c r="X34" s="53">
        <v>893</v>
      </c>
      <c r="Y34" s="53">
        <v>25833</v>
      </c>
      <c r="Z34" s="53">
        <f t="shared" si="0"/>
        <v>8551802</v>
      </c>
    </row>
    <row r="35" spans="1:26" s="13" customFormat="1">
      <c r="A35" s="50">
        <v>412</v>
      </c>
      <c r="B35" s="50">
        <v>412035220</v>
      </c>
      <c r="C35" s="51" t="s">
        <v>22</v>
      </c>
      <c r="D35" s="50">
        <v>35</v>
      </c>
      <c r="E35" s="51" t="s">
        <v>11</v>
      </c>
      <c r="F35" s="50">
        <v>220</v>
      </c>
      <c r="G35" s="51" t="s">
        <v>26</v>
      </c>
      <c r="H35" s="52">
        <v>3</v>
      </c>
      <c r="I35" s="53">
        <v>11904</v>
      </c>
      <c r="J35" s="53">
        <v>4237</v>
      </c>
      <c r="K35" s="53">
        <v>0</v>
      </c>
      <c r="L35" s="53">
        <v>893</v>
      </c>
      <c r="M35" s="53">
        <v>17034</v>
      </c>
      <c r="N35" s="36"/>
      <c r="O35" s="54" t="s">
        <v>308</v>
      </c>
      <c r="P35" s="54" t="s">
        <v>308</v>
      </c>
      <c r="Q35" s="56">
        <v>0.09</v>
      </c>
      <c r="R35" s="56">
        <v>1.5047181658947622E-2</v>
      </c>
      <c r="S35" s="53">
        <v>0</v>
      </c>
      <c r="T35" s="36"/>
      <c r="U35" s="57">
        <v>48423</v>
      </c>
      <c r="V35" s="57">
        <v>0</v>
      </c>
      <c r="W35" s="53">
        <v>0</v>
      </c>
      <c r="X35" s="53">
        <v>2679</v>
      </c>
      <c r="Y35" s="53">
        <v>51102</v>
      </c>
      <c r="Z35" s="53">
        <f t="shared" si="0"/>
        <v>8551802</v>
      </c>
    </row>
    <row r="36" spans="1:26" s="13" customFormat="1">
      <c r="A36" s="50">
        <v>412</v>
      </c>
      <c r="B36" s="50">
        <v>412035244</v>
      </c>
      <c r="C36" s="51" t="s">
        <v>22</v>
      </c>
      <c r="D36" s="50">
        <v>35</v>
      </c>
      <c r="E36" s="51" t="s">
        <v>11</v>
      </c>
      <c r="F36" s="50">
        <v>244</v>
      </c>
      <c r="G36" s="51" t="s">
        <v>27</v>
      </c>
      <c r="H36" s="52">
        <v>9</v>
      </c>
      <c r="I36" s="53">
        <v>11622</v>
      </c>
      <c r="J36" s="53">
        <v>3969</v>
      </c>
      <c r="K36" s="53">
        <v>0</v>
      </c>
      <c r="L36" s="53">
        <v>893</v>
      </c>
      <c r="M36" s="53">
        <v>16484</v>
      </c>
      <c r="N36" s="36"/>
      <c r="O36" s="54" t="s">
        <v>308</v>
      </c>
      <c r="P36" s="54" t="s">
        <v>308</v>
      </c>
      <c r="Q36" s="56">
        <v>0.18</v>
      </c>
      <c r="R36" s="56">
        <v>9.0766797529067744E-2</v>
      </c>
      <c r="S36" s="53">
        <v>0</v>
      </c>
      <c r="T36" s="36"/>
      <c r="U36" s="57">
        <v>140319</v>
      </c>
      <c r="V36" s="57">
        <v>0</v>
      </c>
      <c r="W36" s="53">
        <v>0</v>
      </c>
      <c r="X36" s="53">
        <v>8037</v>
      </c>
      <c r="Y36" s="53">
        <v>148356</v>
      </c>
      <c r="Z36" s="53">
        <f t="shared" si="0"/>
        <v>8551802</v>
      </c>
    </row>
    <row r="37" spans="1:26" s="13" customFormat="1">
      <c r="A37" s="50">
        <v>412</v>
      </c>
      <c r="B37" s="50">
        <v>412035285</v>
      </c>
      <c r="C37" s="51" t="s">
        <v>22</v>
      </c>
      <c r="D37" s="50">
        <v>35</v>
      </c>
      <c r="E37" s="51" t="s">
        <v>11</v>
      </c>
      <c r="F37" s="50">
        <v>285</v>
      </c>
      <c r="G37" s="51" t="s">
        <v>28</v>
      </c>
      <c r="H37" s="52">
        <v>4</v>
      </c>
      <c r="I37" s="53">
        <v>9625</v>
      </c>
      <c r="J37" s="53">
        <v>2860</v>
      </c>
      <c r="K37" s="53">
        <v>0</v>
      </c>
      <c r="L37" s="53">
        <v>893</v>
      </c>
      <c r="M37" s="53">
        <v>13378</v>
      </c>
      <c r="N37" s="36"/>
      <c r="O37" s="54" t="s">
        <v>308</v>
      </c>
      <c r="P37" s="54" t="s">
        <v>308</v>
      </c>
      <c r="Q37" s="56">
        <v>0.09</v>
      </c>
      <c r="R37" s="56">
        <v>3.1578894430956676E-2</v>
      </c>
      <c r="S37" s="53">
        <v>0</v>
      </c>
      <c r="T37" s="36"/>
      <c r="U37" s="57">
        <v>49940</v>
      </c>
      <c r="V37" s="57">
        <v>0</v>
      </c>
      <c r="W37" s="53">
        <v>0</v>
      </c>
      <c r="X37" s="53">
        <v>3572</v>
      </c>
      <c r="Y37" s="53">
        <v>53512</v>
      </c>
      <c r="Z37" s="53">
        <f t="shared" si="0"/>
        <v>8551802</v>
      </c>
    </row>
    <row r="38" spans="1:26" s="13" customFormat="1">
      <c r="A38" s="50">
        <v>412</v>
      </c>
      <c r="B38" s="50">
        <v>412035314</v>
      </c>
      <c r="C38" s="51" t="s">
        <v>22</v>
      </c>
      <c r="D38" s="50">
        <v>35</v>
      </c>
      <c r="E38" s="51" t="s">
        <v>11</v>
      </c>
      <c r="F38" s="50">
        <v>314</v>
      </c>
      <c r="G38" s="51" t="s">
        <v>29</v>
      </c>
      <c r="H38" s="52">
        <v>1</v>
      </c>
      <c r="I38" s="53">
        <v>13106</v>
      </c>
      <c r="J38" s="53">
        <v>10395</v>
      </c>
      <c r="K38" s="53">
        <v>0</v>
      </c>
      <c r="L38" s="53">
        <v>893</v>
      </c>
      <c r="M38" s="53">
        <v>24394</v>
      </c>
      <c r="N38" s="36"/>
      <c r="O38" s="54" t="s">
        <v>308</v>
      </c>
      <c r="P38" s="54" t="s">
        <v>308</v>
      </c>
      <c r="Q38" s="56">
        <v>0.09</v>
      </c>
      <c r="R38" s="56">
        <v>4.8174177898452457E-3</v>
      </c>
      <c r="S38" s="53">
        <v>0</v>
      </c>
      <c r="T38" s="36"/>
      <c r="U38" s="57">
        <v>23501</v>
      </c>
      <c r="V38" s="57">
        <v>0</v>
      </c>
      <c r="W38" s="53">
        <v>0</v>
      </c>
      <c r="X38" s="53">
        <v>893</v>
      </c>
      <c r="Y38" s="53">
        <v>24394</v>
      </c>
      <c r="Z38" s="53">
        <f t="shared" si="0"/>
        <v>8551802</v>
      </c>
    </row>
    <row r="39" spans="1:26" s="13" customFormat="1">
      <c r="A39" s="50">
        <v>412</v>
      </c>
      <c r="B39" s="50">
        <v>412035336</v>
      </c>
      <c r="C39" s="51" t="s">
        <v>22</v>
      </c>
      <c r="D39" s="50">
        <v>35</v>
      </c>
      <c r="E39" s="51" t="s">
        <v>11</v>
      </c>
      <c r="F39" s="50">
        <v>336</v>
      </c>
      <c r="G39" s="51" t="s">
        <v>30</v>
      </c>
      <c r="H39" s="52">
        <v>1</v>
      </c>
      <c r="I39" s="53">
        <v>11044.648772271796</v>
      </c>
      <c r="J39" s="53">
        <v>1473</v>
      </c>
      <c r="K39" s="53">
        <v>0</v>
      </c>
      <c r="L39" s="53">
        <v>893</v>
      </c>
      <c r="M39" s="53">
        <v>13410.648772271796</v>
      </c>
      <c r="N39" s="36"/>
      <c r="O39" s="54" t="s">
        <v>308</v>
      </c>
      <c r="P39" s="54" t="s">
        <v>308</v>
      </c>
      <c r="Q39" s="56">
        <v>0.09</v>
      </c>
      <c r="R39" s="56">
        <v>3.4509078943279155E-2</v>
      </c>
      <c r="S39" s="53">
        <v>0</v>
      </c>
      <c r="T39" s="36"/>
      <c r="U39" s="57">
        <v>12518</v>
      </c>
      <c r="V39" s="57">
        <v>0</v>
      </c>
      <c r="W39" s="53">
        <v>0</v>
      </c>
      <c r="X39" s="53">
        <v>893</v>
      </c>
      <c r="Y39" s="53">
        <v>13411</v>
      </c>
      <c r="Z39" s="53">
        <f t="shared" si="0"/>
        <v>8551802</v>
      </c>
    </row>
    <row r="40" spans="1:26" s="13" customFormat="1">
      <c r="A40" s="50">
        <v>413</v>
      </c>
      <c r="B40" s="50">
        <v>413114091</v>
      </c>
      <c r="C40" s="51" t="s">
        <v>31</v>
      </c>
      <c r="D40" s="50">
        <v>114</v>
      </c>
      <c r="E40" s="51" t="s">
        <v>32</v>
      </c>
      <c r="F40" s="50">
        <v>91</v>
      </c>
      <c r="G40" s="51" t="s">
        <v>34</v>
      </c>
      <c r="H40" s="52">
        <v>6</v>
      </c>
      <c r="I40" s="53">
        <v>11346</v>
      </c>
      <c r="J40" s="53">
        <v>12406</v>
      </c>
      <c r="K40" s="53">
        <v>0</v>
      </c>
      <c r="L40" s="53">
        <v>893</v>
      </c>
      <c r="M40" s="53">
        <v>24645</v>
      </c>
      <c r="N40" s="36"/>
      <c r="O40" s="54" t="s">
        <v>308</v>
      </c>
      <c r="P40" s="54" t="s">
        <v>308</v>
      </c>
      <c r="Q40" s="56">
        <v>0.09</v>
      </c>
      <c r="R40" s="56">
        <v>2.6811075890848763E-2</v>
      </c>
      <c r="S40" s="53">
        <v>0</v>
      </c>
      <c r="T40" s="36"/>
      <c r="U40" s="57">
        <v>142512</v>
      </c>
      <c r="V40" s="57">
        <v>0</v>
      </c>
      <c r="W40" s="53">
        <v>0</v>
      </c>
      <c r="X40" s="53">
        <v>5358</v>
      </c>
      <c r="Y40" s="53">
        <v>147870</v>
      </c>
      <c r="Z40" s="53">
        <f t="shared" si="0"/>
        <v>3608172</v>
      </c>
    </row>
    <row r="41" spans="1:26" s="13" customFormat="1">
      <c r="A41" s="50">
        <v>413</v>
      </c>
      <c r="B41" s="50">
        <v>413114114</v>
      </c>
      <c r="C41" s="51" t="s">
        <v>31</v>
      </c>
      <c r="D41" s="50">
        <v>114</v>
      </c>
      <c r="E41" s="51" t="s">
        <v>32</v>
      </c>
      <c r="F41" s="50">
        <v>114</v>
      </c>
      <c r="G41" s="51" t="s">
        <v>32</v>
      </c>
      <c r="H41" s="52">
        <v>60</v>
      </c>
      <c r="I41" s="53">
        <v>10523</v>
      </c>
      <c r="J41" s="53">
        <v>2651</v>
      </c>
      <c r="K41" s="53">
        <v>0</v>
      </c>
      <c r="L41" s="53">
        <v>893</v>
      </c>
      <c r="M41" s="53">
        <v>14067</v>
      </c>
      <c r="N41" s="36"/>
      <c r="O41" s="54" t="s">
        <v>308</v>
      </c>
      <c r="P41" s="54" t="s">
        <v>308</v>
      </c>
      <c r="Q41" s="56">
        <v>0.18</v>
      </c>
      <c r="R41" s="56">
        <v>4.0721333231931806E-2</v>
      </c>
      <c r="S41" s="53">
        <v>0</v>
      </c>
      <c r="T41" s="36"/>
      <c r="U41" s="57">
        <v>790440</v>
      </c>
      <c r="V41" s="57">
        <v>0</v>
      </c>
      <c r="W41" s="53">
        <v>0</v>
      </c>
      <c r="X41" s="53">
        <v>53580</v>
      </c>
      <c r="Y41" s="53">
        <v>844020</v>
      </c>
      <c r="Z41" s="53">
        <f t="shared" si="0"/>
        <v>3608172</v>
      </c>
    </row>
    <row r="42" spans="1:26" s="13" customFormat="1">
      <c r="A42" s="50">
        <v>413</v>
      </c>
      <c r="B42" s="50">
        <v>413114117</v>
      </c>
      <c r="C42" s="51" t="s">
        <v>31</v>
      </c>
      <c r="D42" s="50">
        <v>114</v>
      </c>
      <c r="E42" s="51" t="s">
        <v>32</v>
      </c>
      <c r="F42" s="50">
        <v>117</v>
      </c>
      <c r="G42" s="51" t="s">
        <v>35</v>
      </c>
      <c r="H42" s="52">
        <v>1</v>
      </c>
      <c r="I42" s="53">
        <v>13975</v>
      </c>
      <c r="J42" s="53">
        <v>5188</v>
      </c>
      <c r="K42" s="53">
        <v>0</v>
      </c>
      <c r="L42" s="53">
        <v>893</v>
      </c>
      <c r="M42" s="53">
        <v>20056</v>
      </c>
      <c r="N42" s="36"/>
      <c r="O42" s="54" t="s">
        <v>308</v>
      </c>
      <c r="P42" s="54" t="s">
        <v>308</v>
      </c>
      <c r="Q42" s="56">
        <v>0.09</v>
      </c>
      <c r="R42" s="56">
        <v>7.6972937498822849E-2</v>
      </c>
      <c r="S42" s="53">
        <v>0</v>
      </c>
      <c r="T42" s="36"/>
      <c r="U42" s="57">
        <v>19163</v>
      </c>
      <c r="V42" s="57">
        <v>0</v>
      </c>
      <c r="W42" s="53">
        <v>0</v>
      </c>
      <c r="X42" s="53">
        <v>893</v>
      </c>
      <c r="Y42" s="53">
        <v>20056</v>
      </c>
      <c r="Z42" s="53">
        <f t="shared" si="0"/>
        <v>3608172</v>
      </c>
    </row>
    <row r="43" spans="1:26" s="13" customFormat="1">
      <c r="A43" s="50">
        <v>413</v>
      </c>
      <c r="B43" s="50">
        <v>413114253</v>
      </c>
      <c r="C43" s="51" t="s">
        <v>31</v>
      </c>
      <c r="D43" s="50">
        <v>114</v>
      </c>
      <c r="E43" s="51" t="s">
        <v>32</v>
      </c>
      <c r="F43" s="50">
        <v>253</v>
      </c>
      <c r="G43" s="51" t="s">
        <v>36</v>
      </c>
      <c r="H43" s="52">
        <v>2</v>
      </c>
      <c r="I43" s="53">
        <v>10028</v>
      </c>
      <c r="J43" s="53">
        <v>19371</v>
      </c>
      <c r="K43" s="53">
        <v>0</v>
      </c>
      <c r="L43" s="53">
        <v>893</v>
      </c>
      <c r="M43" s="53">
        <v>30292</v>
      </c>
      <c r="N43" s="36"/>
      <c r="O43" s="54" t="s">
        <v>308</v>
      </c>
      <c r="P43" s="54" t="s">
        <v>308</v>
      </c>
      <c r="Q43" s="56">
        <v>0.09</v>
      </c>
      <c r="R43" s="56">
        <v>3.0075911116135182E-2</v>
      </c>
      <c r="S43" s="53">
        <v>0</v>
      </c>
      <c r="T43" s="36"/>
      <c r="U43" s="57">
        <v>58798</v>
      </c>
      <c r="V43" s="57">
        <v>0</v>
      </c>
      <c r="W43" s="53">
        <v>0</v>
      </c>
      <c r="X43" s="53">
        <v>1786</v>
      </c>
      <c r="Y43" s="53">
        <v>60584</v>
      </c>
      <c r="Z43" s="53">
        <f t="shared" si="0"/>
        <v>3608172</v>
      </c>
    </row>
    <row r="44" spans="1:26" s="13" customFormat="1">
      <c r="A44" s="50">
        <v>413</v>
      </c>
      <c r="B44" s="50">
        <v>413114670</v>
      </c>
      <c r="C44" s="51" t="s">
        <v>31</v>
      </c>
      <c r="D44" s="50">
        <v>114</v>
      </c>
      <c r="E44" s="51" t="s">
        <v>32</v>
      </c>
      <c r="F44" s="50">
        <v>670</v>
      </c>
      <c r="G44" s="51" t="s">
        <v>37</v>
      </c>
      <c r="H44" s="52">
        <v>27</v>
      </c>
      <c r="I44" s="53">
        <v>9217</v>
      </c>
      <c r="J44" s="53">
        <v>7023</v>
      </c>
      <c r="K44" s="53">
        <v>0</v>
      </c>
      <c r="L44" s="53">
        <v>893</v>
      </c>
      <c r="M44" s="53">
        <v>17133</v>
      </c>
      <c r="N44" s="36"/>
      <c r="O44" s="54" t="s">
        <v>308</v>
      </c>
      <c r="P44" s="54" t="s">
        <v>308</v>
      </c>
      <c r="Q44" s="56">
        <v>0.09</v>
      </c>
      <c r="R44" s="56">
        <v>7.6608020016335293E-2</v>
      </c>
      <c r="S44" s="53">
        <v>0</v>
      </c>
      <c r="T44" s="36"/>
      <c r="U44" s="57">
        <v>438480</v>
      </c>
      <c r="V44" s="57">
        <v>0</v>
      </c>
      <c r="W44" s="53">
        <v>0</v>
      </c>
      <c r="X44" s="53">
        <v>24111</v>
      </c>
      <c r="Y44" s="53">
        <v>462591</v>
      </c>
      <c r="Z44" s="53">
        <f t="shared" si="0"/>
        <v>3608172</v>
      </c>
    </row>
    <row r="45" spans="1:26" s="13" customFormat="1">
      <c r="A45" s="50">
        <v>413</v>
      </c>
      <c r="B45" s="50">
        <v>413114674</v>
      </c>
      <c r="C45" s="51" t="s">
        <v>31</v>
      </c>
      <c r="D45" s="50">
        <v>114</v>
      </c>
      <c r="E45" s="51" t="s">
        <v>32</v>
      </c>
      <c r="F45" s="50">
        <v>674</v>
      </c>
      <c r="G45" s="51" t="s">
        <v>38</v>
      </c>
      <c r="H45" s="52">
        <v>40</v>
      </c>
      <c r="I45" s="53">
        <v>10949</v>
      </c>
      <c r="J45" s="53">
        <v>4680</v>
      </c>
      <c r="K45" s="53">
        <v>0</v>
      </c>
      <c r="L45" s="53">
        <v>893</v>
      </c>
      <c r="M45" s="53">
        <v>16522</v>
      </c>
      <c r="N45" s="36"/>
      <c r="O45" s="54" t="s">
        <v>308</v>
      </c>
      <c r="P45" s="54" t="s">
        <v>308</v>
      </c>
      <c r="Q45" s="56">
        <v>0.09</v>
      </c>
      <c r="R45" s="56">
        <v>5.8015994879737257E-2</v>
      </c>
      <c r="S45" s="53">
        <v>0</v>
      </c>
      <c r="T45" s="36"/>
      <c r="U45" s="57">
        <v>625160</v>
      </c>
      <c r="V45" s="57">
        <v>0</v>
      </c>
      <c r="W45" s="53">
        <v>0</v>
      </c>
      <c r="X45" s="53">
        <v>35720</v>
      </c>
      <c r="Y45" s="53">
        <v>660880</v>
      </c>
      <c r="Z45" s="53">
        <f t="shared" si="0"/>
        <v>3608172</v>
      </c>
    </row>
    <row r="46" spans="1:26" s="13" customFormat="1">
      <c r="A46" s="50">
        <v>413</v>
      </c>
      <c r="B46" s="50">
        <v>413114683</v>
      </c>
      <c r="C46" s="51" t="s">
        <v>31</v>
      </c>
      <c r="D46" s="50">
        <v>114</v>
      </c>
      <c r="E46" s="51" t="s">
        <v>32</v>
      </c>
      <c r="F46" s="50">
        <v>683</v>
      </c>
      <c r="G46" s="51" t="s">
        <v>39</v>
      </c>
      <c r="H46" s="52">
        <v>4</v>
      </c>
      <c r="I46" s="53">
        <v>9794</v>
      </c>
      <c r="J46" s="53">
        <v>5917</v>
      </c>
      <c r="K46" s="53">
        <v>0</v>
      </c>
      <c r="L46" s="53">
        <v>893</v>
      </c>
      <c r="M46" s="53">
        <v>16604</v>
      </c>
      <c r="N46" s="36"/>
      <c r="O46" s="54" t="s">
        <v>308</v>
      </c>
      <c r="P46" s="54" t="s">
        <v>308</v>
      </c>
      <c r="Q46" s="56">
        <v>0.09</v>
      </c>
      <c r="R46" s="56">
        <v>2.7280530145449289E-2</v>
      </c>
      <c r="S46" s="53">
        <v>0</v>
      </c>
      <c r="T46" s="36"/>
      <c r="U46" s="57">
        <v>62844</v>
      </c>
      <c r="V46" s="57">
        <v>0</v>
      </c>
      <c r="W46" s="53">
        <v>0</v>
      </c>
      <c r="X46" s="53">
        <v>3572</v>
      </c>
      <c r="Y46" s="53">
        <v>66416</v>
      </c>
      <c r="Z46" s="53">
        <f t="shared" si="0"/>
        <v>3608172</v>
      </c>
    </row>
    <row r="47" spans="1:26" s="13" customFormat="1">
      <c r="A47" s="50">
        <v>413</v>
      </c>
      <c r="B47" s="50">
        <v>413114717</v>
      </c>
      <c r="C47" s="51" t="s">
        <v>31</v>
      </c>
      <c r="D47" s="50">
        <v>114</v>
      </c>
      <c r="E47" s="51" t="s">
        <v>32</v>
      </c>
      <c r="F47" s="50">
        <v>717</v>
      </c>
      <c r="G47" s="51" t="s">
        <v>40</v>
      </c>
      <c r="H47" s="52">
        <v>50</v>
      </c>
      <c r="I47" s="53">
        <v>10438</v>
      </c>
      <c r="J47" s="53">
        <v>5636</v>
      </c>
      <c r="K47" s="53">
        <v>0</v>
      </c>
      <c r="L47" s="53">
        <v>893</v>
      </c>
      <c r="M47" s="53">
        <v>16967</v>
      </c>
      <c r="N47" s="36"/>
      <c r="O47" s="54" t="s">
        <v>308</v>
      </c>
      <c r="P47" s="54" t="s">
        <v>308</v>
      </c>
      <c r="Q47" s="56">
        <v>0.09</v>
      </c>
      <c r="R47" s="56">
        <v>5.2451045450140163E-2</v>
      </c>
      <c r="S47" s="53">
        <v>0</v>
      </c>
      <c r="T47" s="36"/>
      <c r="U47" s="57">
        <v>803700</v>
      </c>
      <c r="V47" s="57">
        <v>0</v>
      </c>
      <c r="W47" s="53">
        <v>0</v>
      </c>
      <c r="X47" s="53">
        <v>44650</v>
      </c>
      <c r="Y47" s="53">
        <v>848350</v>
      </c>
      <c r="Z47" s="53">
        <f t="shared" si="0"/>
        <v>3608172</v>
      </c>
    </row>
    <row r="48" spans="1:26" s="13" customFormat="1">
      <c r="A48" s="50">
        <v>413</v>
      </c>
      <c r="B48" s="50">
        <v>413114720</v>
      </c>
      <c r="C48" s="51" t="s">
        <v>31</v>
      </c>
      <c r="D48" s="50">
        <v>114</v>
      </c>
      <c r="E48" s="51" t="s">
        <v>32</v>
      </c>
      <c r="F48" s="50">
        <v>720</v>
      </c>
      <c r="G48" s="51" t="s">
        <v>230</v>
      </c>
      <c r="H48" s="52">
        <v>1</v>
      </c>
      <c r="I48" s="53">
        <v>9794</v>
      </c>
      <c r="J48" s="53">
        <v>2072</v>
      </c>
      <c r="K48" s="53">
        <v>0</v>
      </c>
      <c r="L48" s="53">
        <v>893</v>
      </c>
      <c r="M48" s="53">
        <v>12759</v>
      </c>
      <c r="N48" s="36"/>
      <c r="O48" s="54" t="s">
        <v>308</v>
      </c>
      <c r="P48" s="54" t="s">
        <v>308</v>
      </c>
      <c r="Q48" s="56">
        <v>0.09</v>
      </c>
      <c r="R48" s="56">
        <v>1.0423493344230317E-2</v>
      </c>
      <c r="S48" s="53">
        <v>0</v>
      </c>
      <c r="T48" s="36"/>
      <c r="U48" s="57">
        <v>11866</v>
      </c>
      <c r="V48" s="57">
        <v>0</v>
      </c>
      <c r="W48" s="53">
        <v>0</v>
      </c>
      <c r="X48" s="53">
        <v>893</v>
      </c>
      <c r="Y48" s="53">
        <v>12759</v>
      </c>
      <c r="Z48" s="53">
        <f t="shared" si="0"/>
        <v>3608172</v>
      </c>
    </row>
    <row r="49" spans="1:26" s="13" customFormat="1">
      <c r="A49" s="50">
        <v>413</v>
      </c>
      <c r="B49" s="50">
        <v>413114750</v>
      </c>
      <c r="C49" s="51" t="s">
        <v>31</v>
      </c>
      <c r="D49" s="50">
        <v>114</v>
      </c>
      <c r="E49" s="51" t="s">
        <v>32</v>
      </c>
      <c r="F49" s="50">
        <v>750</v>
      </c>
      <c r="G49" s="51" t="s">
        <v>41</v>
      </c>
      <c r="H49" s="52">
        <v>21</v>
      </c>
      <c r="I49" s="53">
        <v>10973</v>
      </c>
      <c r="J49" s="53">
        <v>5420</v>
      </c>
      <c r="K49" s="53">
        <v>0</v>
      </c>
      <c r="L49" s="53">
        <v>893</v>
      </c>
      <c r="M49" s="53">
        <v>17286</v>
      </c>
      <c r="N49" s="36"/>
      <c r="O49" s="54" t="s">
        <v>308</v>
      </c>
      <c r="P49" s="54" t="s">
        <v>308</v>
      </c>
      <c r="Q49" s="56">
        <v>0.09</v>
      </c>
      <c r="R49" s="56">
        <v>2.863663837327728E-2</v>
      </c>
      <c r="S49" s="53">
        <v>0</v>
      </c>
      <c r="T49" s="36"/>
      <c r="U49" s="57">
        <v>344253</v>
      </c>
      <c r="V49" s="57">
        <v>0</v>
      </c>
      <c r="W49" s="53">
        <v>0</v>
      </c>
      <c r="X49" s="53">
        <v>18753</v>
      </c>
      <c r="Y49" s="53">
        <v>363006</v>
      </c>
      <c r="Z49" s="53">
        <f t="shared" si="0"/>
        <v>3608172</v>
      </c>
    </row>
    <row r="50" spans="1:26" s="13" customFormat="1">
      <c r="A50" s="50">
        <v>413</v>
      </c>
      <c r="B50" s="50">
        <v>413114755</v>
      </c>
      <c r="C50" s="51" t="s">
        <v>31</v>
      </c>
      <c r="D50" s="50">
        <v>114</v>
      </c>
      <c r="E50" s="51" t="s">
        <v>32</v>
      </c>
      <c r="F50" s="50">
        <v>755</v>
      </c>
      <c r="G50" s="51" t="s">
        <v>42</v>
      </c>
      <c r="H50" s="52">
        <v>8</v>
      </c>
      <c r="I50" s="53">
        <v>10344</v>
      </c>
      <c r="J50" s="53">
        <v>3968</v>
      </c>
      <c r="K50" s="53">
        <v>0</v>
      </c>
      <c r="L50" s="53">
        <v>893</v>
      </c>
      <c r="M50" s="53">
        <v>15205</v>
      </c>
      <c r="N50" s="36"/>
      <c r="O50" s="54" t="s">
        <v>308</v>
      </c>
      <c r="P50" s="54" t="s">
        <v>308</v>
      </c>
      <c r="Q50" s="56">
        <v>0.09</v>
      </c>
      <c r="R50" s="56">
        <v>1.3637755143744485E-2</v>
      </c>
      <c r="S50" s="53">
        <v>0</v>
      </c>
      <c r="T50" s="36"/>
      <c r="U50" s="57">
        <v>114496</v>
      </c>
      <c r="V50" s="57">
        <v>0</v>
      </c>
      <c r="W50" s="53">
        <v>0</v>
      </c>
      <c r="X50" s="53">
        <v>7144</v>
      </c>
      <c r="Y50" s="53">
        <v>121640</v>
      </c>
      <c r="Z50" s="53">
        <f t="shared" si="0"/>
        <v>3608172</v>
      </c>
    </row>
    <row r="51" spans="1:26" s="13" customFormat="1">
      <c r="A51" s="50">
        <v>414</v>
      </c>
      <c r="B51" s="50">
        <v>414603063</v>
      </c>
      <c r="C51" s="51" t="s">
        <v>43</v>
      </c>
      <c r="D51" s="50">
        <v>603</v>
      </c>
      <c r="E51" s="51" t="s">
        <v>44</v>
      </c>
      <c r="F51" s="50">
        <v>63</v>
      </c>
      <c r="G51" s="51" t="s">
        <v>45</v>
      </c>
      <c r="H51" s="52">
        <v>2</v>
      </c>
      <c r="I51" s="53">
        <v>8944</v>
      </c>
      <c r="J51" s="53">
        <v>4475</v>
      </c>
      <c r="K51" s="53">
        <v>0</v>
      </c>
      <c r="L51" s="53">
        <v>893</v>
      </c>
      <c r="M51" s="53">
        <v>14312</v>
      </c>
      <c r="N51" s="36"/>
      <c r="O51" s="54" t="s">
        <v>308</v>
      </c>
      <c r="P51" s="54" t="s">
        <v>308</v>
      </c>
      <c r="Q51" s="56">
        <v>0.18</v>
      </c>
      <c r="R51" s="56">
        <v>9.6344730189523199E-3</v>
      </c>
      <c r="S51" s="53">
        <v>0</v>
      </c>
      <c r="T51" s="36"/>
      <c r="U51" s="57">
        <v>26838</v>
      </c>
      <c r="V51" s="57">
        <v>0</v>
      </c>
      <c r="W51" s="53">
        <v>0</v>
      </c>
      <c r="X51" s="53">
        <v>1786</v>
      </c>
      <c r="Y51" s="53">
        <v>28624</v>
      </c>
      <c r="Z51" s="53">
        <f t="shared" si="0"/>
        <v>5155433</v>
      </c>
    </row>
    <row r="52" spans="1:26" s="13" customFormat="1">
      <c r="A52" s="50">
        <v>414</v>
      </c>
      <c r="B52" s="50">
        <v>414603098</v>
      </c>
      <c r="C52" s="51" t="s">
        <v>43</v>
      </c>
      <c r="D52" s="50">
        <v>603</v>
      </c>
      <c r="E52" s="51" t="s">
        <v>44</v>
      </c>
      <c r="F52" s="50">
        <v>98</v>
      </c>
      <c r="G52" s="51" t="s">
        <v>46</v>
      </c>
      <c r="H52" s="52">
        <v>4</v>
      </c>
      <c r="I52" s="53">
        <v>9570</v>
      </c>
      <c r="J52" s="53">
        <v>8211</v>
      </c>
      <c r="K52" s="53">
        <v>0</v>
      </c>
      <c r="L52" s="53">
        <v>893</v>
      </c>
      <c r="M52" s="53">
        <v>18674</v>
      </c>
      <c r="N52" s="36"/>
      <c r="O52" s="54" t="s">
        <v>308</v>
      </c>
      <c r="P52" s="54" t="s">
        <v>308</v>
      </c>
      <c r="Q52" s="56">
        <v>0.18</v>
      </c>
      <c r="R52" s="56">
        <v>4.0358852999532596E-2</v>
      </c>
      <c r="S52" s="53">
        <v>0</v>
      </c>
      <c r="T52" s="36"/>
      <c r="U52" s="57">
        <v>71124</v>
      </c>
      <c r="V52" s="57">
        <v>0</v>
      </c>
      <c r="W52" s="53">
        <v>0</v>
      </c>
      <c r="X52" s="53">
        <v>3572</v>
      </c>
      <c r="Y52" s="53">
        <v>74696</v>
      </c>
      <c r="Z52" s="53">
        <f t="shared" si="0"/>
        <v>5155433</v>
      </c>
    </row>
    <row r="53" spans="1:26" s="13" customFormat="1">
      <c r="A53" s="50">
        <v>414</v>
      </c>
      <c r="B53" s="50">
        <v>414603209</v>
      </c>
      <c r="C53" s="51" t="s">
        <v>43</v>
      </c>
      <c r="D53" s="50">
        <v>603</v>
      </c>
      <c r="E53" s="51" t="s">
        <v>44</v>
      </c>
      <c r="F53" s="50">
        <v>209</v>
      </c>
      <c r="G53" s="51" t="s">
        <v>48</v>
      </c>
      <c r="H53" s="52">
        <v>65</v>
      </c>
      <c r="I53" s="53">
        <v>11069</v>
      </c>
      <c r="J53" s="53">
        <v>2273</v>
      </c>
      <c r="K53" s="53">
        <v>0</v>
      </c>
      <c r="L53" s="53">
        <v>893</v>
      </c>
      <c r="M53" s="53">
        <v>14235</v>
      </c>
      <c r="N53" s="36"/>
      <c r="O53" s="54" t="s">
        <v>308</v>
      </c>
      <c r="P53" s="54" t="s">
        <v>308</v>
      </c>
      <c r="Q53" s="56">
        <v>0.18</v>
      </c>
      <c r="R53" s="56">
        <v>4.2684234471116508E-2</v>
      </c>
      <c r="S53" s="53">
        <v>0</v>
      </c>
      <c r="T53" s="36"/>
      <c r="U53" s="57">
        <v>867230</v>
      </c>
      <c r="V53" s="57">
        <v>0</v>
      </c>
      <c r="W53" s="53">
        <v>0</v>
      </c>
      <c r="X53" s="53">
        <v>58045</v>
      </c>
      <c r="Y53" s="53">
        <v>925275</v>
      </c>
      <c r="Z53" s="53">
        <f t="shared" si="0"/>
        <v>5155433</v>
      </c>
    </row>
    <row r="54" spans="1:26" s="13" customFormat="1">
      <c r="A54" s="50">
        <v>414</v>
      </c>
      <c r="B54" s="50">
        <v>414603236</v>
      </c>
      <c r="C54" s="51" t="s">
        <v>43</v>
      </c>
      <c r="D54" s="50">
        <v>603</v>
      </c>
      <c r="E54" s="51" t="s">
        <v>44</v>
      </c>
      <c r="F54" s="50">
        <v>236</v>
      </c>
      <c r="G54" s="51" t="s">
        <v>49</v>
      </c>
      <c r="H54" s="52">
        <v>154</v>
      </c>
      <c r="I54" s="53">
        <v>10670</v>
      </c>
      <c r="J54" s="53">
        <v>1999</v>
      </c>
      <c r="K54" s="53">
        <v>0</v>
      </c>
      <c r="L54" s="53">
        <v>893</v>
      </c>
      <c r="M54" s="53">
        <v>13562</v>
      </c>
      <c r="N54" s="36"/>
      <c r="O54" s="54" t="s">
        <v>308</v>
      </c>
      <c r="P54" s="54" t="s">
        <v>308</v>
      </c>
      <c r="Q54" s="56">
        <v>0.18</v>
      </c>
      <c r="R54" s="56">
        <v>2.3645262654286184E-2</v>
      </c>
      <c r="S54" s="53">
        <v>0</v>
      </c>
      <c r="T54" s="36"/>
      <c r="U54" s="57">
        <v>1951026</v>
      </c>
      <c r="V54" s="57">
        <v>0</v>
      </c>
      <c r="W54" s="53">
        <v>0</v>
      </c>
      <c r="X54" s="53">
        <v>137522</v>
      </c>
      <c r="Y54" s="53">
        <v>2088548</v>
      </c>
      <c r="Z54" s="53">
        <f t="shared" si="0"/>
        <v>5155433</v>
      </c>
    </row>
    <row r="55" spans="1:26" s="13" customFormat="1">
      <c r="A55" s="50">
        <v>414</v>
      </c>
      <c r="B55" s="50">
        <v>414603249</v>
      </c>
      <c r="C55" s="51" t="s">
        <v>43</v>
      </c>
      <c r="D55" s="50">
        <v>603</v>
      </c>
      <c r="E55" s="51" t="s">
        <v>44</v>
      </c>
      <c r="F55" s="50">
        <v>249</v>
      </c>
      <c r="G55" s="51" t="s">
        <v>343</v>
      </c>
      <c r="H55" s="52">
        <v>1</v>
      </c>
      <c r="I55" s="53">
        <v>10313.662603507732</v>
      </c>
      <c r="J55" s="53">
        <v>18332</v>
      </c>
      <c r="K55" s="53">
        <v>0</v>
      </c>
      <c r="L55" s="53">
        <v>893</v>
      </c>
      <c r="M55" s="53">
        <v>29538.662603507732</v>
      </c>
      <c r="N55" s="36"/>
      <c r="O55" s="54" t="s">
        <v>308</v>
      </c>
      <c r="P55" s="54" t="s">
        <v>308</v>
      </c>
      <c r="Q55" s="56">
        <v>0.09</v>
      </c>
      <c r="R55" s="56">
        <v>8.2933613735376756E-3</v>
      </c>
      <c r="S55" s="53">
        <v>0</v>
      </c>
      <c r="T55" s="36"/>
      <c r="U55" s="57">
        <v>28646</v>
      </c>
      <c r="V55" s="57">
        <v>0</v>
      </c>
      <c r="W55" s="53">
        <v>0</v>
      </c>
      <c r="X55" s="53">
        <v>893</v>
      </c>
      <c r="Y55" s="53">
        <v>29539</v>
      </c>
      <c r="Z55" s="53">
        <f t="shared" si="0"/>
        <v>5155433</v>
      </c>
    </row>
    <row r="56" spans="1:26" s="13" customFormat="1">
      <c r="A56" s="50">
        <v>414</v>
      </c>
      <c r="B56" s="50">
        <v>414603263</v>
      </c>
      <c r="C56" s="51" t="s">
        <v>43</v>
      </c>
      <c r="D56" s="50">
        <v>603</v>
      </c>
      <c r="E56" s="51" t="s">
        <v>44</v>
      </c>
      <c r="F56" s="50">
        <v>263</v>
      </c>
      <c r="G56" s="51" t="s">
        <v>50</v>
      </c>
      <c r="H56" s="52">
        <v>6</v>
      </c>
      <c r="I56" s="53">
        <v>9570</v>
      </c>
      <c r="J56" s="53">
        <v>4059</v>
      </c>
      <c r="K56" s="53">
        <v>0</v>
      </c>
      <c r="L56" s="53">
        <v>893</v>
      </c>
      <c r="M56" s="53">
        <v>14522</v>
      </c>
      <c r="N56" s="36"/>
      <c r="O56" s="54" t="s">
        <v>308</v>
      </c>
      <c r="P56" s="54" t="s">
        <v>308</v>
      </c>
      <c r="Q56" s="56">
        <v>0.09</v>
      </c>
      <c r="R56" s="56">
        <v>8.6089306251642822E-2</v>
      </c>
      <c r="S56" s="53">
        <v>0</v>
      </c>
      <c r="T56" s="36"/>
      <c r="U56" s="57">
        <v>81774</v>
      </c>
      <c r="V56" s="57">
        <v>0</v>
      </c>
      <c r="W56" s="53">
        <v>0</v>
      </c>
      <c r="X56" s="53">
        <v>5358</v>
      </c>
      <c r="Y56" s="53">
        <v>87132</v>
      </c>
      <c r="Z56" s="53">
        <f t="shared" si="0"/>
        <v>5155433</v>
      </c>
    </row>
    <row r="57" spans="1:26" s="13" customFormat="1">
      <c r="A57" s="50">
        <v>414</v>
      </c>
      <c r="B57" s="50">
        <v>414603341</v>
      </c>
      <c r="C57" s="51" t="s">
        <v>43</v>
      </c>
      <c r="D57" s="50">
        <v>603</v>
      </c>
      <c r="E57" s="51" t="s">
        <v>44</v>
      </c>
      <c r="F57" s="50">
        <v>341</v>
      </c>
      <c r="G57" s="51" t="s">
        <v>51</v>
      </c>
      <c r="H57" s="52">
        <v>4</v>
      </c>
      <c r="I57" s="53">
        <v>8094</v>
      </c>
      <c r="J57" s="53">
        <v>4416</v>
      </c>
      <c r="K57" s="53">
        <v>0</v>
      </c>
      <c r="L57" s="53">
        <v>893</v>
      </c>
      <c r="M57" s="53">
        <v>13403</v>
      </c>
      <c r="N57" s="36"/>
      <c r="O57" s="54" t="s">
        <v>308</v>
      </c>
      <c r="P57" s="54" t="s">
        <v>308</v>
      </c>
      <c r="Q57" s="56">
        <v>0.09</v>
      </c>
      <c r="R57" s="56">
        <v>8.1376456169554787E-3</v>
      </c>
      <c r="S57" s="53">
        <v>0</v>
      </c>
      <c r="T57" s="36"/>
      <c r="U57" s="57">
        <v>50040</v>
      </c>
      <c r="V57" s="57">
        <v>0</v>
      </c>
      <c r="W57" s="53">
        <v>0</v>
      </c>
      <c r="X57" s="53">
        <v>3572</v>
      </c>
      <c r="Y57" s="53">
        <v>53612</v>
      </c>
      <c r="Z57" s="53">
        <f t="shared" si="0"/>
        <v>5155433</v>
      </c>
    </row>
    <row r="58" spans="1:26" s="13" customFormat="1">
      <c r="A58" s="50">
        <v>414</v>
      </c>
      <c r="B58" s="50">
        <v>414603603</v>
      </c>
      <c r="C58" s="51" t="s">
        <v>43</v>
      </c>
      <c r="D58" s="50">
        <v>603</v>
      </c>
      <c r="E58" s="51" t="s">
        <v>44</v>
      </c>
      <c r="F58" s="50">
        <v>603</v>
      </c>
      <c r="G58" s="51" t="s">
        <v>44</v>
      </c>
      <c r="H58" s="52">
        <v>86</v>
      </c>
      <c r="I58" s="53">
        <v>10774</v>
      </c>
      <c r="J58" s="53">
        <v>1157</v>
      </c>
      <c r="K58" s="53">
        <v>0</v>
      </c>
      <c r="L58" s="53">
        <v>893</v>
      </c>
      <c r="M58" s="53">
        <v>12824</v>
      </c>
      <c r="N58" s="36"/>
      <c r="O58" s="54" t="s">
        <v>308</v>
      </c>
      <c r="P58" s="54" t="s">
        <v>308</v>
      </c>
      <c r="Q58" s="56">
        <v>0.18</v>
      </c>
      <c r="R58" s="56">
        <v>5.8975997680656554E-2</v>
      </c>
      <c r="S58" s="53">
        <v>0</v>
      </c>
      <c r="T58" s="36"/>
      <c r="U58" s="57">
        <v>1026066</v>
      </c>
      <c r="V58" s="57">
        <v>0</v>
      </c>
      <c r="W58" s="53">
        <v>0</v>
      </c>
      <c r="X58" s="53">
        <v>76798</v>
      </c>
      <c r="Y58" s="53">
        <v>1102864</v>
      </c>
      <c r="Z58" s="53">
        <f t="shared" si="0"/>
        <v>5155433</v>
      </c>
    </row>
    <row r="59" spans="1:26" s="13" customFormat="1">
      <c r="A59" s="50">
        <v>414</v>
      </c>
      <c r="B59" s="50">
        <v>414603635</v>
      </c>
      <c r="C59" s="51" t="s">
        <v>43</v>
      </c>
      <c r="D59" s="50">
        <v>603</v>
      </c>
      <c r="E59" s="51" t="s">
        <v>44</v>
      </c>
      <c r="F59" s="50">
        <v>635</v>
      </c>
      <c r="G59" s="51" t="s">
        <v>52</v>
      </c>
      <c r="H59" s="52">
        <v>20</v>
      </c>
      <c r="I59" s="53">
        <v>10056</v>
      </c>
      <c r="J59" s="53">
        <v>5297</v>
      </c>
      <c r="K59" s="53">
        <v>0</v>
      </c>
      <c r="L59" s="53">
        <v>893</v>
      </c>
      <c r="M59" s="53">
        <v>16246</v>
      </c>
      <c r="N59" s="36"/>
      <c r="O59" s="54" t="s">
        <v>308</v>
      </c>
      <c r="P59" s="54" t="s">
        <v>308</v>
      </c>
      <c r="Q59" s="56">
        <v>0.09</v>
      </c>
      <c r="R59" s="56">
        <v>1.2216772211895131E-2</v>
      </c>
      <c r="S59" s="53">
        <v>0</v>
      </c>
      <c r="T59" s="36"/>
      <c r="U59" s="57">
        <v>307060</v>
      </c>
      <c r="V59" s="57">
        <v>0</v>
      </c>
      <c r="W59" s="53">
        <v>0</v>
      </c>
      <c r="X59" s="53">
        <v>17860</v>
      </c>
      <c r="Y59" s="53">
        <v>324920</v>
      </c>
      <c r="Z59" s="53">
        <f t="shared" si="0"/>
        <v>5155433</v>
      </c>
    </row>
    <row r="60" spans="1:26" s="13" customFormat="1">
      <c r="A60" s="50">
        <v>414</v>
      </c>
      <c r="B60" s="50">
        <v>414603715</v>
      </c>
      <c r="C60" s="51" t="s">
        <v>43</v>
      </c>
      <c r="D60" s="50">
        <v>603</v>
      </c>
      <c r="E60" s="51" t="s">
        <v>44</v>
      </c>
      <c r="F60" s="50">
        <v>715</v>
      </c>
      <c r="G60" s="51" t="s">
        <v>54</v>
      </c>
      <c r="H60" s="52">
        <v>21</v>
      </c>
      <c r="I60" s="53">
        <v>10188</v>
      </c>
      <c r="J60" s="53">
        <v>9882</v>
      </c>
      <c r="K60" s="53">
        <v>0</v>
      </c>
      <c r="L60" s="53">
        <v>893</v>
      </c>
      <c r="M60" s="53">
        <v>20963</v>
      </c>
      <c r="N60" s="36"/>
      <c r="O60" s="54" t="s">
        <v>308</v>
      </c>
      <c r="P60" s="54" t="s">
        <v>308</v>
      </c>
      <c r="Q60" s="56">
        <v>0.09</v>
      </c>
      <c r="R60" s="56">
        <v>3.9236670940649546E-2</v>
      </c>
      <c r="S60" s="53">
        <v>0</v>
      </c>
      <c r="T60" s="36"/>
      <c r="U60" s="57">
        <v>421470</v>
      </c>
      <c r="V60" s="57">
        <v>0</v>
      </c>
      <c r="W60" s="53">
        <v>0</v>
      </c>
      <c r="X60" s="53">
        <v>18753</v>
      </c>
      <c r="Y60" s="53">
        <v>440223</v>
      </c>
      <c r="Z60" s="53">
        <f t="shared" si="0"/>
        <v>5155433</v>
      </c>
    </row>
    <row r="61" spans="1:26" s="13" customFormat="1">
      <c r="A61" s="50">
        <v>416</v>
      </c>
      <c r="B61" s="50">
        <v>416035035</v>
      </c>
      <c r="C61" s="51" t="s">
        <v>55</v>
      </c>
      <c r="D61" s="50">
        <v>35</v>
      </c>
      <c r="E61" s="51" t="s">
        <v>11</v>
      </c>
      <c r="F61" s="50">
        <v>35</v>
      </c>
      <c r="G61" s="51" t="s">
        <v>11</v>
      </c>
      <c r="H61" s="52">
        <v>455</v>
      </c>
      <c r="I61" s="53">
        <v>12065</v>
      </c>
      <c r="J61" s="53">
        <v>3565</v>
      </c>
      <c r="K61" s="53">
        <v>160.1846153846154</v>
      </c>
      <c r="L61" s="53">
        <v>893</v>
      </c>
      <c r="M61" s="53">
        <v>16683.184615384613</v>
      </c>
      <c r="N61" s="36"/>
      <c r="O61" s="54" t="s">
        <v>308</v>
      </c>
      <c r="P61" s="54" t="s">
        <v>308</v>
      </c>
      <c r="Q61" s="56">
        <v>0.18</v>
      </c>
      <c r="R61" s="56">
        <v>0.15202395845133679</v>
      </c>
      <c r="S61" s="53">
        <v>0</v>
      </c>
      <c r="T61" s="36"/>
      <c r="U61" s="57">
        <v>7111650</v>
      </c>
      <c r="V61" s="57">
        <v>0</v>
      </c>
      <c r="W61" s="53">
        <v>72884</v>
      </c>
      <c r="X61" s="53">
        <v>406315</v>
      </c>
      <c r="Y61" s="53">
        <v>7590849</v>
      </c>
      <c r="Z61" s="53">
        <f t="shared" si="0"/>
        <v>7759195</v>
      </c>
    </row>
    <row r="62" spans="1:26" s="13" customFormat="1">
      <c r="A62" s="50">
        <v>416</v>
      </c>
      <c r="B62" s="50">
        <v>416035073</v>
      </c>
      <c r="C62" s="51" t="s">
        <v>55</v>
      </c>
      <c r="D62" s="50">
        <v>35</v>
      </c>
      <c r="E62" s="51" t="s">
        <v>11</v>
      </c>
      <c r="F62" s="50">
        <v>73</v>
      </c>
      <c r="G62" s="51" t="s">
        <v>23</v>
      </c>
      <c r="H62" s="52">
        <v>2</v>
      </c>
      <c r="I62" s="53">
        <v>9529</v>
      </c>
      <c r="J62" s="53">
        <v>6742</v>
      </c>
      <c r="K62" s="53">
        <v>0</v>
      </c>
      <c r="L62" s="53">
        <v>893</v>
      </c>
      <c r="M62" s="53">
        <v>17164</v>
      </c>
      <c r="N62" s="36"/>
      <c r="O62" s="54" t="s">
        <v>308</v>
      </c>
      <c r="P62" s="54" t="s">
        <v>308</v>
      </c>
      <c r="Q62" s="56">
        <v>0.09</v>
      </c>
      <c r="R62" s="56">
        <v>5.514886990787499E-3</v>
      </c>
      <c r="S62" s="53">
        <v>0</v>
      </c>
      <c r="T62" s="36"/>
      <c r="U62" s="57">
        <v>32542</v>
      </c>
      <c r="V62" s="57">
        <v>0</v>
      </c>
      <c r="W62" s="53">
        <v>0</v>
      </c>
      <c r="X62" s="53">
        <v>1786</v>
      </c>
      <c r="Y62" s="53">
        <v>34328</v>
      </c>
      <c r="Z62" s="53">
        <f t="shared" si="0"/>
        <v>7759195</v>
      </c>
    </row>
    <row r="63" spans="1:26" s="13" customFormat="1">
      <c r="A63" s="50">
        <v>416</v>
      </c>
      <c r="B63" s="50">
        <v>416035244</v>
      </c>
      <c r="C63" s="51" t="s">
        <v>55</v>
      </c>
      <c r="D63" s="50">
        <v>35</v>
      </c>
      <c r="E63" s="51" t="s">
        <v>11</v>
      </c>
      <c r="F63" s="50">
        <v>244</v>
      </c>
      <c r="G63" s="51" t="s">
        <v>27</v>
      </c>
      <c r="H63" s="52">
        <v>5</v>
      </c>
      <c r="I63" s="53">
        <v>11163</v>
      </c>
      <c r="J63" s="53">
        <v>3812</v>
      </c>
      <c r="K63" s="53">
        <v>0</v>
      </c>
      <c r="L63" s="53">
        <v>893</v>
      </c>
      <c r="M63" s="53">
        <v>15868</v>
      </c>
      <c r="N63" s="36"/>
      <c r="O63" s="54" t="s">
        <v>308</v>
      </c>
      <c r="P63" s="54" t="s">
        <v>308</v>
      </c>
      <c r="Q63" s="56">
        <v>0.18</v>
      </c>
      <c r="R63" s="56">
        <v>9.0766797529067744E-2</v>
      </c>
      <c r="S63" s="53">
        <v>0</v>
      </c>
      <c r="T63" s="36"/>
      <c r="U63" s="57">
        <v>74875</v>
      </c>
      <c r="V63" s="57">
        <v>0</v>
      </c>
      <c r="W63" s="53">
        <v>0</v>
      </c>
      <c r="X63" s="53">
        <v>4465</v>
      </c>
      <c r="Y63" s="53">
        <v>79340</v>
      </c>
      <c r="Z63" s="53">
        <f t="shared" si="0"/>
        <v>7759195</v>
      </c>
    </row>
    <row r="64" spans="1:26" s="13" customFormat="1">
      <c r="A64" s="50">
        <v>416</v>
      </c>
      <c r="B64" s="50">
        <v>416035285</v>
      </c>
      <c r="C64" s="51" t="s">
        <v>55</v>
      </c>
      <c r="D64" s="50">
        <v>35</v>
      </c>
      <c r="E64" s="51" t="s">
        <v>11</v>
      </c>
      <c r="F64" s="50">
        <v>285</v>
      </c>
      <c r="G64" s="51" t="s">
        <v>28</v>
      </c>
      <c r="H64" s="52">
        <v>3</v>
      </c>
      <c r="I64" s="53">
        <v>9529</v>
      </c>
      <c r="J64" s="53">
        <v>2832</v>
      </c>
      <c r="K64" s="53">
        <v>0</v>
      </c>
      <c r="L64" s="53">
        <v>893</v>
      </c>
      <c r="M64" s="53">
        <v>13254</v>
      </c>
      <c r="N64" s="36"/>
      <c r="O64" s="54" t="s">
        <v>308</v>
      </c>
      <c r="P64" s="54" t="s">
        <v>308</v>
      </c>
      <c r="Q64" s="56">
        <v>0.09</v>
      </c>
      <c r="R64" s="56">
        <v>3.1578894430956676E-2</v>
      </c>
      <c r="S64" s="53">
        <v>0</v>
      </c>
      <c r="T64" s="36"/>
      <c r="U64" s="57">
        <v>37083</v>
      </c>
      <c r="V64" s="57">
        <v>0</v>
      </c>
      <c r="W64" s="53">
        <v>0</v>
      </c>
      <c r="X64" s="53">
        <v>2679</v>
      </c>
      <c r="Y64" s="53">
        <v>39762</v>
      </c>
      <c r="Z64" s="53">
        <f t="shared" si="0"/>
        <v>7759195</v>
      </c>
    </row>
    <row r="65" spans="1:26" s="13" customFormat="1">
      <c r="A65" s="50">
        <v>416</v>
      </c>
      <c r="B65" s="50">
        <v>416035307</v>
      </c>
      <c r="C65" s="51" t="s">
        <v>55</v>
      </c>
      <c r="D65" s="50">
        <v>35</v>
      </c>
      <c r="E65" s="51" t="s">
        <v>11</v>
      </c>
      <c r="F65" s="50">
        <v>307</v>
      </c>
      <c r="G65" s="51" t="s">
        <v>172</v>
      </c>
      <c r="H65" s="52">
        <v>1</v>
      </c>
      <c r="I65" s="53">
        <v>10438</v>
      </c>
      <c r="J65" s="53">
        <v>3585</v>
      </c>
      <c r="K65" s="53">
        <v>0</v>
      </c>
      <c r="L65" s="53">
        <v>893</v>
      </c>
      <c r="M65" s="53">
        <v>14916</v>
      </c>
      <c r="N65" s="36"/>
      <c r="O65" s="54" t="s">
        <v>308</v>
      </c>
      <c r="P65" s="54" t="s">
        <v>308</v>
      </c>
      <c r="Q65" s="56">
        <v>0.09</v>
      </c>
      <c r="R65" s="56">
        <v>9.1940346806310691E-3</v>
      </c>
      <c r="S65" s="53">
        <v>0</v>
      </c>
      <c r="T65" s="36"/>
      <c r="U65" s="57">
        <v>14023</v>
      </c>
      <c r="V65" s="57">
        <v>0</v>
      </c>
      <c r="W65" s="53">
        <v>0</v>
      </c>
      <c r="X65" s="53">
        <v>893</v>
      </c>
      <c r="Y65" s="53">
        <v>14916</v>
      </c>
      <c r="Z65" s="53">
        <f t="shared" si="0"/>
        <v>7759195</v>
      </c>
    </row>
    <row r="66" spans="1:26" s="13" customFormat="1">
      <c r="A66" s="50">
        <v>417</v>
      </c>
      <c r="B66" s="50">
        <v>417035035</v>
      </c>
      <c r="C66" s="51" t="s">
        <v>56</v>
      </c>
      <c r="D66" s="50">
        <v>35</v>
      </c>
      <c r="E66" s="51" t="s">
        <v>11</v>
      </c>
      <c r="F66" s="50">
        <v>35</v>
      </c>
      <c r="G66" s="51" t="s">
        <v>11</v>
      </c>
      <c r="H66" s="52">
        <v>302</v>
      </c>
      <c r="I66" s="53">
        <v>12343</v>
      </c>
      <c r="J66" s="53">
        <v>3647</v>
      </c>
      <c r="K66" s="53">
        <v>0</v>
      </c>
      <c r="L66" s="53">
        <v>893</v>
      </c>
      <c r="M66" s="53">
        <v>16883</v>
      </c>
      <c r="N66" s="36"/>
      <c r="O66" s="54" t="s">
        <v>308</v>
      </c>
      <c r="P66" s="54" t="s">
        <v>308</v>
      </c>
      <c r="Q66" s="56">
        <v>0.18</v>
      </c>
      <c r="R66" s="56">
        <v>0.15202395845133679</v>
      </c>
      <c r="S66" s="53">
        <v>0</v>
      </c>
      <c r="T66" s="36"/>
      <c r="U66" s="57">
        <v>4828980</v>
      </c>
      <c r="V66" s="57">
        <v>0</v>
      </c>
      <c r="W66" s="53">
        <v>0</v>
      </c>
      <c r="X66" s="53">
        <v>269686</v>
      </c>
      <c r="Y66" s="53">
        <v>5098666</v>
      </c>
      <c r="Z66" s="53">
        <f t="shared" si="0"/>
        <v>5248384</v>
      </c>
    </row>
    <row r="67" spans="1:26" s="13" customFormat="1">
      <c r="A67" s="50">
        <v>417</v>
      </c>
      <c r="B67" s="50">
        <v>417035044</v>
      </c>
      <c r="C67" s="51" t="s">
        <v>56</v>
      </c>
      <c r="D67" s="50">
        <v>35</v>
      </c>
      <c r="E67" s="51" t="s">
        <v>11</v>
      </c>
      <c r="F67" s="50">
        <v>44</v>
      </c>
      <c r="G67" s="51" t="s">
        <v>12</v>
      </c>
      <c r="H67" s="52">
        <v>1</v>
      </c>
      <c r="I67" s="53">
        <v>11776.499507469493</v>
      </c>
      <c r="J67" s="53">
        <v>776</v>
      </c>
      <c r="K67" s="53">
        <v>0</v>
      </c>
      <c r="L67" s="53">
        <v>893</v>
      </c>
      <c r="M67" s="53">
        <v>13445.499507469493</v>
      </c>
      <c r="N67" s="36"/>
      <c r="O67" s="54" t="s">
        <v>308</v>
      </c>
      <c r="P67" s="54" t="s">
        <v>308</v>
      </c>
      <c r="Q67" s="56">
        <v>0.09</v>
      </c>
      <c r="R67" s="56">
        <v>4.5057369453861851E-2</v>
      </c>
      <c r="S67" s="53">
        <v>0</v>
      </c>
      <c r="T67" s="36"/>
      <c r="U67" s="57">
        <v>12552</v>
      </c>
      <c r="V67" s="57">
        <v>0</v>
      </c>
      <c r="W67" s="53">
        <v>0</v>
      </c>
      <c r="X67" s="53">
        <v>893</v>
      </c>
      <c r="Y67" s="53">
        <v>13445</v>
      </c>
      <c r="Z67" s="53">
        <f t="shared" si="0"/>
        <v>5248384</v>
      </c>
    </row>
    <row r="68" spans="1:26" s="13" customFormat="1">
      <c r="A68" s="50">
        <v>417</v>
      </c>
      <c r="B68" s="50">
        <v>417035100</v>
      </c>
      <c r="C68" s="51" t="s">
        <v>56</v>
      </c>
      <c r="D68" s="50">
        <v>35</v>
      </c>
      <c r="E68" s="51" t="s">
        <v>11</v>
      </c>
      <c r="F68" s="50">
        <v>100</v>
      </c>
      <c r="G68" s="51" t="s">
        <v>58</v>
      </c>
      <c r="H68" s="52">
        <v>3</v>
      </c>
      <c r="I68" s="53">
        <v>11809</v>
      </c>
      <c r="J68" s="53">
        <v>5838</v>
      </c>
      <c r="K68" s="53">
        <v>0</v>
      </c>
      <c r="L68" s="53">
        <v>893</v>
      </c>
      <c r="M68" s="53">
        <v>18540</v>
      </c>
      <c r="N68" s="36"/>
      <c r="O68" s="54" t="s">
        <v>308</v>
      </c>
      <c r="P68" s="54" t="s">
        <v>308</v>
      </c>
      <c r="Q68" s="56">
        <v>0.09</v>
      </c>
      <c r="R68" s="56">
        <v>3.3081526293987397E-2</v>
      </c>
      <c r="S68" s="53">
        <v>0</v>
      </c>
      <c r="T68" s="36"/>
      <c r="U68" s="57">
        <v>52941</v>
      </c>
      <c r="V68" s="57">
        <v>0</v>
      </c>
      <c r="W68" s="53">
        <v>0</v>
      </c>
      <c r="X68" s="53">
        <v>2679</v>
      </c>
      <c r="Y68" s="53">
        <v>55620</v>
      </c>
      <c r="Z68" s="53">
        <f t="shared" si="0"/>
        <v>5248384</v>
      </c>
    </row>
    <row r="69" spans="1:26" s="13" customFormat="1">
      <c r="A69" s="50">
        <v>417</v>
      </c>
      <c r="B69" s="50">
        <v>417035133</v>
      </c>
      <c r="C69" s="51" t="s">
        <v>56</v>
      </c>
      <c r="D69" s="50">
        <v>35</v>
      </c>
      <c r="E69" s="51" t="s">
        <v>11</v>
      </c>
      <c r="F69" s="50">
        <v>133</v>
      </c>
      <c r="G69" s="51" t="s">
        <v>59</v>
      </c>
      <c r="H69" s="52">
        <v>2</v>
      </c>
      <c r="I69" s="53">
        <v>9004</v>
      </c>
      <c r="J69" s="53">
        <v>2396</v>
      </c>
      <c r="K69" s="53">
        <v>0</v>
      </c>
      <c r="L69" s="53">
        <v>893</v>
      </c>
      <c r="M69" s="53">
        <v>12293</v>
      </c>
      <c r="N69" s="36"/>
      <c r="O69" s="54" t="s">
        <v>308</v>
      </c>
      <c r="P69" s="54" t="s">
        <v>308</v>
      </c>
      <c r="Q69" s="56">
        <v>0.09</v>
      </c>
      <c r="R69" s="56">
        <v>2.3230225694178461E-2</v>
      </c>
      <c r="S69" s="53">
        <v>0</v>
      </c>
      <c r="T69" s="36"/>
      <c r="U69" s="57">
        <v>22800</v>
      </c>
      <c r="V69" s="57">
        <v>0</v>
      </c>
      <c r="W69" s="53">
        <v>0</v>
      </c>
      <c r="X69" s="53">
        <v>1786</v>
      </c>
      <c r="Y69" s="53">
        <v>24586</v>
      </c>
      <c r="Z69" s="53">
        <f t="shared" si="0"/>
        <v>5248384</v>
      </c>
    </row>
    <row r="70" spans="1:26" s="13" customFormat="1">
      <c r="A70" s="50">
        <v>417</v>
      </c>
      <c r="B70" s="50">
        <v>417035211</v>
      </c>
      <c r="C70" s="51" t="s">
        <v>56</v>
      </c>
      <c r="D70" s="50">
        <v>35</v>
      </c>
      <c r="E70" s="51" t="s">
        <v>11</v>
      </c>
      <c r="F70" s="50">
        <v>211</v>
      </c>
      <c r="G70" s="51" t="s">
        <v>87</v>
      </c>
      <c r="H70" s="52">
        <v>1</v>
      </c>
      <c r="I70" s="53">
        <v>9626.7430475807505</v>
      </c>
      <c r="J70" s="53">
        <v>1747</v>
      </c>
      <c r="K70" s="53">
        <v>0</v>
      </c>
      <c r="L70" s="53">
        <v>893</v>
      </c>
      <c r="M70" s="53">
        <v>12266.74304758075</v>
      </c>
      <c r="N70" s="36"/>
      <c r="O70" s="54" t="s">
        <v>308</v>
      </c>
      <c r="P70" s="54" t="s">
        <v>308</v>
      </c>
      <c r="Q70" s="56">
        <v>0.09</v>
      </c>
      <c r="R70" s="56">
        <v>1.5609791462465542E-3</v>
      </c>
      <c r="S70" s="53">
        <v>0</v>
      </c>
      <c r="T70" s="36"/>
      <c r="U70" s="57">
        <v>11374</v>
      </c>
      <c r="V70" s="57">
        <v>0</v>
      </c>
      <c r="W70" s="53">
        <v>0</v>
      </c>
      <c r="X70" s="53">
        <v>893</v>
      </c>
      <c r="Y70" s="53">
        <v>12267</v>
      </c>
      <c r="Z70" s="53">
        <f t="shared" si="0"/>
        <v>5248384</v>
      </c>
    </row>
    <row r="71" spans="1:26" s="13" customFormat="1">
      <c r="A71" s="50">
        <v>417</v>
      </c>
      <c r="B71" s="50">
        <v>417035244</v>
      </c>
      <c r="C71" s="51" t="s">
        <v>56</v>
      </c>
      <c r="D71" s="50">
        <v>35</v>
      </c>
      <c r="E71" s="51" t="s">
        <v>11</v>
      </c>
      <c r="F71" s="50">
        <v>244</v>
      </c>
      <c r="G71" s="51" t="s">
        <v>27</v>
      </c>
      <c r="H71" s="52">
        <v>1</v>
      </c>
      <c r="I71" s="53">
        <v>11109</v>
      </c>
      <c r="J71" s="53">
        <v>3794</v>
      </c>
      <c r="K71" s="53">
        <v>0</v>
      </c>
      <c r="L71" s="53">
        <v>893</v>
      </c>
      <c r="M71" s="53">
        <v>15796</v>
      </c>
      <c r="N71" s="36"/>
      <c r="O71" s="54" t="s">
        <v>308</v>
      </c>
      <c r="P71" s="54" t="s">
        <v>308</v>
      </c>
      <c r="Q71" s="56">
        <v>0.18</v>
      </c>
      <c r="R71" s="56">
        <v>9.0766797529067744E-2</v>
      </c>
      <c r="S71" s="53">
        <v>0</v>
      </c>
      <c r="T71" s="36"/>
      <c r="U71" s="57">
        <v>14903</v>
      </c>
      <c r="V71" s="57">
        <v>0</v>
      </c>
      <c r="W71" s="53">
        <v>0</v>
      </c>
      <c r="X71" s="53">
        <v>893</v>
      </c>
      <c r="Y71" s="53">
        <v>15796</v>
      </c>
      <c r="Z71" s="53">
        <f t="shared" si="0"/>
        <v>5248384</v>
      </c>
    </row>
    <row r="72" spans="1:26" s="13" customFormat="1">
      <c r="A72" s="50">
        <v>417</v>
      </c>
      <c r="B72" s="50">
        <v>417035274</v>
      </c>
      <c r="C72" s="51" t="s">
        <v>56</v>
      </c>
      <c r="D72" s="50">
        <v>35</v>
      </c>
      <c r="E72" s="51" t="s">
        <v>11</v>
      </c>
      <c r="F72" s="50">
        <v>274</v>
      </c>
      <c r="G72" s="51" t="s">
        <v>60</v>
      </c>
      <c r="H72" s="52">
        <v>2</v>
      </c>
      <c r="I72" s="53">
        <v>8980</v>
      </c>
      <c r="J72" s="53">
        <v>4129</v>
      </c>
      <c r="K72" s="53">
        <v>0</v>
      </c>
      <c r="L72" s="53">
        <v>893</v>
      </c>
      <c r="M72" s="53">
        <v>14002</v>
      </c>
      <c r="N72" s="36"/>
      <c r="O72" s="54" t="s">
        <v>308</v>
      </c>
      <c r="P72" s="54" t="s">
        <v>308</v>
      </c>
      <c r="Q72" s="56">
        <v>0.09</v>
      </c>
      <c r="R72" s="56">
        <v>8.7575208361982432E-2</v>
      </c>
      <c r="S72" s="53">
        <v>0</v>
      </c>
      <c r="T72" s="36"/>
      <c r="U72" s="57">
        <v>26218</v>
      </c>
      <c r="V72" s="57">
        <v>0</v>
      </c>
      <c r="W72" s="53">
        <v>0</v>
      </c>
      <c r="X72" s="53">
        <v>1786</v>
      </c>
      <c r="Y72" s="53">
        <v>28004</v>
      </c>
      <c r="Z72" s="53">
        <f t="shared" si="0"/>
        <v>5248384</v>
      </c>
    </row>
    <row r="73" spans="1:26" s="13" customFormat="1">
      <c r="A73" s="50">
        <v>418</v>
      </c>
      <c r="B73" s="50">
        <v>418100014</v>
      </c>
      <c r="C73" s="51" t="s">
        <v>61</v>
      </c>
      <c r="D73" s="50">
        <v>100</v>
      </c>
      <c r="E73" s="51" t="s">
        <v>58</v>
      </c>
      <c r="F73" s="50">
        <v>14</v>
      </c>
      <c r="G73" s="51" t="s">
        <v>62</v>
      </c>
      <c r="H73" s="52">
        <v>18</v>
      </c>
      <c r="I73" s="53">
        <v>8688</v>
      </c>
      <c r="J73" s="53">
        <v>2447</v>
      </c>
      <c r="K73" s="53">
        <v>0</v>
      </c>
      <c r="L73" s="53">
        <v>893</v>
      </c>
      <c r="M73" s="53">
        <v>12028</v>
      </c>
      <c r="N73" s="36"/>
      <c r="O73" s="54" t="s">
        <v>308</v>
      </c>
      <c r="P73" s="54" t="s">
        <v>308</v>
      </c>
      <c r="Q73" s="56">
        <v>0.09</v>
      </c>
      <c r="R73" s="56">
        <v>1.1004811414973868E-2</v>
      </c>
      <c r="S73" s="53">
        <v>0</v>
      </c>
      <c r="T73" s="36"/>
      <c r="U73" s="57">
        <v>200430</v>
      </c>
      <c r="V73" s="57">
        <v>0</v>
      </c>
      <c r="W73" s="53">
        <v>0</v>
      </c>
      <c r="X73" s="53">
        <v>16074</v>
      </c>
      <c r="Y73" s="53">
        <v>216504</v>
      </c>
      <c r="Z73" s="53">
        <f t="shared" si="0"/>
        <v>5798243</v>
      </c>
    </row>
    <row r="74" spans="1:26" s="13" customFormat="1">
      <c r="A74" s="50">
        <v>418</v>
      </c>
      <c r="B74" s="50">
        <v>418100035</v>
      </c>
      <c r="C74" s="51" t="s">
        <v>61</v>
      </c>
      <c r="D74" s="50">
        <v>100</v>
      </c>
      <c r="E74" s="51" t="s">
        <v>58</v>
      </c>
      <c r="F74" s="50">
        <v>35</v>
      </c>
      <c r="G74" s="51" t="s">
        <v>11</v>
      </c>
      <c r="H74" s="52">
        <v>1</v>
      </c>
      <c r="I74" s="53">
        <v>8368</v>
      </c>
      <c r="J74" s="53">
        <v>2473</v>
      </c>
      <c r="K74" s="53">
        <v>0</v>
      </c>
      <c r="L74" s="53">
        <v>893</v>
      </c>
      <c r="M74" s="53">
        <v>11734</v>
      </c>
      <c r="N74" s="36"/>
      <c r="O74" s="54" t="s">
        <v>308</v>
      </c>
      <c r="P74" s="54" t="s">
        <v>308</v>
      </c>
      <c r="Q74" s="56">
        <v>0.18</v>
      </c>
      <c r="R74" s="56">
        <v>0.15202395845133679</v>
      </c>
      <c r="S74" s="53">
        <v>0</v>
      </c>
      <c r="T74" s="36"/>
      <c r="U74" s="57">
        <v>10841</v>
      </c>
      <c r="V74" s="57">
        <v>0</v>
      </c>
      <c r="W74" s="53">
        <v>0</v>
      </c>
      <c r="X74" s="53">
        <v>893</v>
      </c>
      <c r="Y74" s="53">
        <v>11734</v>
      </c>
      <c r="Z74" s="53">
        <f t="shared" si="0"/>
        <v>5798243</v>
      </c>
    </row>
    <row r="75" spans="1:26" s="13" customFormat="1">
      <c r="A75" s="50">
        <v>418</v>
      </c>
      <c r="B75" s="50">
        <v>418100100</v>
      </c>
      <c r="C75" s="51" t="s">
        <v>61</v>
      </c>
      <c r="D75" s="50">
        <v>100</v>
      </c>
      <c r="E75" s="51" t="s">
        <v>58</v>
      </c>
      <c r="F75" s="50">
        <v>100</v>
      </c>
      <c r="G75" s="51" t="s">
        <v>58</v>
      </c>
      <c r="H75" s="52">
        <v>328</v>
      </c>
      <c r="I75" s="53">
        <v>9524</v>
      </c>
      <c r="J75" s="53">
        <v>4708</v>
      </c>
      <c r="K75" s="53">
        <v>0</v>
      </c>
      <c r="L75" s="53">
        <v>893</v>
      </c>
      <c r="M75" s="53">
        <v>15125</v>
      </c>
      <c r="N75" s="36"/>
      <c r="O75" s="54" t="s">
        <v>308</v>
      </c>
      <c r="P75" s="54" t="s">
        <v>308</v>
      </c>
      <c r="Q75" s="56">
        <v>0.09</v>
      </c>
      <c r="R75" s="56">
        <v>3.3081526293987397E-2</v>
      </c>
      <c r="S75" s="53">
        <v>0</v>
      </c>
      <c r="T75" s="36"/>
      <c r="U75" s="57">
        <v>4668096</v>
      </c>
      <c r="V75" s="57">
        <v>0</v>
      </c>
      <c r="W75" s="53">
        <v>0</v>
      </c>
      <c r="X75" s="53">
        <v>292904</v>
      </c>
      <c r="Y75" s="53">
        <v>4961000</v>
      </c>
      <c r="Z75" s="53">
        <f t="shared" ref="Z75:Z138" si="1">SUMIF($A$10:$A$839,$A75,$Y$10:$Y$839)</f>
        <v>5798243</v>
      </c>
    </row>
    <row r="76" spans="1:26" s="13" customFormat="1">
      <c r="A76" s="50">
        <v>418</v>
      </c>
      <c r="B76" s="50">
        <v>418100101</v>
      </c>
      <c r="C76" s="51" t="s">
        <v>61</v>
      </c>
      <c r="D76" s="50">
        <v>100</v>
      </c>
      <c r="E76" s="51" t="s">
        <v>58</v>
      </c>
      <c r="F76" s="50">
        <v>101</v>
      </c>
      <c r="G76" s="51" t="s">
        <v>103</v>
      </c>
      <c r="H76" s="52">
        <v>1</v>
      </c>
      <c r="I76" s="53">
        <v>8368</v>
      </c>
      <c r="J76" s="53">
        <v>1636</v>
      </c>
      <c r="K76" s="53">
        <v>0</v>
      </c>
      <c r="L76" s="53">
        <v>893</v>
      </c>
      <c r="M76" s="53">
        <v>10897</v>
      </c>
      <c r="N76" s="36"/>
      <c r="O76" s="54" t="s">
        <v>308</v>
      </c>
      <c r="P76" s="54" t="s">
        <v>308</v>
      </c>
      <c r="Q76" s="56">
        <v>0.09</v>
      </c>
      <c r="R76" s="56">
        <v>5.4138455365061317E-2</v>
      </c>
      <c r="S76" s="53">
        <v>0</v>
      </c>
      <c r="T76" s="36"/>
      <c r="U76" s="57">
        <v>10004</v>
      </c>
      <c r="V76" s="57">
        <v>0</v>
      </c>
      <c r="W76" s="53">
        <v>0</v>
      </c>
      <c r="X76" s="53">
        <v>893</v>
      </c>
      <c r="Y76" s="53">
        <v>10897</v>
      </c>
      <c r="Z76" s="53">
        <f t="shared" si="1"/>
        <v>5798243</v>
      </c>
    </row>
    <row r="77" spans="1:26" s="13" customFormat="1">
      <c r="A77" s="50">
        <v>418</v>
      </c>
      <c r="B77" s="50">
        <v>418100136</v>
      </c>
      <c r="C77" s="51" t="s">
        <v>61</v>
      </c>
      <c r="D77" s="50">
        <v>100</v>
      </c>
      <c r="E77" s="51" t="s">
        <v>58</v>
      </c>
      <c r="F77" s="50">
        <v>136</v>
      </c>
      <c r="G77" s="51" t="s">
        <v>63</v>
      </c>
      <c r="H77" s="52">
        <v>15</v>
      </c>
      <c r="I77" s="53">
        <v>8945</v>
      </c>
      <c r="J77" s="53">
        <v>2764</v>
      </c>
      <c r="K77" s="53">
        <v>0</v>
      </c>
      <c r="L77" s="53">
        <v>893</v>
      </c>
      <c r="M77" s="53">
        <v>12602</v>
      </c>
      <c r="N77" s="36"/>
      <c r="O77" s="54" t="s">
        <v>308</v>
      </c>
      <c r="P77" s="54" t="s">
        <v>308</v>
      </c>
      <c r="Q77" s="56">
        <v>0.09</v>
      </c>
      <c r="R77" s="56">
        <v>5.5435088353370625E-3</v>
      </c>
      <c r="S77" s="53">
        <v>0</v>
      </c>
      <c r="T77" s="36"/>
      <c r="U77" s="57">
        <v>175635</v>
      </c>
      <c r="V77" s="57">
        <v>0</v>
      </c>
      <c r="W77" s="53">
        <v>0</v>
      </c>
      <c r="X77" s="53">
        <v>13395</v>
      </c>
      <c r="Y77" s="53">
        <v>189030</v>
      </c>
      <c r="Z77" s="53">
        <f t="shared" si="1"/>
        <v>5798243</v>
      </c>
    </row>
    <row r="78" spans="1:26" s="13" customFormat="1">
      <c r="A78" s="50">
        <v>418</v>
      </c>
      <c r="B78" s="50">
        <v>418100139</v>
      </c>
      <c r="C78" s="51" t="s">
        <v>61</v>
      </c>
      <c r="D78" s="50">
        <v>100</v>
      </c>
      <c r="E78" s="51" t="s">
        <v>58</v>
      </c>
      <c r="F78" s="50">
        <v>139</v>
      </c>
      <c r="G78" s="51" t="s">
        <v>64</v>
      </c>
      <c r="H78" s="52">
        <v>2</v>
      </c>
      <c r="I78" s="53">
        <v>8368</v>
      </c>
      <c r="J78" s="53">
        <v>2867</v>
      </c>
      <c r="K78" s="53">
        <v>0</v>
      </c>
      <c r="L78" s="53">
        <v>893</v>
      </c>
      <c r="M78" s="53">
        <v>12128</v>
      </c>
      <c r="N78" s="36"/>
      <c r="O78" s="54" t="s">
        <v>308</v>
      </c>
      <c r="P78" s="54" t="s">
        <v>308</v>
      </c>
      <c r="Q78" s="56">
        <v>0.09</v>
      </c>
      <c r="R78" s="56">
        <v>2.1759814522155285E-3</v>
      </c>
      <c r="S78" s="53">
        <v>0</v>
      </c>
      <c r="T78" s="36"/>
      <c r="U78" s="57">
        <v>22470</v>
      </c>
      <c r="V78" s="57">
        <v>0</v>
      </c>
      <c r="W78" s="53">
        <v>0</v>
      </c>
      <c r="X78" s="53">
        <v>1786</v>
      </c>
      <c r="Y78" s="53">
        <v>24256</v>
      </c>
      <c r="Z78" s="53">
        <f t="shared" si="1"/>
        <v>5798243</v>
      </c>
    </row>
    <row r="79" spans="1:26" s="13" customFormat="1">
      <c r="A79" s="50">
        <v>418</v>
      </c>
      <c r="B79" s="50">
        <v>418100185</v>
      </c>
      <c r="C79" s="51" t="s">
        <v>61</v>
      </c>
      <c r="D79" s="50">
        <v>100</v>
      </c>
      <c r="E79" s="51" t="s">
        <v>58</v>
      </c>
      <c r="F79" s="50">
        <v>185</v>
      </c>
      <c r="G79" s="51" t="s">
        <v>180</v>
      </c>
      <c r="H79" s="52">
        <v>2</v>
      </c>
      <c r="I79" s="53">
        <v>8368</v>
      </c>
      <c r="J79" s="53">
        <v>1378</v>
      </c>
      <c r="K79" s="53">
        <v>0</v>
      </c>
      <c r="L79" s="53">
        <v>893</v>
      </c>
      <c r="M79" s="53">
        <v>10639</v>
      </c>
      <c r="N79" s="36"/>
      <c r="O79" s="54" t="s">
        <v>308</v>
      </c>
      <c r="P79" s="54" t="s">
        <v>308</v>
      </c>
      <c r="Q79" s="56">
        <v>0.09</v>
      </c>
      <c r="R79" s="56">
        <v>4.1809299704355079E-3</v>
      </c>
      <c r="S79" s="53">
        <v>0</v>
      </c>
      <c r="T79" s="36"/>
      <c r="U79" s="57">
        <v>19492</v>
      </c>
      <c r="V79" s="57">
        <v>0</v>
      </c>
      <c r="W79" s="53">
        <v>0</v>
      </c>
      <c r="X79" s="53">
        <v>1786</v>
      </c>
      <c r="Y79" s="53">
        <v>21278</v>
      </c>
      <c r="Z79" s="53">
        <f t="shared" si="1"/>
        <v>5798243</v>
      </c>
    </row>
    <row r="80" spans="1:26" s="13" customFormat="1">
      <c r="A80" s="50">
        <v>418</v>
      </c>
      <c r="B80" s="50">
        <v>418100198</v>
      </c>
      <c r="C80" s="51" t="s">
        <v>61</v>
      </c>
      <c r="D80" s="50">
        <v>100</v>
      </c>
      <c r="E80" s="51" t="s">
        <v>58</v>
      </c>
      <c r="F80" s="50">
        <v>198</v>
      </c>
      <c r="G80" s="51" t="s">
        <v>66</v>
      </c>
      <c r="H80" s="52">
        <v>23</v>
      </c>
      <c r="I80" s="53">
        <v>8580</v>
      </c>
      <c r="J80" s="53">
        <v>2629</v>
      </c>
      <c r="K80" s="53">
        <v>0</v>
      </c>
      <c r="L80" s="53">
        <v>893</v>
      </c>
      <c r="M80" s="53">
        <v>12102</v>
      </c>
      <c r="N80" s="36"/>
      <c r="O80" s="54" t="s">
        <v>308</v>
      </c>
      <c r="P80" s="54" t="s">
        <v>308</v>
      </c>
      <c r="Q80" s="56">
        <v>0.09</v>
      </c>
      <c r="R80" s="56">
        <v>4.2521446820724222E-3</v>
      </c>
      <c r="S80" s="53">
        <v>0</v>
      </c>
      <c r="T80" s="36"/>
      <c r="U80" s="57">
        <v>257807</v>
      </c>
      <c r="V80" s="57">
        <v>0</v>
      </c>
      <c r="W80" s="53">
        <v>0</v>
      </c>
      <c r="X80" s="53">
        <v>20539</v>
      </c>
      <c r="Y80" s="53">
        <v>278346</v>
      </c>
      <c r="Z80" s="53">
        <f t="shared" si="1"/>
        <v>5798243</v>
      </c>
    </row>
    <row r="81" spans="1:26" s="13" customFormat="1">
      <c r="A81" s="50">
        <v>418</v>
      </c>
      <c r="B81" s="50">
        <v>418100276</v>
      </c>
      <c r="C81" s="51" t="s">
        <v>61</v>
      </c>
      <c r="D81" s="50">
        <v>100</v>
      </c>
      <c r="E81" s="51" t="s">
        <v>58</v>
      </c>
      <c r="F81" s="50">
        <v>276</v>
      </c>
      <c r="G81" s="51" t="s">
        <v>67</v>
      </c>
      <c r="H81" s="52">
        <v>1</v>
      </c>
      <c r="I81" s="53">
        <v>8368</v>
      </c>
      <c r="J81" s="53">
        <v>7633</v>
      </c>
      <c r="K81" s="53">
        <v>0</v>
      </c>
      <c r="L81" s="53">
        <v>893</v>
      </c>
      <c r="M81" s="53">
        <v>16894</v>
      </c>
      <c r="N81" s="36"/>
      <c r="O81" s="54" t="s">
        <v>308</v>
      </c>
      <c r="P81" s="54" t="s">
        <v>308</v>
      </c>
      <c r="Q81" s="56">
        <v>0.09</v>
      </c>
      <c r="R81" s="56">
        <v>1.4031132682174746E-3</v>
      </c>
      <c r="S81" s="53">
        <v>0</v>
      </c>
      <c r="T81" s="36"/>
      <c r="U81" s="57">
        <v>16001</v>
      </c>
      <c r="V81" s="57">
        <v>0</v>
      </c>
      <c r="W81" s="53">
        <v>0</v>
      </c>
      <c r="X81" s="53">
        <v>893</v>
      </c>
      <c r="Y81" s="53">
        <v>16894</v>
      </c>
      <c r="Z81" s="53">
        <f t="shared" si="1"/>
        <v>5798243</v>
      </c>
    </row>
    <row r="82" spans="1:26" s="13" customFormat="1">
      <c r="A82" s="50">
        <v>418</v>
      </c>
      <c r="B82" s="50">
        <v>418100288</v>
      </c>
      <c r="C82" s="51" t="s">
        <v>61</v>
      </c>
      <c r="D82" s="50">
        <v>100</v>
      </c>
      <c r="E82" s="51" t="s">
        <v>58</v>
      </c>
      <c r="F82" s="50">
        <v>288</v>
      </c>
      <c r="G82" s="51" t="s">
        <v>68</v>
      </c>
      <c r="H82" s="52">
        <v>3</v>
      </c>
      <c r="I82" s="53">
        <v>8368</v>
      </c>
      <c r="J82" s="53">
        <v>4719</v>
      </c>
      <c r="K82" s="53">
        <v>0</v>
      </c>
      <c r="L82" s="53">
        <v>893</v>
      </c>
      <c r="M82" s="53">
        <v>13980</v>
      </c>
      <c r="N82" s="36"/>
      <c r="O82" s="54" t="s">
        <v>308</v>
      </c>
      <c r="P82" s="54" t="s">
        <v>308</v>
      </c>
      <c r="Q82" s="56">
        <v>0.09</v>
      </c>
      <c r="R82" s="56">
        <v>1.6602310007056368E-3</v>
      </c>
      <c r="S82" s="53">
        <v>0</v>
      </c>
      <c r="T82" s="36"/>
      <c r="U82" s="57">
        <v>39261</v>
      </c>
      <c r="V82" s="57">
        <v>0</v>
      </c>
      <c r="W82" s="53">
        <v>0</v>
      </c>
      <c r="X82" s="53">
        <v>2679</v>
      </c>
      <c r="Y82" s="53">
        <v>41940</v>
      </c>
      <c r="Z82" s="53">
        <f t="shared" si="1"/>
        <v>5798243</v>
      </c>
    </row>
    <row r="83" spans="1:26" s="13" customFormat="1">
      <c r="A83" s="50">
        <v>418</v>
      </c>
      <c r="B83" s="50">
        <v>418100710</v>
      </c>
      <c r="C83" s="51" t="s">
        <v>61</v>
      </c>
      <c r="D83" s="50">
        <v>100</v>
      </c>
      <c r="E83" s="51" t="s">
        <v>58</v>
      </c>
      <c r="F83" s="50">
        <v>710</v>
      </c>
      <c r="G83" s="51" t="s">
        <v>70</v>
      </c>
      <c r="H83" s="52">
        <v>2</v>
      </c>
      <c r="I83" s="53">
        <v>8368</v>
      </c>
      <c r="J83" s="53">
        <v>3921</v>
      </c>
      <c r="K83" s="53">
        <v>0</v>
      </c>
      <c r="L83" s="53">
        <v>893</v>
      </c>
      <c r="M83" s="53">
        <v>13182</v>
      </c>
      <c r="N83" s="36"/>
      <c r="O83" s="54" t="s">
        <v>308</v>
      </c>
      <c r="P83" s="54" t="s">
        <v>308</v>
      </c>
      <c r="Q83" s="56">
        <v>0.09</v>
      </c>
      <c r="R83" s="56">
        <v>3.030045307916388E-3</v>
      </c>
      <c r="S83" s="53">
        <v>0</v>
      </c>
      <c r="T83" s="36"/>
      <c r="U83" s="57">
        <v>24578</v>
      </c>
      <c r="V83" s="57">
        <v>0</v>
      </c>
      <c r="W83" s="53">
        <v>0</v>
      </c>
      <c r="X83" s="53">
        <v>1786</v>
      </c>
      <c r="Y83" s="53">
        <v>26364</v>
      </c>
      <c r="Z83" s="53">
        <f t="shared" si="1"/>
        <v>5798243</v>
      </c>
    </row>
    <row r="84" spans="1:26" s="13" customFormat="1">
      <c r="A84" s="50">
        <v>419</v>
      </c>
      <c r="B84" s="50">
        <v>419035035</v>
      </c>
      <c r="C84" s="51" t="s">
        <v>71</v>
      </c>
      <c r="D84" s="50">
        <v>35</v>
      </c>
      <c r="E84" s="51" t="s">
        <v>11</v>
      </c>
      <c r="F84" s="50">
        <v>35</v>
      </c>
      <c r="G84" s="51" t="s">
        <v>11</v>
      </c>
      <c r="H84" s="52">
        <v>200</v>
      </c>
      <c r="I84" s="53">
        <v>11673</v>
      </c>
      <c r="J84" s="53">
        <v>3449</v>
      </c>
      <c r="K84" s="53">
        <v>0</v>
      </c>
      <c r="L84" s="53">
        <v>893</v>
      </c>
      <c r="M84" s="53">
        <v>16015</v>
      </c>
      <c r="N84" s="36"/>
      <c r="O84" s="54" t="s">
        <v>308</v>
      </c>
      <c r="P84" s="54" t="s">
        <v>308</v>
      </c>
      <c r="Q84" s="56">
        <v>0.18</v>
      </c>
      <c r="R84" s="56">
        <v>0.15202395845133679</v>
      </c>
      <c r="S84" s="53">
        <v>0</v>
      </c>
      <c r="T84" s="36"/>
      <c r="U84" s="57">
        <v>3024400</v>
      </c>
      <c r="V84" s="57">
        <v>0</v>
      </c>
      <c r="W84" s="53">
        <v>0</v>
      </c>
      <c r="X84" s="53">
        <v>178600</v>
      </c>
      <c r="Y84" s="53">
        <v>3203000</v>
      </c>
      <c r="Z84" s="53">
        <f t="shared" si="1"/>
        <v>3463504</v>
      </c>
    </row>
    <row r="85" spans="1:26" s="13" customFormat="1">
      <c r="A85" s="50">
        <v>419</v>
      </c>
      <c r="B85" s="50">
        <v>419035044</v>
      </c>
      <c r="C85" s="51" t="s">
        <v>71</v>
      </c>
      <c r="D85" s="50">
        <v>35</v>
      </c>
      <c r="E85" s="51" t="s">
        <v>11</v>
      </c>
      <c r="F85" s="50">
        <v>44</v>
      </c>
      <c r="G85" s="51" t="s">
        <v>12</v>
      </c>
      <c r="H85" s="52">
        <v>4</v>
      </c>
      <c r="I85" s="53">
        <v>10087</v>
      </c>
      <c r="J85" s="53">
        <v>664</v>
      </c>
      <c r="K85" s="53">
        <v>0</v>
      </c>
      <c r="L85" s="53">
        <v>893</v>
      </c>
      <c r="M85" s="53">
        <v>11644</v>
      </c>
      <c r="N85" s="36"/>
      <c r="O85" s="54" t="s">
        <v>308</v>
      </c>
      <c r="P85" s="54" t="s">
        <v>308</v>
      </c>
      <c r="Q85" s="56">
        <v>0.09</v>
      </c>
      <c r="R85" s="56">
        <v>4.5057369453861851E-2</v>
      </c>
      <c r="S85" s="53">
        <v>0</v>
      </c>
      <c r="T85" s="36"/>
      <c r="U85" s="57">
        <v>43004</v>
      </c>
      <c r="V85" s="57">
        <v>0</v>
      </c>
      <c r="W85" s="53">
        <v>0</v>
      </c>
      <c r="X85" s="53">
        <v>3572</v>
      </c>
      <c r="Y85" s="53">
        <v>46576</v>
      </c>
      <c r="Z85" s="53">
        <f t="shared" si="1"/>
        <v>3463504</v>
      </c>
    </row>
    <row r="86" spans="1:26" s="13" customFormat="1">
      <c r="A86" s="50">
        <v>419</v>
      </c>
      <c r="B86" s="50">
        <v>419035049</v>
      </c>
      <c r="C86" s="51" t="s">
        <v>71</v>
      </c>
      <c r="D86" s="50">
        <v>35</v>
      </c>
      <c r="E86" s="51" t="s">
        <v>11</v>
      </c>
      <c r="F86" s="50">
        <v>49</v>
      </c>
      <c r="G86" s="51" t="s">
        <v>73</v>
      </c>
      <c r="H86" s="52">
        <v>3</v>
      </c>
      <c r="I86" s="53">
        <v>10397</v>
      </c>
      <c r="J86" s="53">
        <v>12862</v>
      </c>
      <c r="K86" s="53">
        <v>0</v>
      </c>
      <c r="L86" s="53">
        <v>893</v>
      </c>
      <c r="M86" s="53">
        <v>24152</v>
      </c>
      <c r="N86" s="36"/>
      <c r="O86" s="54" t="s">
        <v>308</v>
      </c>
      <c r="P86" s="54" t="s">
        <v>308</v>
      </c>
      <c r="Q86" s="56">
        <v>0.09</v>
      </c>
      <c r="R86" s="56">
        <v>7.4369836931613295E-2</v>
      </c>
      <c r="S86" s="53">
        <v>0</v>
      </c>
      <c r="T86" s="36"/>
      <c r="U86" s="57">
        <v>69777</v>
      </c>
      <c r="V86" s="57">
        <v>0</v>
      </c>
      <c r="W86" s="53">
        <v>0</v>
      </c>
      <c r="X86" s="53">
        <v>2679</v>
      </c>
      <c r="Y86" s="53">
        <v>72456</v>
      </c>
      <c r="Z86" s="53">
        <f t="shared" si="1"/>
        <v>3463504</v>
      </c>
    </row>
    <row r="87" spans="1:26" s="13" customFormat="1">
      <c r="A87" s="50">
        <v>419</v>
      </c>
      <c r="B87" s="50">
        <v>419035093</v>
      </c>
      <c r="C87" s="51" t="s">
        <v>71</v>
      </c>
      <c r="D87" s="50">
        <v>35</v>
      </c>
      <c r="E87" s="51" t="s">
        <v>11</v>
      </c>
      <c r="F87" s="50">
        <v>93</v>
      </c>
      <c r="G87" s="51" t="s">
        <v>14</v>
      </c>
      <c r="H87" s="52">
        <v>1</v>
      </c>
      <c r="I87" s="53">
        <v>12107</v>
      </c>
      <c r="J87" s="53">
        <v>365</v>
      </c>
      <c r="K87" s="53">
        <v>0</v>
      </c>
      <c r="L87" s="53">
        <v>893</v>
      </c>
      <c r="M87" s="53">
        <v>13365</v>
      </c>
      <c r="N87" s="36"/>
      <c r="O87" s="54" t="s">
        <v>308</v>
      </c>
      <c r="P87" s="54" t="s">
        <v>308</v>
      </c>
      <c r="Q87" s="56">
        <v>0.10135731725801317</v>
      </c>
      <c r="R87" s="56">
        <v>9.9974771469162421E-2</v>
      </c>
      <c r="S87" s="53">
        <v>0</v>
      </c>
      <c r="T87" s="36"/>
      <c r="U87" s="57">
        <v>12472</v>
      </c>
      <c r="V87" s="57">
        <v>0</v>
      </c>
      <c r="W87" s="53">
        <v>0</v>
      </c>
      <c r="X87" s="53">
        <v>893</v>
      </c>
      <c r="Y87" s="53">
        <v>13365</v>
      </c>
      <c r="Z87" s="53">
        <f t="shared" si="1"/>
        <v>3463504</v>
      </c>
    </row>
    <row r="88" spans="1:26" s="13" customFormat="1">
      <c r="A88" s="50">
        <v>419</v>
      </c>
      <c r="B88" s="50">
        <v>419035165</v>
      </c>
      <c r="C88" s="51" t="s">
        <v>71</v>
      </c>
      <c r="D88" s="50">
        <v>35</v>
      </c>
      <c r="E88" s="51" t="s">
        <v>11</v>
      </c>
      <c r="F88" s="50">
        <v>165</v>
      </c>
      <c r="G88" s="51" t="s">
        <v>17</v>
      </c>
      <c r="H88" s="52">
        <v>1</v>
      </c>
      <c r="I88" s="53">
        <v>13106</v>
      </c>
      <c r="J88" s="53">
        <v>725</v>
      </c>
      <c r="K88" s="53">
        <v>0</v>
      </c>
      <c r="L88" s="53">
        <v>893</v>
      </c>
      <c r="M88" s="53">
        <v>14724</v>
      </c>
      <c r="N88" s="36"/>
      <c r="O88" s="54" t="s">
        <v>308</v>
      </c>
      <c r="P88" s="54" t="s">
        <v>308</v>
      </c>
      <c r="Q88" s="56">
        <v>0.11527563071876294</v>
      </c>
      <c r="R88" s="56">
        <v>0.11287163935753411</v>
      </c>
      <c r="S88" s="53">
        <v>0</v>
      </c>
      <c r="T88" s="36"/>
      <c r="U88" s="57">
        <v>13831</v>
      </c>
      <c r="V88" s="57">
        <v>0</v>
      </c>
      <c r="W88" s="53">
        <v>0</v>
      </c>
      <c r="X88" s="53">
        <v>893</v>
      </c>
      <c r="Y88" s="53">
        <v>14724</v>
      </c>
      <c r="Z88" s="53">
        <f t="shared" si="1"/>
        <v>3463504</v>
      </c>
    </row>
    <row r="89" spans="1:26" s="13" customFormat="1">
      <c r="A89" s="50">
        <v>419</v>
      </c>
      <c r="B89" s="50">
        <v>419035243</v>
      </c>
      <c r="C89" s="51" t="s">
        <v>71</v>
      </c>
      <c r="D89" s="50">
        <v>35</v>
      </c>
      <c r="E89" s="51" t="s">
        <v>11</v>
      </c>
      <c r="F89" s="50">
        <v>243</v>
      </c>
      <c r="G89" s="51" t="s">
        <v>80</v>
      </c>
      <c r="H89" s="52">
        <v>4</v>
      </c>
      <c r="I89" s="53">
        <v>12706</v>
      </c>
      <c r="J89" s="53">
        <v>3095</v>
      </c>
      <c r="K89" s="53">
        <v>0</v>
      </c>
      <c r="L89" s="53">
        <v>893</v>
      </c>
      <c r="M89" s="53">
        <v>16694</v>
      </c>
      <c r="N89" s="36"/>
      <c r="O89" s="54" t="s">
        <v>308</v>
      </c>
      <c r="P89" s="54" t="s">
        <v>308</v>
      </c>
      <c r="Q89" s="56">
        <v>0.09</v>
      </c>
      <c r="R89" s="56">
        <v>5.5797321441707435E-3</v>
      </c>
      <c r="S89" s="53">
        <v>0</v>
      </c>
      <c r="T89" s="36"/>
      <c r="U89" s="57">
        <v>63204</v>
      </c>
      <c r="V89" s="57">
        <v>0</v>
      </c>
      <c r="W89" s="53">
        <v>0</v>
      </c>
      <c r="X89" s="53">
        <v>3572</v>
      </c>
      <c r="Y89" s="53">
        <v>66776</v>
      </c>
      <c r="Z89" s="53">
        <f t="shared" si="1"/>
        <v>3463504</v>
      </c>
    </row>
    <row r="90" spans="1:26" s="13" customFormat="1">
      <c r="A90" s="50">
        <v>419</v>
      </c>
      <c r="B90" s="50">
        <v>419035244</v>
      </c>
      <c r="C90" s="51" t="s">
        <v>71</v>
      </c>
      <c r="D90" s="50">
        <v>35</v>
      </c>
      <c r="E90" s="51" t="s">
        <v>11</v>
      </c>
      <c r="F90" s="50">
        <v>244</v>
      </c>
      <c r="G90" s="51" t="s">
        <v>27</v>
      </c>
      <c r="H90" s="52">
        <v>1</v>
      </c>
      <c r="I90" s="53">
        <v>9243</v>
      </c>
      <c r="J90" s="53">
        <v>3156</v>
      </c>
      <c r="K90" s="53">
        <v>0</v>
      </c>
      <c r="L90" s="53">
        <v>893</v>
      </c>
      <c r="M90" s="53">
        <v>13292</v>
      </c>
      <c r="N90" s="36"/>
      <c r="O90" s="54" t="s">
        <v>308</v>
      </c>
      <c r="P90" s="54" t="s">
        <v>308</v>
      </c>
      <c r="Q90" s="56">
        <v>0.18</v>
      </c>
      <c r="R90" s="56">
        <v>9.0766797529067744E-2</v>
      </c>
      <c r="S90" s="53">
        <v>0</v>
      </c>
      <c r="T90" s="36"/>
      <c r="U90" s="57">
        <v>12399</v>
      </c>
      <c r="V90" s="57">
        <v>0</v>
      </c>
      <c r="W90" s="53">
        <v>0</v>
      </c>
      <c r="X90" s="53">
        <v>893</v>
      </c>
      <c r="Y90" s="53">
        <v>13292</v>
      </c>
      <c r="Z90" s="53">
        <f t="shared" si="1"/>
        <v>3463504</v>
      </c>
    </row>
    <row r="91" spans="1:26" s="13" customFormat="1">
      <c r="A91" s="50">
        <v>419</v>
      </c>
      <c r="B91" s="50">
        <v>419035248</v>
      </c>
      <c r="C91" s="51" t="s">
        <v>71</v>
      </c>
      <c r="D91" s="50">
        <v>35</v>
      </c>
      <c r="E91" s="51" t="s">
        <v>11</v>
      </c>
      <c r="F91" s="50">
        <v>248</v>
      </c>
      <c r="G91" s="51" t="s">
        <v>18</v>
      </c>
      <c r="H91" s="52">
        <v>1</v>
      </c>
      <c r="I91" s="53">
        <v>13106</v>
      </c>
      <c r="J91" s="53">
        <v>1422</v>
      </c>
      <c r="K91" s="53">
        <v>0</v>
      </c>
      <c r="L91" s="53">
        <v>893</v>
      </c>
      <c r="M91" s="53">
        <v>15421</v>
      </c>
      <c r="N91" s="36"/>
      <c r="O91" s="54" t="s">
        <v>308</v>
      </c>
      <c r="P91" s="54" t="s">
        <v>308</v>
      </c>
      <c r="Q91" s="56">
        <v>0.09</v>
      </c>
      <c r="R91" s="56">
        <v>4.1872962240319778E-2</v>
      </c>
      <c r="S91" s="53">
        <v>0</v>
      </c>
      <c r="T91" s="36"/>
      <c r="U91" s="57">
        <v>14528</v>
      </c>
      <c r="V91" s="57">
        <v>0</v>
      </c>
      <c r="W91" s="53">
        <v>0</v>
      </c>
      <c r="X91" s="53">
        <v>893</v>
      </c>
      <c r="Y91" s="53">
        <v>15421</v>
      </c>
      <c r="Z91" s="53">
        <f t="shared" si="1"/>
        <v>3463504</v>
      </c>
    </row>
    <row r="92" spans="1:26" s="13" customFormat="1">
      <c r="A92" s="50">
        <v>419</v>
      </c>
      <c r="B92" s="50">
        <v>419035285</v>
      </c>
      <c r="C92" s="51" t="s">
        <v>71</v>
      </c>
      <c r="D92" s="50">
        <v>35</v>
      </c>
      <c r="E92" s="51" t="s">
        <v>11</v>
      </c>
      <c r="F92" s="50">
        <v>285</v>
      </c>
      <c r="G92" s="51" t="s">
        <v>28</v>
      </c>
      <c r="H92" s="52">
        <v>1</v>
      </c>
      <c r="I92" s="53">
        <v>13106</v>
      </c>
      <c r="J92" s="53">
        <v>3895</v>
      </c>
      <c r="K92" s="53">
        <v>0</v>
      </c>
      <c r="L92" s="53">
        <v>893</v>
      </c>
      <c r="M92" s="53">
        <v>17894</v>
      </c>
      <c r="N92" s="36"/>
      <c r="O92" s="54" t="s">
        <v>308</v>
      </c>
      <c r="P92" s="54" t="s">
        <v>308</v>
      </c>
      <c r="Q92" s="56">
        <v>0.09</v>
      </c>
      <c r="R92" s="56">
        <v>3.1578894430956676E-2</v>
      </c>
      <c r="S92" s="53">
        <v>0</v>
      </c>
      <c r="T92" s="36"/>
      <c r="U92" s="57">
        <v>17001</v>
      </c>
      <c r="V92" s="57">
        <v>0</v>
      </c>
      <c r="W92" s="53">
        <v>0</v>
      </c>
      <c r="X92" s="53">
        <v>893</v>
      </c>
      <c r="Y92" s="53">
        <v>17894</v>
      </c>
      <c r="Z92" s="53">
        <f t="shared" si="1"/>
        <v>3463504</v>
      </c>
    </row>
    <row r="93" spans="1:26" s="13" customFormat="1">
      <c r="A93" s="50">
        <v>420</v>
      </c>
      <c r="B93" s="50">
        <v>420049010</v>
      </c>
      <c r="C93" s="51" t="s">
        <v>72</v>
      </c>
      <c r="D93" s="50">
        <v>49</v>
      </c>
      <c r="E93" s="51" t="s">
        <v>73</v>
      </c>
      <c r="F93" s="50">
        <v>10</v>
      </c>
      <c r="G93" s="51" t="s">
        <v>74</v>
      </c>
      <c r="H93" s="52">
        <v>6</v>
      </c>
      <c r="I93" s="53">
        <v>10855</v>
      </c>
      <c r="J93" s="53">
        <v>3246</v>
      </c>
      <c r="K93" s="53">
        <v>0</v>
      </c>
      <c r="L93" s="53">
        <v>893</v>
      </c>
      <c r="M93" s="53">
        <v>14994</v>
      </c>
      <c r="N93" s="36"/>
      <c r="O93" s="54" t="s">
        <v>308</v>
      </c>
      <c r="P93" s="54" t="s">
        <v>308</v>
      </c>
      <c r="Q93" s="56">
        <v>0.09</v>
      </c>
      <c r="R93" s="56">
        <v>2.5168277966452781E-3</v>
      </c>
      <c r="S93" s="53">
        <v>0</v>
      </c>
      <c r="T93" s="36"/>
      <c r="U93" s="57">
        <v>84606</v>
      </c>
      <c r="V93" s="57">
        <v>0</v>
      </c>
      <c r="W93" s="53">
        <v>0</v>
      </c>
      <c r="X93" s="53">
        <v>5358</v>
      </c>
      <c r="Y93" s="53">
        <v>89964</v>
      </c>
      <c r="Z93" s="53">
        <f t="shared" si="1"/>
        <v>7522448</v>
      </c>
    </row>
    <row r="94" spans="1:26" s="13" customFormat="1">
      <c r="A94" s="50">
        <v>420</v>
      </c>
      <c r="B94" s="50">
        <v>420049026</v>
      </c>
      <c r="C94" s="51" t="s">
        <v>72</v>
      </c>
      <c r="D94" s="50">
        <v>49</v>
      </c>
      <c r="E94" s="51" t="s">
        <v>73</v>
      </c>
      <c r="F94" s="50">
        <v>26</v>
      </c>
      <c r="G94" s="51" t="s">
        <v>75</v>
      </c>
      <c r="H94" s="52">
        <v>2</v>
      </c>
      <c r="I94" s="53">
        <v>13695</v>
      </c>
      <c r="J94" s="53">
        <v>3756</v>
      </c>
      <c r="K94" s="53">
        <v>0</v>
      </c>
      <c r="L94" s="53">
        <v>893</v>
      </c>
      <c r="M94" s="53">
        <v>18344</v>
      </c>
      <c r="N94" s="36"/>
      <c r="O94" s="54" t="s">
        <v>308</v>
      </c>
      <c r="P94" s="54" t="s">
        <v>308</v>
      </c>
      <c r="Q94" s="56">
        <v>0.09</v>
      </c>
      <c r="R94" s="56">
        <v>6.3112603920487088E-4</v>
      </c>
      <c r="S94" s="53">
        <v>0</v>
      </c>
      <c r="T94" s="36"/>
      <c r="U94" s="57">
        <v>34902</v>
      </c>
      <c r="V94" s="57">
        <v>0</v>
      </c>
      <c r="W94" s="53">
        <v>0</v>
      </c>
      <c r="X94" s="53">
        <v>1786</v>
      </c>
      <c r="Y94" s="53">
        <v>36688</v>
      </c>
      <c r="Z94" s="53">
        <f t="shared" si="1"/>
        <v>7522448</v>
      </c>
    </row>
    <row r="95" spans="1:26" s="13" customFormat="1">
      <c r="A95" s="50">
        <v>420</v>
      </c>
      <c r="B95" s="50">
        <v>420049031</v>
      </c>
      <c r="C95" s="51" t="s">
        <v>72</v>
      </c>
      <c r="D95" s="50">
        <v>49</v>
      </c>
      <c r="E95" s="51" t="s">
        <v>73</v>
      </c>
      <c r="F95" s="50">
        <v>31</v>
      </c>
      <c r="G95" s="51" t="s">
        <v>76</v>
      </c>
      <c r="H95" s="52">
        <v>1</v>
      </c>
      <c r="I95" s="53">
        <v>9137</v>
      </c>
      <c r="J95" s="53">
        <v>3750</v>
      </c>
      <c r="K95" s="53">
        <v>0</v>
      </c>
      <c r="L95" s="53">
        <v>893</v>
      </c>
      <c r="M95" s="53">
        <v>13780</v>
      </c>
      <c r="N95" s="36"/>
      <c r="O95" s="54" t="s">
        <v>308</v>
      </c>
      <c r="P95" s="54" t="s">
        <v>308</v>
      </c>
      <c r="Q95" s="56">
        <v>0.09</v>
      </c>
      <c r="R95" s="56">
        <v>2.9468459409794701E-2</v>
      </c>
      <c r="S95" s="53">
        <v>0</v>
      </c>
      <c r="T95" s="36"/>
      <c r="U95" s="57">
        <v>12887</v>
      </c>
      <c r="V95" s="57">
        <v>0</v>
      </c>
      <c r="W95" s="53">
        <v>0</v>
      </c>
      <c r="X95" s="53">
        <v>893</v>
      </c>
      <c r="Y95" s="53">
        <v>13780</v>
      </c>
      <c r="Z95" s="53">
        <f t="shared" si="1"/>
        <v>7522448</v>
      </c>
    </row>
    <row r="96" spans="1:26" s="13" customFormat="1">
      <c r="A96" s="50">
        <v>420</v>
      </c>
      <c r="B96" s="50">
        <v>420049035</v>
      </c>
      <c r="C96" s="51" t="s">
        <v>72</v>
      </c>
      <c r="D96" s="50">
        <v>49</v>
      </c>
      <c r="E96" s="51" t="s">
        <v>73</v>
      </c>
      <c r="F96" s="50">
        <v>35</v>
      </c>
      <c r="G96" s="51" t="s">
        <v>11</v>
      </c>
      <c r="H96" s="52">
        <v>79</v>
      </c>
      <c r="I96" s="53">
        <v>11685</v>
      </c>
      <c r="J96" s="53">
        <v>3453</v>
      </c>
      <c r="K96" s="53">
        <v>0</v>
      </c>
      <c r="L96" s="53">
        <v>893</v>
      </c>
      <c r="M96" s="53">
        <v>16031</v>
      </c>
      <c r="N96" s="36"/>
      <c r="O96" s="54" t="s">
        <v>308</v>
      </c>
      <c r="P96" s="54" t="s">
        <v>308</v>
      </c>
      <c r="Q96" s="56">
        <v>0.18</v>
      </c>
      <c r="R96" s="56">
        <v>0.15202395845133679</v>
      </c>
      <c r="S96" s="53">
        <v>0</v>
      </c>
      <c r="T96" s="36"/>
      <c r="U96" s="57">
        <v>1195902</v>
      </c>
      <c r="V96" s="57">
        <v>0</v>
      </c>
      <c r="W96" s="53">
        <v>0</v>
      </c>
      <c r="X96" s="53">
        <v>70547</v>
      </c>
      <c r="Y96" s="53">
        <v>1266449</v>
      </c>
      <c r="Z96" s="53">
        <f t="shared" si="1"/>
        <v>7522448</v>
      </c>
    </row>
    <row r="97" spans="1:26" s="13" customFormat="1">
      <c r="A97" s="50">
        <v>420</v>
      </c>
      <c r="B97" s="50">
        <v>420049044</v>
      </c>
      <c r="C97" s="51" t="s">
        <v>72</v>
      </c>
      <c r="D97" s="50">
        <v>49</v>
      </c>
      <c r="E97" s="51" t="s">
        <v>73</v>
      </c>
      <c r="F97" s="50">
        <v>44</v>
      </c>
      <c r="G97" s="51" t="s">
        <v>12</v>
      </c>
      <c r="H97" s="52">
        <v>2</v>
      </c>
      <c r="I97" s="53">
        <v>11221</v>
      </c>
      <c r="J97" s="53">
        <v>739</v>
      </c>
      <c r="K97" s="53">
        <v>0</v>
      </c>
      <c r="L97" s="53">
        <v>893</v>
      </c>
      <c r="M97" s="53">
        <v>12853</v>
      </c>
      <c r="N97" s="36"/>
      <c r="O97" s="54" t="s">
        <v>308</v>
      </c>
      <c r="P97" s="54" t="s">
        <v>308</v>
      </c>
      <c r="Q97" s="56">
        <v>0.09</v>
      </c>
      <c r="R97" s="56">
        <v>4.5057369453861851E-2</v>
      </c>
      <c r="S97" s="53">
        <v>0</v>
      </c>
      <c r="T97" s="36"/>
      <c r="U97" s="57">
        <v>23920</v>
      </c>
      <c r="V97" s="57">
        <v>0</v>
      </c>
      <c r="W97" s="53">
        <v>0</v>
      </c>
      <c r="X97" s="53">
        <v>1786</v>
      </c>
      <c r="Y97" s="53">
        <v>25706</v>
      </c>
      <c r="Z97" s="53">
        <f t="shared" si="1"/>
        <v>7522448</v>
      </c>
    </row>
    <row r="98" spans="1:26" s="13" customFormat="1">
      <c r="A98" s="50">
        <v>420</v>
      </c>
      <c r="B98" s="50">
        <v>420049049</v>
      </c>
      <c r="C98" s="51" t="s">
        <v>72</v>
      </c>
      <c r="D98" s="50">
        <v>49</v>
      </c>
      <c r="E98" s="51" t="s">
        <v>73</v>
      </c>
      <c r="F98" s="50">
        <v>49</v>
      </c>
      <c r="G98" s="51" t="s">
        <v>73</v>
      </c>
      <c r="H98" s="52">
        <v>168</v>
      </c>
      <c r="I98" s="53">
        <v>12346</v>
      </c>
      <c r="J98" s="53">
        <v>15273</v>
      </c>
      <c r="K98" s="53">
        <v>0</v>
      </c>
      <c r="L98" s="53">
        <v>893</v>
      </c>
      <c r="M98" s="53">
        <v>28512</v>
      </c>
      <c r="N98" s="36"/>
      <c r="O98" s="54" t="s">
        <v>308</v>
      </c>
      <c r="P98" s="54" t="s">
        <v>308</v>
      </c>
      <c r="Q98" s="56">
        <v>0.09</v>
      </c>
      <c r="R98" s="56">
        <v>7.4369836931613295E-2</v>
      </c>
      <c r="S98" s="53">
        <v>0</v>
      </c>
      <c r="T98" s="36"/>
      <c r="U98" s="57">
        <v>4639992</v>
      </c>
      <c r="V98" s="57">
        <v>0</v>
      </c>
      <c r="W98" s="53">
        <v>0</v>
      </c>
      <c r="X98" s="53">
        <v>150024</v>
      </c>
      <c r="Y98" s="53">
        <v>4790016</v>
      </c>
      <c r="Z98" s="53">
        <f t="shared" si="1"/>
        <v>7522448</v>
      </c>
    </row>
    <row r="99" spans="1:26" s="13" customFormat="1">
      <c r="A99" s="50">
        <v>420</v>
      </c>
      <c r="B99" s="50">
        <v>420049057</v>
      </c>
      <c r="C99" s="51" t="s">
        <v>72</v>
      </c>
      <c r="D99" s="50">
        <v>49</v>
      </c>
      <c r="E99" s="51" t="s">
        <v>73</v>
      </c>
      <c r="F99" s="50">
        <v>57</v>
      </c>
      <c r="G99" s="51" t="s">
        <v>13</v>
      </c>
      <c r="H99" s="52">
        <v>9</v>
      </c>
      <c r="I99" s="53">
        <v>11575</v>
      </c>
      <c r="J99" s="53">
        <v>610</v>
      </c>
      <c r="K99" s="53">
        <v>0</v>
      </c>
      <c r="L99" s="53">
        <v>893</v>
      </c>
      <c r="M99" s="53">
        <v>13078</v>
      </c>
      <c r="N99" s="36"/>
      <c r="O99" s="54" t="s">
        <v>308</v>
      </c>
      <c r="P99" s="54" t="s">
        <v>308</v>
      </c>
      <c r="Q99" s="56">
        <v>0.18</v>
      </c>
      <c r="R99" s="56">
        <v>0.12566669295783561</v>
      </c>
      <c r="S99" s="53">
        <v>0</v>
      </c>
      <c r="T99" s="36"/>
      <c r="U99" s="57">
        <v>109665</v>
      </c>
      <c r="V99" s="57">
        <v>0</v>
      </c>
      <c r="W99" s="53">
        <v>0</v>
      </c>
      <c r="X99" s="53">
        <v>8037</v>
      </c>
      <c r="Y99" s="53">
        <v>117702</v>
      </c>
      <c r="Z99" s="53">
        <f t="shared" si="1"/>
        <v>7522448</v>
      </c>
    </row>
    <row r="100" spans="1:26" s="13" customFormat="1">
      <c r="A100" s="50">
        <v>420</v>
      </c>
      <c r="B100" s="50">
        <v>420049067</v>
      </c>
      <c r="C100" s="51" t="s">
        <v>72</v>
      </c>
      <c r="D100" s="50">
        <v>49</v>
      </c>
      <c r="E100" s="51" t="s">
        <v>73</v>
      </c>
      <c r="F100" s="50">
        <v>67</v>
      </c>
      <c r="G100" s="51" t="s">
        <v>234</v>
      </c>
      <c r="H100" s="52">
        <v>1</v>
      </c>
      <c r="I100" s="53">
        <v>9268.3966032033877</v>
      </c>
      <c r="J100" s="53">
        <v>9476</v>
      </c>
      <c r="K100" s="53">
        <v>0</v>
      </c>
      <c r="L100" s="53">
        <v>893</v>
      </c>
      <c r="M100" s="53">
        <v>19637.396603203386</v>
      </c>
      <c r="N100" s="36"/>
      <c r="O100" s="54" t="s">
        <v>308</v>
      </c>
      <c r="P100" s="54" t="s">
        <v>308</v>
      </c>
      <c r="Q100" s="56">
        <v>0.09</v>
      </c>
      <c r="R100" s="56">
        <v>4.7785528026388096E-4</v>
      </c>
      <c r="S100" s="53">
        <v>0</v>
      </c>
      <c r="T100" s="36"/>
      <c r="U100" s="57">
        <v>18744</v>
      </c>
      <c r="V100" s="57">
        <v>0</v>
      </c>
      <c r="W100" s="53">
        <v>0</v>
      </c>
      <c r="X100" s="53">
        <v>893</v>
      </c>
      <c r="Y100" s="53">
        <v>19637</v>
      </c>
      <c r="Z100" s="53">
        <f t="shared" si="1"/>
        <v>7522448</v>
      </c>
    </row>
    <row r="101" spans="1:26" s="13" customFormat="1">
      <c r="A101" s="50">
        <v>420</v>
      </c>
      <c r="B101" s="50">
        <v>420049093</v>
      </c>
      <c r="C101" s="51" t="s">
        <v>72</v>
      </c>
      <c r="D101" s="50">
        <v>49</v>
      </c>
      <c r="E101" s="51" t="s">
        <v>73</v>
      </c>
      <c r="F101" s="50">
        <v>93</v>
      </c>
      <c r="G101" s="51" t="s">
        <v>14</v>
      </c>
      <c r="H101" s="52">
        <v>31</v>
      </c>
      <c r="I101" s="53">
        <v>11646</v>
      </c>
      <c r="J101" s="53">
        <v>351</v>
      </c>
      <c r="K101" s="53">
        <v>0</v>
      </c>
      <c r="L101" s="53">
        <v>893</v>
      </c>
      <c r="M101" s="53">
        <v>12890</v>
      </c>
      <c r="N101" s="36"/>
      <c r="O101" s="54" t="s">
        <v>308</v>
      </c>
      <c r="P101" s="54" t="s">
        <v>308</v>
      </c>
      <c r="Q101" s="56">
        <v>0.10135731725801317</v>
      </c>
      <c r="R101" s="56">
        <v>9.9974771469162421E-2</v>
      </c>
      <c r="S101" s="53">
        <v>0</v>
      </c>
      <c r="T101" s="36"/>
      <c r="U101" s="57">
        <v>371907</v>
      </c>
      <c r="V101" s="57">
        <v>0</v>
      </c>
      <c r="W101" s="53">
        <v>0</v>
      </c>
      <c r="X101" s="53">
        <v>27683</v>
      </c>
      <c r="Y101" s="53">
        <v>399590</v>
      </c>
      <c r="Z101" s="53">
        <f t="shared" si="1"/>
        <v>7522448</v>
      </c>
    </row>
    <row r="102" spans="1:26" s="13" customFormat="1">
      <c r="A102" s="50">
        <v>420</v>
      </c>
      <c r="B102" s="50">
        <v>420049149</v>
      </c>
      <c r="C102" s="51" t="s">
        <v>72</v>
      </c>
      <c r="D102" s="50">
        <v>49</v>
      </c>
      <c r="E102" s="51" t="s">
        <v>73</v>
      </c>
      <c r="F102" s="50">
        <v>149</v>
      </c>
      <c r="G102" s="51" t="s">
        <v>77</v>
      </c>
      <c r="H102" s="52">
        <v>1</v>
      </c>
      <c r="I102" s="53">
        <v>9137</v>
      </c>
      <c r="J102" s="53">
        <v>53</v>
      </c>
      <c r="K102" s="53">
        <v>0</v>
      </c>
      <c r="L102" s="53">
        <v>893</v>
      </c>
      <c r="M102" s="53">
        <v>10083</v>
      </c>
      <c r="N102" s="36"/>
      <c r="O102" s="54" t="s">
        <v>308</v>
      </c>
      <c r="P102" s="54" t="s">
        <v>308</v>
      </c>
      <c r="Q102" s="56">
        <v>0.1442761147472662</v>
      </c>
      <c r="R102" s="56">
        <v>0.10293201542090868</v>
      </c>
      <c r="S102" s="53">
        <v>0</v>
      </c>
      <c r="T102" s="36"/>
      <c r="U102" s="57">
        <v>9190</v>
      </c>
      <c r="V102" s="57">
        <v>0</v>
      </c>
      <c r="W102" s="53">
        <v>0</v>
      </c>
      <c r="X102" s="53">
        <v>893</v>
      </c>
      <c r="Y102" s="53">
        <v>10083</v>
      </c>
      <c r="Z102" s="53">
        <f t="shared" si="1"/>
        <v>7522448</v>
      </c>
    </row>
    <row r="103" spans="1:26" s="13" customFormat="1">
      <c r="A103" s="50">
        <v>420</v>
      </c>
      <c r="B103" s="50">
        <v>420049160</v>
      </c>
      <c r="C103" s="51" t="s">
        <v>72</v>
      </c>
      <c r="D103" s="50">
        <v>49</v>
      </c>
      <c r="E103" s="51" t="s">
        <v>73</v>
      </c>
      <c r="F103" s="50">
        <v>160</v>
      </c>
      <c r="G103" s="51" t="s">
        <v>134</v>
      </c>
      <c r="H103" s="52">
        <v>1</v>
      </c>
      <c r="I103" s="53">
        <v>9137</v>
      </c>
      <c r="J103" s="53">
        <v>368</v>
      </c>
      <c r="K103" s="53">
        <v>0</v>
      </c>
      <c r="L103" s="53">
        <v>893</v>
      </c>
      <c r="M103" s="53">
        <v>10398</v>
      </c>
      <c r="N103" s="36"/>
      <c r="O103" s="54" t="s">
        <v>308</v>
      </c>
      <c r="P103" s="54" t="s">
        <v>308</v>
      </c>
      <c r="Q103" s="56">
        <v>0.12938</v>
      </c>
      <c r="R103" s="56">
        <v>0.10446632509062749</v>
      </c>
      <c r="S103" s="53">
        <v>0</v>
      </c>
      <c r="T103" s="36"/>
      <c r="U103" s="57">
        <v>9505</v>
      </c>
      <c r="V103" s="57">
        <v>0</v>
      </c>
      <c r="W103" s="53">
        <v>0</v>
      </c>
      <c r="X103" s="53">
        <v>893</v>
      </c>
      <c r="Y103" s="53">
        <v>10398</v>
      </c>
      <c r="Z103" s="53">
        <f t="shared" si="1"/>
        <v>7522448</v>
      </c>
    </row>
    <row r="104" spans="1:26" s="13" customFormat="1">
      <c r="A104" s="50">
        <v>420</v>
      </c>
      <c r="B104" s="50">
        <v>420049163</v>
      </c>
      <c r="C104" s="51" t="s">
        <v>72</v>
      </c>
      <c r="D104" s="50">
        <v>49</v>
      </c>
      <c r="E104" s="51" t="s">
        <v>73</v>
      </c>
      <c r="F104" s="50">
        <v>163</v>
      </c>
      <c r="G104" s="51" t="s">
        <v>16</v>
      </c>
      <c r="H104" s="52">
        <v>1</v>
      </c>
      <c r="I104" s="53">
        <v>8877</v>
      </c>
      <c r="J104" s="53">
        <v>173</v>
      </c>
      <c r="K104" s="53">
        <v>0</v>
      </c>
      <c r="L104" s="53">
        <v>893</v>
      </c>
      <c r="M104" s="53">
        <v>9943</v>
      </c>
      <c r="N104" s="36"/>
      <c r="O104" s="54" t="s">
        <v>308</v>
      </c>
      <c r="P104" s="54" t="s">
        <v>308</v>
      </c>
      <c r="Q104" s="56">
        <v>0.18</v>
      </c>
      <c r="R104" s="56">
        <v>9.2488422261299233E-2</v>
      </c>
      <c r="S104" s="53">
        <v>0</v>
      </c>
      <c r="T104" s="36"/>
      <c r="U104" s="57">
        <v>9050</v>
      </c>
      <c r="V104" s="57">
        <v>0</v>
      </c>
      <c r="W104" s="53">
        <v>0</v>
      </c>
      <c r="X104" s="53">
        <v>893</v>
      </c>
      <c r="Y104" s="53">
        <v>9943</v>
      </c>
      <c r="Z104" s="53">
        <f t="shared" si="1"/>
        <v>7522448</v>
      </c>
    </row>
    <row r="105" spans="1:26" s="13" customFormat="1">
      <c r="A105" s="50">
        <v>420</v>
      </c>
      <c r="B105" s="50">
        <v>420049165</v>
      </c>
      <c r="C105" s="51" t="s">
        <v>72</v>
      </c>
      <c r="D105" s="50">
        <v>49</v>
      </c>
      <c r="E105" s="51" t="s">
        <v>73</v>
      </c>
      <c r="F105" s="50">
        <v>165</v>
      </c>
      <c r="G105" s="51" t="s">
        <v>17</v>
      </c>
      <c r="H105" s="52">
        <v>8</v>
      </c>
      <c r="I105" s="53">
        <v>13467</v>
      </c>
      <c r="J105" s="53">
        <v>745</v>
      </c>
      <c r="K105" s="53">
        <v>0</v>
      </c>
      <c r="L105" s="53">
        <v>893</v>
      </c>
      <c r="M105" s="53">
        <v>15105</v>
      </c>
      <c r="N105" s="36"/>
      <c r="O105" s="54" t="s">
        <v>308</v>
      </c>
      <c r="P105" s="54" t="s">
        <v>308</v>
      </c>
      <c r="Q105" s="56">
        <v>0.11527563071876294</v>
      </c>
      <c r="R105" s="56">
        <v>0.11287163935753411</v>
      </c>
      <c r="S105" s="53">
        <v>0</v>
      </c>
      <c r="T105" s="36"/>
      <c r="U105" s="57">
        <v>113696</v>
      </c>
      <c r="V105" s="57">
        <v>0</v>
      </c>
      <c r="W105" s="53">
        <v>0</v>
      </c>
      <c r="X105" s="53">
        <v>7144</v>
      </c>
      <c r="Y105" s="53">
        <v>120840</v>
      </c>
      <c r="Z105" s="53">
        <f t="shared" si="1"/>
        <v>7522448</v>
      </c>
    </row>
    <row r="106" spans="1:26" s="13" customFormat="1">
      <c r="A106" s="50">
        <v>420</v>
      </c>
      <c r="B106" s="50">
        <v>420049176</v>
      </c>
      <c r="C106" s="51" t="s">
        <v>72</v>
      </c>
      <c r="D106" s="50">
        <v>49</v>
      </c>
      <c r="E106" s="51" t="s">
        <v>73</v>
      </c>
      <c r="F106" s="50">
        <v>176</v>
      </c>
      <c r="G106" s="51" t="s">
        <v>78</v>
      </c>
      <c r="H106" s="52">
        <v>9</v>
      </c>
      <c r="I106" s="53">
        <v>10425</v>
      </c>
      <c r="J106" s="53">
        <v>3250</v>
      </c>
      <c r="K106" s="53">
        <v>0</v>
      </c>
      <c r="L106" s="53">
        <v>893</v>
      </c>
      <c r="M106" s="53">
        <v>14568</v>
      </c>
      <c r="N106" s="36"/>
      <c r="O106" s="54" t="s">
        <v>308</v>
      </c>
      <c r="P106" s="54" t="s">
        <v>308</v>
      </c>
      <c r="Q106" s="56">
        <v>0.09</v>
      </c>
      <c r="R106" s="56">
        <v>6.3624136031991144E-2</v>
      </c>
      <c r="S106" s="53">
        <v>0</v>
      </c>
      <c r="T106" s="36"/>
      <c r="U106" s="57">
        <v>123075</v>
      </c>
      <c r="V106" s="57">
        <v>0</v>
      </c>
      <c r="W106" s="53">
        <v>0</v>
      </c>
      <c r="X106" s="53">
        <v>8037</v>
      </c>
      <c r="Y106" s="53">
        <v>131112</v>
      </c>
      <c r="Z106" s="53">
        <f t="shared" si="1"/>
        <v>7522448</v>
      </c>
    </row>
    <row r="107" spans="1:26" s="13" customFormat="1">
      <c r="A107" s="50">
        <v>420</v>
      </c>
      <c r="B107" s="50">
        <v>420049181</v>
      </c>
      <c r="C107" s="51" t="s">
        <v>72</v>
      </c>
      <c r="D107" s="50">
        <v>49</v>
      </c>
      <c r="E107" s="51" t="s">
        <v>73</v>
      </c>
      <c r="F107" s="50">
        <v>181</v>
      </c>
      <c r="G107" s="51" t="s">
        <v>79</v>
      </c>
      <c r="H107" s="52">
        <v>3</v>
      </c>
      <c r="I107" s="53">
        <v>9113</v>
      </c>
      <c r="J107" s="53">
        <v>517</v>
      </c>
      <c r="K107" s="53">
        <v>0</v>
      </c>
      <c r="L107" s="53">
        <v>893</v>
      </c>
      <c r="M107" s="53">
        <v>10523</v>
      </c>
      <c r="N107" s="36"/>
      <c r="O107" s="54" t="s">
        <v>308</v>
      </c>
      <c r="P107" s="54" t="s">
        <v>308</v>
      </c>
      <c r="Q107" s="56">
        <v>0.09</v>
      </c>
      <c r="R107" s="56">
        <v>1.3955445618939043E-2</v>
      </c>
      <c r="S107" s="53">
        <v>0</v>
      </c>
      <c r="T107" s="36"/>
      <c r="U107" s="57">
        <v>28890</v>
      </c>
      <c r="V107" s="57">
        <v>0</v>
      </c>
      <c r="W107" s="53">
        <v>0</v>
      </c>
      <c r="X107" s="53">
        <v>2679</v>
      </c>
      <c r="Y107" s="53">
        <v>31569</v>
      </c>
      <c r="Z107" s="53">
        <f t="shared" si="1"/>
        <v>7522448</v>
      </c>
    </row>
    <row r="108" spans="1:26" s="13" customFormat="1">
      <c r="A108" s="50">
        <v>420</v>
      </c>
      <c r="B108" s="50">
        <v>420049189</v>
      </c>
      <c r="C108" s="51" t="s">
        <v>72</v>
      </c>
      <c r="D108" s="50">
        <v>49</v>
      </c>
      <c r="E108" s="51" t="s">
        <v>73</v>
      </c>
      <c r="F108" s="50">
        <v>189</v>
      </c>
      <c r="G108" s="51" t="s">
        <v>24</v>
      </c>
      <c r="H108" s="52">
        <v>1</v>
      </c>
      <c r="I108" s="53">
        <v>9699.336298518916</v>
      </c>
      <c r="J108" s="53">
        <v>3572</v>
      </c>
      <c r="K108" s="53">
        <v>0</v>
      </c>
      <c r="L108" s="53">
        <v>893</v>
      </c>
      <c r="M108" s="53">
        <v>14164.336298518916</v>
      </c>
      <c r="N108" s="36"/>
      <c r="O108" s="54" t="s">
        <v>308</v>
      </c>
      <c r="P108" s="54" t="s">
        <v>308</v>
      </c>
      <c r="Q108" s="56">
        <v>0.09</v>
      </c>
      <c r="R108" s="56">
        <v>1.7679893572618548E-3</v>
      </c>
      <c r="S108" s="53">
        <v>0</v>
      </c>
      <c r="T108" s="36"/>
      <c r="U108" s="57">
        <v>13271</v>
      </c>
      <c r="V108" s="57">
        <v>0</v>
      </c>
      <c r="W108" s="53">
        <v>0</v>
      </c>
      <c r="X108" s="53">
        <v>893</v>
      </c>
      <c r="Y108" s="53">
        <v>14164</v>
      </c>
      <c r="Z108" s="53">
        <f t="shared" si="1"/>
        <v>7522448</v>
      </c>
    </row>
    <row r="109" spans="1:26" s="13" customFormat="1">
      <c r="A109" s="50">
        <v>420</v>
      </c>
      <c r="B109" s="50">
        <v>420049207</v>
      </c>
      <c r="C109" s="51" t="s">
        <v>72</v>
      </c>
      <c r="D109" s="50">
        <v>49</v>
      </c>
      <c r="E109" s="51" t="s">
        <v>73</v>
      </c>
      <c r="F109" s="50">
        <v>207</v>
      </c>
      <c r="G109" s="51" t="s">
        <v>25</v>
      </c>
      <c r="H109" s="52">
        <v>4</v>
      </c>
      <c r="I109" s="53">
        <v>11404</v>
      </c>
      <c r="J109" s="53">
        <v>7655</v>
      </c>
      <c r="K109" s="53">
        <v>0</v>
      </c>
      <c r="L109" s="53">
        <v>893</v>
      </c>
      <c r="M109" s="53">
        <v>19952</v>
      </c>
      <c r="N109" s="36"/>
      <c r="O109" s="54" t="s">
        <v>308</v>
      </c>
      <c r="P109" s="54" t="s">
        <v>308</v>
      </c>
      <c r="Q109" s="56">
        <v>0.09</v>
      </c>
      <c r="R109" s="56">
        <v>8.3486869847944291E-4</v>
      </c>
      <c r="S109" s="53">
        <v>0</v>
      </c>
      <c r="T109" s="36"/>
      <c r="U109" s="57">
        <v>76236</v>
      </c>
      <c r="V109" s="57">
        <v>0</v>
      </c>
      <c r="W109" s="53">
        <v>0</v>
      </c>
      <c r="X109" s="53">
        <v>3572</v>
      </c>
      <c r="Y109" s="53">
        <v>79808</v>
      </c>
      <c r="Z109" s="53">
        <f t="shared" si="1"/>
        <v>7522448</v>
      </c>
    </row>
    <row r="110" spans="1:26" s="13" customFormat="1">
      <c r="A110" s="50">
        <v>420</v>
      </c>
      <c r="B110" s="50">
        <v>420049243</v>
      </c>
      <c r="C110" s="51" t="s">
        <v>72</v>
      </c>
      <c r="D110" s="50">
        <v>49</v>
      </c>
      <c r="E110" s="51" t="s">
        <v>73</v>
      </c>
      <c r="F110" s="50">
        <v>243</v>
      </c>
      <c r="G110" s="51" t="s">
        <v>80</v>
      </c>
      <c r="H110" s="52">
        <v>3</v>
      </c>
      <c r="I110" s="53">
        <v>13411</v>
      </c>
      <c r="J110" s="53">
        <v>3267</v>
      </c>
      <c r="K110" s="53">
        <v>0</v>
      </c>
      <c r="L110" s="53">
        <v>893</v>
      </c>
      <c r="M110" s="53">
        <v>17571</v>
      </c>
      <c r="N110" s="36"/>
      <c r="O110" s="54" t="s">
        <v>308</v>
      </c>
      <c r="P110" s="54" t="s">
        <v>308</v>
      </c>
      <c r="Q110" s="56">
        <v>0.09</v>
      </c>
      <c r="R110" s="56">
        <v>5.5797321441707435E-3</v>
      </c>
      <c r="S110" s="53">
        <v>0</v>
      </c>
      <c r="T110" s="36"/>
      <c r="U110" s="57">
        <v>50034</v>
      </c>
      <c r="V110" s="57">
        <v>0</v>
      </c>
      <c r="W110" s="53">
        <v>0</v>
      </c>
      <c r="X110" s="53">
        <v>2679</v>
      </c>
      <c r="Y110" s="53">
        <v>52713</v>
      </c>
      <c r="Z110" s="53">
        <f t="shared" si="1"/>
        <v>7522448</v>
      </c>
    </row>
    <row r="111" spans="1:26" s="13" customFormat="1">
      <c r="A111" s="50">
        <v>420</v>
      </c>
      <c r="B111" s="50">
        <v>420049244</v>
      </c>
      <c r="C111" s="51" t="s">
        <v>72</v>
      </c>
      <c r="D111" s="50">
        <v>49</v>
      </c>
      <c r="E111" s="51" t="s">
        <v>73</v>
      </c>
      <c r="F111" s="50">
        <v>244</v>
      </c>
      <c r="G111" s="51" t="s">
        <v>27</v>
      </c>
      <c r="H111" s="52">
        <v>5</v>
      </c>
      <c r="I111" s="53">
        <v>8984</v>
      </c>
      <c r="J111" s="53">
        <v>3068</v>
      </c>
      <c r="K111" s="53">
        <v>0</v>
      </c>
      <c r="L111" s="53">
        <v>893</v>
      </c>
      <c r="M111" s="53">
        <v>12945</v>
      </c>
      <c r="N111" s="36"/>
      <c r="O111" s="54" t="s">
        <v>308</v>
      </c>
      <c r="P111" s="54" t="s">
        <v>308</v>
      </c>
      <c r="Q111" s="56">
        <v>0.18</v>
      </c>
      <c r="R111" s="56">
        <v>9.0766797529067744E-2</v>
      </c>
      <c r="S111" s="53">
        <v>0</v>
      </c>
      <c r="T111" s="36"/>
      <c r="U111" s="57">
        <v>60260</v>
      </c>
      <c r="V111" s="57">
        <v>0</v>
      </c>
      <c r="W111" s="53">
        <v>0</v>
      </c>
      <c r="X111" s="53">
        <v>4465</v>
      </c>
      <c r="Y111" s="53">
        <v>64725</v>
      </c>
      <c r="Z111" s="53">
        <f t="shared" si="1"/>
        <v>7522448</v>
      </c>
    </row>
    <row r="112" spans="1:26" s="13" customFormat="1">
      <c r="A112" s="50">
        <v>420</v>
      </c>
      <c r="B112" s="50">
        <v>420049248</v>
      </c>
      <c r="C112" s="51" t="s">
        <v>72</v>
      </c>
      <c r="D112" s="50">
        <v>49</v>
      </c>
      <c r="E112" s="51" t="s">
        <v>73</v>
      </c>
      <c r="F112" s="50">
        <v>248</v>
      </c>
      <c r="G112" s="51" t="s">
        <v>18</v>
      </c>
      <c r="H112" s="52">
        <v>5</v>
      </c>
      <c r="I112" s="53">
        <v>10627</v>
      </c>
      <c r="J112" s="53">
        <v>1153</v>
      </c>
      <c r="K112" s="53">
        <v>0</v>
      </c>
      <c r="L112" s="53">
        <v>893</v>
      </c>
      <c r="M112" s="53">
        <v>12673</v>
      </c>
      <c r="N112" s="36"/>
      <c r="O112" s="54" t="s">
        <v>308</v>
      </c>
      <c r="P112" s="54" t="s">
        <v>308</v>
      </c>
      <c r="Q112" s="56">
        <v>0.09</v>
      </c>
      <c r="R112" s="56">
        <v>4.1872962240319778E-2</v>
      </c>
      <c r="S112" s="53">
        <v>0</v>
      </c>
      <c r="T112" s="36"/>
      <c r="U112" s="57">
        <v>58900</v>
      </c>
      <c r="V112" s="57">
        <v>0</v>
      </c>
      <c r="W112" s="53">
        <v>0</v>
      </c>
      <c r="X112" s="53">
        <v>4465</v>
      </c>
      <c r="Y112" s="53">
        <v>63365</v>
      </c>
      <c r="Z112" s="53">
        <f t="shared" si="1"/>
        <v>7522448</v>
      </c>
    </row>
    <row r="113" spans="1:26" s="13" customFormat="1">
      <c r="A113" s="50">
        <v>420</v>
      </c>
      <c r="B113" s="50">
        <v>420049274</v>
      </c>
      <c r="C113" s="51" t="s">
        <v>72</v>
      </c>
      <c r="D113" s="50">
        <v>49</v>
      </c>
      <c r="E113" s="51" t="s">
        <v>73</v>
      </c>
      <c r="F113" s="50">
        <v>274</v>
      </c>
      <c r="G113" s="51" t="s">
        <v>60</v>
      </c>
      <c r="H113" s="52">
        <v>2</v>
      </c>
      <c r="I113" s="53">
        <v>8942</v>
      </c>
      <c r="J113" s="53">
        <v>4112</v>
      </c>
      <c r="K113" s="53">
        <v>0</v>
      </c>
      <c r="L113" s="53">
        <v>893</v>
      </c>
      <c r="M113" s="53">
        <v>13947</v>
      </c>
      <c r="N113" s="36"/>
      <c r="O113" s="54" t="s">
        <v>308</v>
      </c>
      <c r="P113" s="54" t="s">
        <v>308</v>
      </c>
      <c r="Q113" s="56">
        <v>0.09</v>
      </c>
      <c r="R113" s="56">
        <v>8.7575208361982432E-2</v>
      </c>
      <c r="S113" s="53">
        <v>0</v>
      </c>
      <c r="T113" s="36"/>
      <c r="U113" s="57">
        <v>26108</v>
      </c>
      <c r="V113" s="57">
        <v>0</v>
      </c>
      <c r="W113" s="53">
        <v>0</v>
      </c>
      <c r="X113" s="53">
        <v>1786</v>
      </c>
      <c r="Y113" s="53">
        <v>27894</v>
      </c>
      <c r="Z113" s="53">
        <f t="shared" si="1"/>
        <v>7522448</v>
      </c>
    </row>
    <row r="114" spans="1:26" s="13" customFormat="1">
      <c r="A114" s="50">
        <v>420</v>
      </c>
      <c r="B114" s="50">
        <v>420049308</v>
      </c>
      <c r="C114" s="51" t="s">
        <v>72</v>
      </c>
      <c r="D114" s="50">
        <v>49</v>
      </c>
      <c r="E114" s="51" t="s">
        <v>73</v>
      </c>
      <c r="F114" s="50">
        <v>308</v>
      </c>
      <c r="G114" s="51" t="s">
        <v>20</v>
      </c>
      <c r="H114" s="52">
        <v>1</v>
      </c>
      <c r="I114" s="53">
        <v>9137</v>
      </c>
      <c r="J114" s="53">
        <v>5400</v>
      </c>
      <c r="K114" s="53">
        <v>0</v>
      </c>
      <c r="L114" s="53">
        <v>893</v>
      </c>
      <c r="M114" s="53">
        <v>15430</v>
      </c>
      <c r="N114" s="36"/>
      <c r="O114" s="54" t="s">
        <v>308</v>
      </c>
      <c r="P114" s="54" t="s">
        <v>308</v>
      </c>
      <c r="Q114" s="56">
        <v>0.09</v>
      </c>
      <c r="R114" s="56">
        <v>2.6774562453550964E-3</v>
      </c>
      <c r="S114" s="53">
        <v>0</v>
      </c>
      <c r="T114" s="36"/>
      <c r="U114" s="57">
        <v>14537</v>
      </c>
      <c r="V114" s="57">
        <v>0</v>
      </c>
      <c r="W114" s="53">
        <v>0</v>
      </c>
      <c r="X114" s="53">
        <v>893</v>
      </c>
      <c r="Y114" s="53">
        <v>15430</v>
      </c>
      <c r="Z114" s="53">
        <f t="shared" si="1"/>
        <v>7522448</v>
      </c>
    </row>
    <row r="115" spans="1:26" s="13" customFormat="1">
      <c r="A115" s="50">
        <v>420</v>
      </c>
      <c r="B115" s="50">
        <v>420049314</v>
      </c>
      <c r="C115" s="51" t="s">
        <v>72</v>
      </c>
      <c r="D115" s="50">
        <v>49</v>
      </c>
      <c r="E115" s="51" t="s">
        <v>73</v>
      </c>
      <c r="F115" s="50">
        <v>314</v>
      </c>
      <c r="G115" s="51" t="s">
        <v>29</v>
      </c>
      <c r="H115" s="52">
        <v>2</v>
      </c>
      <c r="I115" s="53">
        <v>12605</v>
      </c>
      <c r="J115" s="53">
        <v>9998</v>
      </c>
      <c r="K115" s="53">
        <v>0</v>
      </c>
      <c r="L115" s="53">
        <v>893</v>
      </c>
      <c r="M115" s="53">
        <v>23496</v>
      </c>
      <c r="N115" s="36"/>
      <c r="O115" s="54" t="s">
        <v>308</v>
      </c>
      <c r="P115" s="54" t="s">
        <v>308</v>
      </c>
      <c r="Q115" s="56">
        <v>0.09</v>
      </c>
      <c r="R115" s="56">
        <v>4.8174177898452457E-3</v>
      </c>
      <c r="S115" s="53">
        <v>0</v>
      </c>
      <c r="T115" s="36"/>
      <c r="U115" s="57">
        <v>45206</v>
      </c>
      <c r="V115" s="57">
        <v>0</v>
      </c>
      <c r="W115" s="53">
        <v>0</v>
      </c>
      <c r="X115" s="53">
        <v>1786</v>
      </c>
      <c r="Y115" s="53">
        <v>46992</v>
      </c>
      <c r="Z115" s="53">
        <f t="shared" si="1"/>
        <v>7522448</v>
      </c>
    </row>
    <row r="116" spans="1:26" s="13" customFormat="1">
      <c r="A116" s="50">
        <v>420</v>
      </c>
      <c r="B116" s="50">
        <v>420049347</v>
      </c>
      <c r="C116" s="51" t="s">
        <v>72</v>
      </c>
      <c r="D116" s="50">
        <v>49</v>
      </c>
      <c r="E116" s="51" t="s">
        <v>73</v>
      </c>
      <c r="F116" s="50">
        <v>347</v>
      </c>
      <c r="G116" s="51" t="s">
        <v>82</v>
      </c>
      <c r="H116" s="52">
        <v>5</v>
      </c>
      <c r="I116" s="53">
        <v>11277</v>
      </c>
      <c r="J116" s="53">
        <v>4606</v>
      </c>
      <c r="K116" s="53">
        <v>0</v>
      </c>
      <c r="L116" s="53">
        <v>893</v>
      </c>
      <c r="M116" s="53">
        <v>16776</v>
      </c>
      <c r="N116" s="36"/>
      <c r="O116" s="54" t="s">
        <v>308</v>
      </c>
      <c r="P116" s="54" t="s">
        <v>308</v>
      </c>
      <c r="Q116" s="56">
        <v>0.09</v>
      </c>
      <c r="R116" s="56">
        <v>4.6513433466535492E-3</v>
      </c>
      <c r="S116" s="53">
        <v>0</v>
      </c>
      <c r="T116" s="36"/>
      <c r="U116" s="57">
        <v>79415</v>
      </c>
      <c r="V116" s="57">
        <v>0</v>
      </c>
      <c r="W116" s="53">
        <v>0</v>
      </c>
      <c r="X116" s="53">
        <v>4465</v>
      </c>
      <c r="Y116" s="53">
        <v>83880</v>
      </c>
      <c r="Z116" s="53">
        <f t="shared" si="1"/>
        <v>7522448</v>
      </c>
    </row>
    <row r="117" spans="1:26" s="13" customFormat="1">
      <c r="A117" s="50">
        <v>426</v>
      </c>
      <c r="B117" s="50">
        <v>426149079</v>
      </c>
      <c r="C117" s="51" t="s">
        <v>84</v>
      </c>
      <c r="D117" s="50">
        <v>149</v>
      </c>
      <c r="E117" s="51" t="s">
        <v>77</v>
      </c>
      <c r="F117" s="50">
        <v>79</v>
      </c>
      <c r="G117" s="51" t="s">
        <v>86</v>
      </c>
      <c r="H117" s="52">
        <v>1</v>
      </c>
      <c r="I117" s="53">
        <v>8450</v>
      </c>
      <c r="J117" s="53">
        <v>557</v>
      </c>
      <c r="K117" s="53">
        <v>0</v>
      </c>
      <c r="L117" s="53">
        <v>893</v>
      </c>
      <c r="M117" s="53">
        <v>9900</v>
      </c>
      <c r="N117" s="36"/>
      <c r="O117" s="54" t="s">
        <v>308</v>
      </c>
      <c r="P117" s="54" t="s">
        <v>308</v>
      </c>
      <c r="Q117" s="56">
        <v>0.09</v>
      </c>
      <c r="R117" s="56">
        <v>6.5527743715454348E-2</v>
      </c>
      <c r="S117" s="53">
        <v>0</v>
      </c>
      <c r="T117" s="36"/>
      <c r="U117" s="57">
        <v>9007</v>
      </c>
      <c r="V117" s="57">
        <v>0</v>
      </c>
      <c r="W117" s="53">
        <v>0</v>
      </c>
      <c r="X117" s="53">
        <v>893</v>
      </c>
      <c r="Y117" s="53">
        <v>9900</v>
      </c>
      <c r="Z117" s="53">
        <f t="shared" si="1"/>
        <v>4265376</v>
      </c>
    </row>
    <row r="118" spans="1:26" s="13" customFormat="1">
      <c r="A118" s="50">
        <v>426</v>
      </c>
      <c r="B118" s="50">
        <v>426149128</v>
      </c>
      <c r="C118" s="51" t="s">
        <v>84</v>
      </c>
      <c r="D118" s="50">
        <v>149</v>
      </c>
      <c r="E118" s="51" t="s">
        <v>77</v>
      </c>
      <c r="F118" s="50">
        <v>128</v>
      </c>
      <c r="G118" s="51" t="s">
        <v>122</v>
      </c>
      <c r="H118" s="52">
        <v>2</v>
      </c>
      <c r="I118" s="53">
        <v>12587</v>
      </c>
      <c r="J118" s="53">
        <v>540</v>
      </c>
      <c r="K118" s="53">
        <v>0</v>
      </c>
      <c r="L118" s="53">
        <v>893</v>
      </c>
      <c r="M118" s="53">
        <v>14020</v>
      </c>
      <c r="N118" s="36"/>
      <c r="O118" s="54" t="s">
        <v>308</v>
      </c>
      <c r="P118" s="54" t="s">
        <v>308</v>
      </c>
      <c r="Q118" s="56">
        <v>0.18</v>
      </c>
      <c r="R118" s="56">
        <v>3.1707981576140035E-2</v>
      </c>
      <c r="S118" s="53">
        <v>0</v>
      </c>
      <c r="T118" s="36"/>
      <c r="U118" s="57">
        <v>26254</v>
      </c>
      <c r="V118" s="57">
        <v>0</v>
      </c>
      <c r="W118" s="53">
        <v>0</v>
      </c>
      <c r="X118" s="53">
        <v>1786</v>
      </c>
      <c r="Y118" s="53">
        <v>28040</v>
      </c>
      <c r="Z118" s="53">
        <f t="shared" si="1"/>
        <v>4265376</v>
      </c>
    </row>
    <row r="119" spans="1:26" s="13" customFormat="1">
      <c r="A119" s="50">
        <v>426</v>
      </c>
      <c r="B119" s="50">
        <v>426149149</v>
      </c>
      <c r="C119" s="51" t="s">
        <v>84</v>
      </c>
      <c r="D119" s="50">
        <v>149</v>
      </c>
      <c r="E119" s="51" t="s">
        <v>77</v>
      </c>
      <c r="F119" s="50">
        <v>149</v>
      </c>
      <c r="G119" s="51" t="s">
        <v>77</v>
      </c>
      <c r="H119" s="52">
        <v>296</v>
      </c>
      <c r="I119" s="53">
        <v>11929</v>
      </c>
      <c r="J119" s="53">
        <v>69</v>
      </c>
      <c r="K119" s="53">
        <v>446.63851351351349</v>
      </c>
      <c r="L119" s="53">
        <v>893</v>
      </c>
      <c r="M119" s="53">
        <v>13337.638513513513</v>
      </c>
      <c r="N119" s="36"/>
      <c r="O119" s="54" t="s">
        <v>308</v>
      </c>
      <c r="P119" s="54" t="s">
        <v>308</v>
      </c>
      <c r="Q119" s="56">
        <v>0.1442761147472662</v>
      </c>
      <c r="R119" s="56">
        <v>0.10293201542090868</v>
      </c>
      <c r="S119" s="53">
        <v>0</v>
      </c>
      <c r="T119" s="36"/>
      <c r="U119" s="57">
        <v>3551408</v>
      </c>
      <c r="V119" s="57">
        <v>0</v>
      </c>
      <c r="W119" s="53">
        <v>132205</v>
      </c>
      <c r="X119" s="53">
        <v>264328</v>
      </c>
      <c r="Y119" s="53">
        <v>3947941</v>
      </c>
      <c r="Z119" s="53">
        <f t="shared" si="1"/>
        <v>4265376</v>
      </c>
    </row>
    <row r="120" spans="1:26" s="13" customFormat="1">
      <c r="A120" s="50">
        <v>426</v>
      </c>
      <c r="B120" s="50">
        <v>426149181</v>
      </c>
      <c r="C120" s="51" t="s">
        <v>84</v>
      </c>
      <c r="D120" s="50">
        <v>149</v>
      </c>
      <c r="E120" s="51" t="s">
        <v>77</v>
      </c>
      <c r="F120" s="50">
        <v>181</v>
      </c>
      <c r="G120" s="51" t="s">
        <v>79</v>
      </c>
      <c r="H120" s="52">
        <v>18</v>
      </c>
      <c r="I120" s="53">
        <v>10989</v>
      </c>
      <c r="J120" s="53">
        <v>623</v>
      </c>
      <c r="K120" s="53">
        <v>0</v>
      </c>
      <c r="L120" s="53">
        <v>893</v>
      </c>
      <c r="M120" s="53">
        <v>12505</v>
      </c>
      <c r="N120" s="36"/>
      <c r="O120" s="54" t="s">
        <v>308</v>
      </c>
      <c r="P120" s="54" t="s">
        <v>308</v>
      </c>
      <c r="Q120" s="56">
        <v>0.09</v>
      </c>
      <c r="R120" s="56">
        <v>1.3955445618939043E-2</v>
      </c>
      <c r="S120" s="53">
        <v>0</v>
      </c>
      <c r="T120" s="36"/>
      <c r="U120" s="57">
        <v>209016</v>
      </c>
      <c r="V120" s="57">
        <v>0</v>
      </c>
      <c r="W120" s="53">
        <v>0</v>
      </c>
      <c r="X120" s="53">
        <v>16074</v>
      </c>
      <c r="Y120" s="53">
        <v>225090</v>
      </c>
      <c r="Z120" s="53">
        <f t="shared" si="1"/>
        <v>4265376</v>
      </c>
    </row>
    <row r="121" spans="1:26" s="13" customFormat="1">
      <c r="A121" s="50">
        <v>426</v>
      </c>
      <c r="B121" s="50">
        <v>426149211</v>
      </c>
      <c r="C121" s="51" t="s">
        <v>84</v>
      </c>
      <c r="D121" s="50">
        <v>149</v>
      </c>
      <c r="E121" s="51" t="s">
        <v>77</v>
      </c>
      <c r="F121" s="50">
        <v>211</v>
      </c>
      <c r="G121" s="51" t="s">
        <v>87</v>
      </c>
      <c r="H121" s="52">
        <v>3</v>
      </c>
      <c r="I121" s="53">
        <v>14594</v>
      </c>
      <c r="J121" s="53">
        <v>2648</v>
      </c>
      <c r="K121" s="53">
        <v>0</v>
      </c>
      <c r="L121" s="53">
        <v>893</v>
      </c>
      <c r="M121" s="53">
        <v>18135</v>
      </c>
      <c r="N121" s="36"/>
      <c r="O121" s="54" t="s">
        <v>308</v>
      </c>
      <c r="P121" s="54" t="s">
        <v>308</v>
      </c>
      <c r="Q121" s="56">
        <v>0.09</v>
      </c>
      <c r="R121" s="56">
        <v>1.5609791462465542E-3</v>
      </c>
      <c r="S121" s="53">
        <v>0</v>
      </c>
      <c r="T121" s="36"/>
      <c r="U121" s="57">
        <v>51726</v>
      </c>
      <c r="V121" s="57">
        <v>0</v>
      </c>
      <c r="W121" s="53">
        <v>0</v>
      </c>
      <c r="X121" s="53">
        <v>2679</v>
      </c>
      <c r="Y121" s="53">
        <v>54405</v>
      </c>
      <c r="Z121" s="53">
        <f t="shared" si="1"/>
        <v>4265376</v>
      </c>
    </row>
    <row r="122" spans="1:26" s="13" customFormat="1">
      <c r="A122" s="50">
        <v>428</v>
      </c>
      <c r="B122" s="50">
        <v>428035035</v>
      </c>
      <c r="C122" s="51" t="s">
        <v>318</v>
      </c>
      <c r="D122" s="50">
        <v>35</v>
      </c>
      <c r="E122" s="51" t="s">
        <v>11</v>
      </c>
      <c r="F122" s="50">
        <v>35</v>
      </c>
      <c r="G122" s="51" t="s">
        <v>11</v>
      </c>
      <c r="H122" s="52">
        <v>1540</v>
      </c>
      <c r="I122" s="53">
        <v>11455</v>
      </c>
      <c r="J122" s="53">
        <v>3385</v>
      </c>
      <c r="K122" s="53">
        <v>0</v>
      </c>
      <c r="L122" s="53">
        <v>893</v>
      </c>
      <c r="M122" s="53">
        <v>15733</v>
      </c>
      <c r="N122" s="36"/>
      <c r="O122" s="54" t="s">
        <v>308</v>
      </c>
      <c r="P122" s="54" t="s">
        <v>308</v>
      </c>
      <c r="Q122" s="56">
        <v>0.18</v>
      </c>
      <c r="R122" s="56">
        <v>0.15202395845133679</v>
      </c>
      <c r="S122" s="53">
        <v>0</v>
      </c>
      <c r="T122" s="36"/>
      <c r="U122" s="57">
        <v>22853600</v>
      </c>
      <c r="V122" s="57">
        <v>0</v>
      </c>
      <c r="W122" s="53">
        <v>0</v>
      </c>
      <c r="X122" s="53">
        <v>1375220</v>
      </c>
      <c r="Y122" s="53">
        <v>24228820</v>
      </c>
      <c r="Z122" s="53">
        <f t="shared" si="1"/>
        <v>27640151</v>
      </c>
    </row>
    <row r="123" spans="1:26" s="13" customFormat="1">
      <c r="A123" s="50">
        <v>428</v>
      </c>
      <c r="B123" s="50">
        <v>428035040</v>
      </c>
      <c r="C123" s="51" t="s">
        <v>318</v>
      </c>
      <c r="D123" s="50">
        <v>35</v>
      </c>
      <c r="E123" s="51" t="s">
        <v>11</v>
      </c>
      <c r="F123" s="50">
        <v>40</v>
      </c>
      <c r="G123" s="51" t="s">
        <v>88</v>
      </c>
      <c r="H123" s="52">
        <v>1</v>
      </c>
      <c r="I123" s="53">
        <v>13106</v>
      </c>
      <c r="J123" s="53">
        <v>3372</v>
      </c>
      <c r="K123" s="53">
        <v>0</v>
      </c>
      <c r="L123" s="53">
        <v>893</v>
      </c>
      <c r="M123" s="53">
        <v>17371</v>
      </c>
      <c r="N123" s="36"/>
      <c r="O123" s="54" t="s">
        <v>308</v>
      </c>
      <c r="P123" s="54" t="s">
        <v>308</v>
      </c>
      <c r="Q123" s="56">
        <v>0.09</v>
      </c>
      <c r="R123" s="56">
        <v>4.414769596532914E-3</v>
      </c>
      <c r="S123" s="53">
        <v>0</v>
      </c>
      <c r="T123" s="36"/>
      <c r="U123" s="57">
        <v>16478</v>
      </c>
      <c r="V123" s="57">
        <v>0</v>
      </c>
      <c r="W123" s="53">
        <v>0</v>
      </c>
      <c r="X123" s="53">
        <v>893</v>
      </c>
      <c r="Y123" s="53">
        <v>17371</v>
      </c>
      <c r="Z123" s="53">
        <f t="shared" si="1"/>
        <v>27640151</v>
      </c>
    </row>
    <row r="124" spans="1:26" s="13" customFormat="1">
      <c r="A124" s="50">
        <v>428</v>
      </c>
      <c r="B124" s="50">
        <v>428035044</v>
      </c>
      <c r="C124" s="51" t="s">
        <v>318</v>
      </c>
      <c r="D124" s="50">
        <v>35</v>
      </c>
      <c r="E124" s="51" t="s">
        <v>11</v>
      </c>
      <c r="F124" s="50">
        <v>44</v>
      </c>
      <c r="G124" s="51" t="s">
        <v>12</v>
      </c>
      <c r="H124" s="52">
        <v>11</v>
      </c>
      <c r="I124" s="53">
        <v>9298</v>
      </c>
      <c r="J124" s="53">
        <v>612</v>
      </c>
      <c r="K124" s="53">
        <v>0</v>
      </c>
      <c r="L124" s="53">
        <v>893</v>
      </c>
      <c r="M124" s="53">
        <v>10803</v>
      </c>
      <c r="N124" s="36"/>
      <c r="O124" s="54" t="s">
        <v>308</v>
      </c>
      <c r="P124" s="54" t="s">
        <v>308</v>
      </c>
      <c r="Q124" s="56">
        <v>0.09</v>
      </c>
      <c r="R124" s="56">
        <v>4.5057369453861851E-2</v>
      </c>
      <c r="S124" s="53">
        <v>0</v>
      </c>
      <c r="T124" s="36"/>
      <c r="U124" s="57">
        <v>109010</v>
      </c>
      <c r="V124" s="57">
        <v>0</v>
      </c>
      <c r="W124" s="53">
        <v>0</v>
      </c>
      <c r="X124" s="53">
        <v>9823</v>
      </c>
      <c r="Y124" s="53">
        <v>118833</v>
      </c>
      <c r="Z124" s="53">
        <f t="shared" si="1"/>
        <v>27640151</v>
      </c>
    </row>
    <row r="125" spans="1:26" s="13" customFormat="1">
      <c r="A125" s="50">
        <v>428</v>
      </c>
      <c r="B125" s="50">
        <v>428035050</v>
      </c>
      <c r="C125" s="51" t="s">
        <v>318</v>
      </c>
      <c r="D125" s="50">
        <v>35</v>
      </c>
      <c r="E125" s="51" t="s">
        <v>11</v>
      </c>
      <c r="F125" s="50">
        <v>50</v>
      </c>
      <c r="G125" s="51" t="s">
        <v>90</v>
      </c>
      <c r="H125" s="52">
        <v>1</v>
      </c>
      <c r="I125" s="53">
        <v>13489</v>
      </c>
      <c r="J125" s="53">
        <v>5737</v>
      </c>
      <c r="K125" s="53">
        <v>0</v>
      </c>
      <c r="L125" s="53">
        <v>893</v>
      </c>
      <c r="M125" s="53">
        <v>20119</v>
      </c>
      <c r="N125" s="36"/>
      <c r="O125" s="54" t="s">
        <v>308</v>
      </c>
      <c r="P125" s="54" t="s">
        <v>308</v>
      </c>
      <c r="Q125" s="56">
        <v>0.09</v>
      </c>
      <c r="R125" s="56">
        <v>3.2132994944024688E-3</v>
      </c>
      <c r="S125" s="53">
        <v>0</v>
      </c>
      <c r="T125" s="36"/>
      <c r="U125" s="57">
        <v>19226</v>
      </c>
      <c r="V125" s="57">
        <v>0</v>
      </c>
      <c r="W125" s="53">
        <v>0</v>
      </c>
      <c r="X125" s="53">
        <v>893</v>
      </c>
      <c r="Y125" s="53">
        <v>20119</v>
      </c>
      <c r="Z125" s="53">
        <f t="shared" si="1"/>
        <v>27640151</v>
      </c>
    </row>
    <row r="126" spans="1:26" s="13" customFormat="1">
      <c r="A126" s="50">
        <v>428</v>
      </c>
      <c r="B126" s="50">
        <v>428035057</v>
      </c>
      <c r="C126" s="51" t="s">
        <v>318</v>
      </c>
      <c r="D126" s="50">
        <v>35</v>
      </c>
      <c r="E126" s="51" t="s">
        <v>11</v>
      </c>
      <c r="F126" s="50">
        <v>57</v>
      </c>
      <c r="G126" s="51" t="s">
        <v>13</v>
      </c>
      <c r="H126" s="52">
        <v>158</v>
      </c>
      <c r="I126" s="53">
        <v>11671</v>
      </c>
      <c r="J126" s="53">
        <v>615</v>
      </c>
      <c r="K126" s="53">
        <v>0</v>
      </c>
      <c r="L126" s="53">
        <v>893</v>
      </c>
      <c r="M126" s="53">
        <v>13179</v>
      </c>
      <c r="N126" s="36"/>
      <c r="O126" s="54" t="s">
        <v>308</v>
      </c>
      <c r="P126" s="54" t="s">
        <v>308</v>
      </c>
      <c r="Q126" s="56">
        <v>0.18</v>
      </c>
      <c r="R126" s="56">
        <v>0.12566669295783561</v>
      </c>
      <c r="S126" s="53">
        <v>0</v>
      </c>
      <c r="T126" s="36"/>
      <c r="U126" s="57">
        <v>1941188</v>
      </c>
      <c r="V126" s="57">
        <v>0</v>
      </c>
      <c r="W126" s="53">
        <v>0</v>
      </c>
      <c r="X126" s="53">
        <v>141094</v>
      </c>
      <c r="Y126" s="53">
        <v>2082282</v>
      </c>
      <c r="Z126" s="53">
        <f t="shared" si="1"/>
        <v>27640151</v>
      </c>
    </row>
    <row r="127" spans="1:26" s="13" customFormat="1">
      <c r="A127" s="50">
        <v>428</v>
      </c>
      <c r="B127" s="50">
        <v>428035073</v>
      </c>
      <c r="C127" s="51" t="s">
        <v>318</v>
      </c>
      <c r="D127" s="50">
        <v>35</v>
      </c>
      <c r="E127" s="51" t="s">
        <v>11</v>
      </c>
      <c r="F127" s="50">
        <v>73</v>
      </c>
      <c r="G127" s="51" t="s">
        <v>23</v>
      </c>
      <c r="H127" s="52">
        <v>7</v>
      </c>
      <c r="I127" s="53">
        <v>9485</v>
      </c>
      <c r="J127" s="53">
        <v>6711</v>
      </c>
      <c r="K127" s="53">
        <v>0</v>
      </c>
      <c r="L127" s="53">
        <v>893</v>
      </c>
      <c r="M127" s="53">
        <v>17089</v>
      </c>
      <c r="N127" s="36"/>
      <c r="O127" s="54" t="s">
        <v>308</v>
      </c>
      <c r="P127" s="54" t="s">
        <v>308</v>
      </c>
      <c r="Q127" s="56">
        <v>0.09</v>
      </c>
      <c r="R127" s="56">
        <v>5.514886990787499E-3</v>
      </c>
      <c r="S127" s="53">
        <v>0</v>
      </c>
      <c r="T127" s="36"/>
      <c r="U127" s="57">
        <v>113372</v>
      </c>
      <c r="V127" s="57">
        <v>0</v>
      </c>
      <c r="W127" s="53">
        <v>0</v>
      </c>
      <c r="X127" s="53">
        <v>6251</v>
      </c>
      <c r="Y127" s="53">
        <v>119623</v>
      </c>
      <c r="Z127" s="53">
        <f t="shared" si="1"/>
        <v>27640151</v>
      </c>
    </row>
    <row r="128" spans="1:26" s="13" customFormat="1">
      <c r="A128" s="50">
        <v>428</v>
      </c>
      <c r="B128" s="50">
        <v>428035093</v>
      </c>
      <c r="C128" s="51" t="s">
        <v>318</v>
      </c>
      <c r="D128" s="50">
        <v>35</v>
      </c>
      <c r="E128" s="51" t="s">
        <v>11</v>
      </c>
      <c r="F128" s="50">
        <v>93</v>
      </c>
      <c r="G128" s="51" t="s">
        <v>14</v>
      </c>
      <c r="H128" s="52">
        <v>6</v>
      </c>
      <c r="I128" s="53">
        <v>12439</v>
      </c>
      <c r="J128" s="53">
        <v>375</v>
      </c>
      <c r="K128" s="53">
        <v>0</v>
      </c>
      <c r="L128" s="53">
        <v>893</v>
      </c>
      <c r="M128" s="53">
        <v>13707</v>
      </c>
      <c r="N128" s="36"/>
      <c r="O128" s="54" t="s">
        <v>308</v>
      </c>
      <c r="P128" s="54" t="s">
        <v>308</v>
      </c>
      <c r="Q128" s="56">
        <v>0.10135731725801317</v>
      </c>
      <c r="R128" s="56">
        <v>9.9974771469162421E-2</v>
      </c>
      <c r="S128" s="53">
        <v>0</v>
      </c>
      <c r="T128" s="36"/>
      <c r="U128" s="57">
        <v>76884</v>
      </c>
      <c r="V128" s="57">
        <v>0</v>
      </c>
      <c r="W128" s="53">
        <v>0</v>
      </c>
      <c r="X128" s="53">
        <v>5358</v>
      </c>
      <c r="Y128" s="53">
        <v>82242</v>
      </c>
      <c r="Z128" s="53">
        <f t="shared" si="1"/>
        <v>27640151</v>
      </c>
    </row>
    <row r="129" spans="1:26" s="13" customFormat="1">
      <c r="A129" s="50">
        <v>428</v>
      </c>
      <c r="B129" s="50">
        <v>428035163</v>
      </c>
      <c r="C129" s="51" t="s">
        <v>318</v>
      </c>
      <c r="D129" s="50">
        <v>35</v>
      </c>
      <c r="E129" s="51" t="s">
        <v>11</v>
      </c>
      <c r="F129" s="50">
        <v>163</v>
      </c>
      <c r="G129" s="51" t="s">
        <v>16</v>
      </c>
      <c r="H129" s="52">
        <v>10</v>
      </c>
      <c r="I129" s="53">
        <v>9738</v>
      </c>
      <c r="J129" s="53">
        <v>190</v>
      </c>
      <c r="K129" s="53">
        <v>0</v>
      </c>
      <c r="L129" s="53">
        <v>893</v>
      </c>
      <c r="M129" s="53">
        <v>10821</v>
      </c>
      <c r="N129" s="36"/>
      <c r="O129" s="54" t="s">
        <v>308</v>
      </c>
      <c r="P129" s="54" t="s">
        <v>308</v>
      </c>
      <c r="Q129" s="56">
        <v>0.18</v>
      </c>
      <c r="R129" s="56">
        <v>9.2488422261299233E-2</v>
      </c>
      <c r="S129" s="53">
        <v>0</v>
      </c>
      <c r="T129" s="36"/>
      <c r="U129" s="57">
        <v>99280</v>
      </c>
      <c r="V129" s="57">
        <v>0</v>
      </c>
      <c r="W129" s="53">
        <v>0</v>
      </c>
      <c r="X129" s="53">
        <v>8930</v>
      </c>
      <c r="Y129" s="53">
        <v>108210</v>
      </c>
      <c r="Z129" s="53">
        <f t="shared" si="1"/>
        <v>27640151</v>
      </c>
    </row>
    <row r="130" spans="1:26" s="13" customFormat="1">
      <c r="A130" s="50">
        <v>428</v>
      </c>
      <c r="B130" s="50">
        <v>428035165</v>
      </c>
      <c r="C130" s="51" t="s">
        <v>318</v>
      </c>
      <c r="D130" s="50">
        <v>35</v>
      </c>
      <c r="E130" s="51" t="s">
        <v>11</v>
      </c>
      <c r="F130" s="50">
        <v>165</v>
      </c>
      <c r="G130" s="51" t="s">
        <v>17</v>
      </c>
      <c r="H130" s="52">
        <v>3</v>
      </c>
      <c r="I130" s="53">
        <v>11739</v>
      </c>
      <c r="J130" s="53">
        <v>650</v>
      </c>
      <c r="K130" s="53">
        <v>0</v>
      </c>
      <c r="L130" s="53">
        <v>893</v>
      </c>
      <c r="M130" s="53">
        <v>13282</v>
      </c>
      <c r="N130" s="36"/>
      <c r="O130" s="54" t="s">
        <v>308</v>
      </c>
      <c r="P130" s="54" t="s">
        <v>308</v>
      </c>
      <c r="Q130" s="56">
        <v>0.11527563071876294</v>
      </c>
      <c r="R130" s="56">
        <v>0.11287163935753411</v>
      </c>
      <c r="S130" s="53">
        <v>0</v>
      </c>
      <c r="T130" s="36"/>
      <c r="U130" s="57">
        <v>37167</v>
      </c>
      <c r="V130" s="57">
        <v>0</v>
      </c>
      <c r="W130" s="53">
        <v>0</v>
      </c>
      <c r="X130" s="53">
        <v>2679</v>
      </c>
      <c r="Y130" s="53">
        <v>39846</v>
      </c>
      <c r="Z130" s="53">
        <f t="shared" si="1"/>
        <v>27640151</v>
      </c>
    </row>
    <row r="131" spans="1:26" s="13" customFormat="1">
      <c r="A131" s="50">
        <v>428</v>
      </c>
      <c r="B131" s="50">
        <v>428035176</v>
      </c>
      <c r="C131" s="51" t="s">
        <v>318</v>
      </c>
      <c r="D131" s="50">
        <v>35</v>
      </c>
      <c r="E131" s="51" t="s">
        <v>11</v>
      </c>
      <c r="F131" s="50">
        <v>176</v>
      </c>
      <c r="G131" s="51" t="s">
        <v>78</v>
      </c>
      <c r="H131" s="52">
        <v>1</v>
      </c>
      <c r="I131" s="53">
        <v>11109</v>
      </c>
      <c r="J131" s="53">
        <v>3463</v>
      </c>
      <c r="K131" s="53">
        <v>0</v>
      </c>
      <c r="L131" s="53">
        <v>893</v>
      </c>
      <c r="M131" s="53">
        <v>15465</v>
      </c>
      <c r="N131" s="36"/>
      <c r="O131" s="54" t="s">
        <v>308</v>
      </c>
      <c r="P131" s="54" t="s">
        <v>308</v>
      </c>
      <c r="Q131" s="56">
        <v>0.09</v>
      </c>
      <c r="R131" s="56">
        <v>6.3624136031991144E-2</v>
      </c>
      <c r="S131" s="53">
        <v>0</v>
      </c>
      <c r="T131" s="36"/>
      <c r="U131" s="57">
        <v>14572</v>
      </c>
      <c r="V131" s="57">
        <v>0</v>
      </c>
      <c r="W131" s="53">
        <v>0</v>
      </c>
      <c r="X131" s="53">
        <v>893</v>
      </c>
      <c r="Y131" s="53">
        <v>15465</v>
      </c>
      <c r="Z131" s="53">
        <f t="shared" si="1"/>
        <v>27640151</v>
      </c>
    </row>
    <row r="132" spans="1:26" s="13" customFormat="1">
      <c r="A132" s="50">
        <v>428</v>
      </c>
      <c r="B132" s="50">
        <v>428035189</v>
      </c>
      <c r="C132" s="51" t="s">
        <v>318</v>
      </c>
      <c r="D132" s="50">
        <v>35</v>
      </c>
      <c r="E132" s="51" t="s">
        <v>11</v>
      </c>
      <c r="F132" s="50">
        <v>189</v>
      </c>
      <c r="G132" s="51" t="s">
        <v>24</v>
      </c>
      <c r="H132" s="52">
        <v>3</v>
      </c>
      <c r="I132" s="53">
        <v>10470</v>
      </c>
      <c r="J132" s="53">
        <v>3855</v>
      </c>
      <c r="K132" s="53">
        <v>0</v>
      </c>
      <c r="L132" s="53">
        <v>893</v>
      </c>
      <c r="M132" s="53">
        <v>15218</v>
      </c>
      <c r="N132" s="36"/>
      <c r="O132" s="54" t="s">
        <v>308</v>
      </c>
      <c r="P132" s="54" t="s">
        <v>308</v>
      </c>
      <c r="Q132" s="56">
        <v>0.09</v>
      </c>
      <c r="R132" s="56">
        <v>1.7679893572618548E-3</v>
      </c>
      <c r="S132" s="53">
        <v>0</v>
      </c>
      <c r="T132" s="36"/>
      <c r="U132" s="57">
        <v>42975</v>
      </c>
      <c r="V132" s="57">
        <v>0</v>
      </c>
      <c r="W132" s="53">
        <v>0</v>
      </c>
      <c r="X132" s="53">
        <v>2679</v>
      </c>
      <c r="Y132" s="53">
        <v>45654</v>
      </c>
      <c r="Z132" s="53">
        <f t="shared" si="1"/>
        <v>27640151</v>
      </c>
    </row>
    <row r="133" spans="1:26" s="13" customFormat="1">
      <c r="A133" s="50">
        <v>428</v>
      </c>
      <c r="B133" s="50">
        <v>428035220</v>
      </c>
      <c r="C133" s="51" t="s">
        <v>318</v>
      </c>
      <c r="D133" s="50">
        <v>35</v>
      </c>
      <c r="E133" s="51" t="s">
        <v>11</v>
      </c>
      <c r="F133" s="50">
        <v>220</v>
      </c>
      <c r="G133" s="51" t="s">
        <v>26</v>
      </c>
      <c r="H133" s="52">
        <v>4</v>
      </c>
      <c r="I133" s="53">
        <v>12080</v>
      </c>
      <c r="J133" s="53">
        <v>4300</v>
      </c>
      <c r="K133" s="53">
        <v>0</v>
      </c>
      <c r="L133" s="53">
        <v>893</v>
      </c>
      <c r="M133" s="53">
        <v>17273</v>
      </c>
      <c r="N133" s="36"/>
      <c r="O133" s="54" t="s">
        <v>308</v>
      </c>
      <c r="P133" s="54" t="s">
        <v>308</v>
      </c>
      <c r="Q133" s="56">
        <v>0.09</v>
      </c>
      <c r="R133" s="56">
        <v>1.5047181658947622E-2</v>
      </c>
      <c r="S133" s="53">
        <v>0</v>
      </c>
      <c r="T133" s="36"/>
      <c r="U133" s="57">
        <v>65520</v>
      </c>
      <c r="V133" s="57">
        <v>0</v>
      </c>
      <c r="W133" s="53">
        <v>0</v>
      </c>
      <c r="X133" s="53">
        <v>3572</v>
      </c>
      <c r="Y133" s="53">
        <v>69092</v>
      </c>
      <c r="Z133" s="53">
        <f t="shared" si="1"/>
        <v>27640151</v>
      </c>
    </row>
    <row r="134" spans="1:26" s="13" customFormat="1">
      <c r="A134" s="50">
        <v>428</v>
      </c>
      <c r="B134" s="50">
        <v>428035243</v>
      </c>
      <c r="C134" s="51" t="s">
        <v>318</v>
      </c>
      <c r="D134" s="50">
        <v>35</v>
      </c>
      <c r="E134" s="51" t="s">
        <v>11</v>
      </c>
      <c r="F134" s="50">
        <v>243</v>
      </c>
      <c r="G134" s="51" t="s">
        <v>80</v>
      </c>
      <c r="H134" s="52">
        <v>5</v>
      </c>
      <c r="I134" s="53">
        <v>10694</v>
      </c>
      <c r="J134" s="53">
        <v>2605</v>
      </c>
      <c r="K134" s="53">
        <v>0</v>
      </c>
      <c r="L134" s="53">
        <v>893</v>
      </c>
      <c r="M134" s="53">
        <v>14192</v>
      </c>
      <c r="N134" s="36"/>
      <c r="O134" s="54" t="s">
        <v>308</v>
      </c>
      <c r="P134" s="54" t="s">
        <v>308</v>
      </c>
      <c r="Q134" s="56">
        <v>0.09</v>
      </c>
      <c r="R134" s="56">
        <v>5.5797321441707435E-3</v>
      </c>
      <c r="S134" s="53">
        <v>0</v>
      </c>
      <c r="T134" s="36"/>
      <c r="U134" s="57">
        <v>66495</v>
      </c>
      <c r="V134" s="57">
        <v>0</v>
      </c>
      <c r="W134" s="53">
        <v>0</v>
      </c>
      <c r="X134" s="53">
        <v>4465</v>
      </c>
      <c r="Y134" s="53">
        <v>70960</v>
      </c>
      <c r="Z134" s="53">
        <f t="shared" si="1"/>
        <v>27640151</v>
      </c>
    </row>
    <row r="135" spans="1:26" s="13" customFormat="1">
      <c r="A135" s="50">
        <v>428</v>
      </c>
      <c r="B135" s="50">
        <v>428035244</v>
      </c>
      <c r="C135" s="51" t="s">
        <v>318</v>
      </c>
      <c r="D135" s="50">
        <v>35</v>
      </c>
      <c r="E135" s="51" t="s">
        <v>11</v>
      </c>
      <c r="F135" s="50">
        <v>244</v>
      </c>
      <c r="G135" s="51" t="s">
        <v>27</v>
      </c>
      <c r="H135" s="52">
        <v>13</v>
      </c>
      <c r="I135" s="53">
        <v>11170</v>
      </c>
      <c r="J135" s="53">
        <v>3814</v>
      </c>
      <c r="K135" s="53">
        <v>0</v>
      </c>
      <c r="L135" s="53">
        <v>893</v>
      </c>
      <c r="M135" s="53">
        <v>15877</v>
      </c>
      <c r="N135" s="36"/>
      <c r="O135" s="54" t="s">
        <v>308</v>
      </c>
      <c r="P135" s="54" t="s">
        <v>308</v>
      </c>
      <c r="Q135" s="56">
        <v>0.18</v>
      </c>
      <c r="R135" s="56">
        <v>9.0766797529067744E-2</v>
      </c>
      <c r="S135" s="53">
        <v>0</v>
      </c>
      <c r="T135" s="36"/>
      <c r="U135" s="57">
        <v>194792</v>
      </c>
      <c r="V135" s="57">
        <v>0</v>
      </c>
      <c r="W135" s="53">
        <v>0</v>
      </c>
      <c r="X135" s="53">
        <v>11609</v>
      </c>
      <c r="Y135" s="53">
        <v>206401</v>
      </c>
      <c r="Z135" s="53">
        <f t="shared" si="1"/>
        <v>27640151</v>
      </c>
    </row>
    <row r="136" spans="1:26" s="13" customFormat="1">
      <c r="A136" s="50">
        <v>428</v>
      </c>
      <c r="B136" s="50">
        <v>428035248</v>
      </c>
      <c r="C136" s="51" t="s">
        <v>318</v>
      </c>
      <c r="D136" s="50">
        <v>35</v>
      </c>
      <c r="E136" s="51" t="s">
        <v>11</v>
      </c>
      <c r="F136" s="50">
        <v>248</v>
      </c>
      <c r="G136" s="51" t="s">
        <v>18</v>
      </c>
      <c r="H136" s="52">
        <v>20</v>
      </c>
      <c r="I136" s="53">
        <v>11924</v>
      </c>
      <c r="J136" s="53">
        <v>1294</v>
      </c>
      <c r="K136" s="53">
        <v>0</v>
      </c>
      <c r="L136" s="53">
        <v>893</v>
      </c>
      <c r="M136" s="53">
        <v>14111</v>
      </c>
      <c r="N136" s="36"/>
      <c r="O136" s="54" t="s">
        <v>308</v>
      </c>
      <c r="P136" s="54" t="s">
        <v>308</v>
      </c>
      <c r="Q136" s="56">
        <v>0.09</v>
      </c>
      <c r="R136" s="56">
        <v>4.1872962240319778E-2</v>
      </c>
      <c r="S136" s="53">
        <v>0</v>
      </c>
      <c r="T136" s="36"/>
      <c r="U136" s="57">
        <v>264360</v>
      </c>
      <c r="V136" s="57">
        <v>0</v>
      </c>
      <c r="W136" s="53">
        <v>0</v>
      </c>
      <c r="X136" s="53">
        <v>17860</v>
      </c>
      <c r="Y136" s="53">
        <v>282220</v>
      </c>
      <c r="Z136" s="53">
        <f t="shared" si="1"/>
        <v>27640151</v>
      </c>
    </row>
    <row r="137" spans="1:26" s="13" customFormat="1">
      <c r="A137" s="50">
        <v>428</v>
      </c>
      <c r="B137" s="50">
        <v>428035285</v>
      </c>
      <c r="C137" s="51" t="s">
        <v>318</v>
      </c>
      <c r="D137" s="50">
        <v>35</v>
      </c>
      <c r="E137" s="51" t="s">
        <v>11</v>
      </c>
      <c r="F137" s="50">
        <v>285</v>
      </c>
      <c r="G137" s="51" t="s">
        <v>28</v>
      </c>
      <c r="H137" s="52">
        <v>2</v>
      </c>
      <c r="I137" s="53">
        <v>13297</v>
      </c>
      <c r="J137" s="53">
        <v>3951</v>
      </c>
      <c r="K137" s="53">
        <v>0</v>
      </c>
      <c r="L137" s="53">
        <v>893</v>
      </c>
      <c r="M137" s="53">
        <v>18141</v>
      </c>
      <c r="N137" s="36"/>
      <c r="O137" s="54" t="s">
        <v>308</v>
      </c>
      <c r="P137" s="54" t="s">
        <v>308</v>
      </c>
      <c r="Q137" s="56">
        <v>0.09</v>
      </c>
      <c r="R137" s="56">
        <v>3.1578894430956676E-2</v>
      </c>
      <c r="S137" s="53">
        <v>0</v>
      </c>
      <c r="T137" s="36"/>
      <c r="U137" s="57">
        <v>34496</v>
      </c>
      <c r="V137" s="57">
        <v>0</v>
      </c>
      <c r="W137" s="53">
        <v>0</v>
      </c>
      <c r="X137" s="53">
        <v>1786</v>
      </c>
      <c r="Y137" s="53">
        <v>36282</v>
      </c>
      <c r="Z137" s="53">
        <f t="shared" si="1"/>
        <v>27640151</v>
      </c>
    </row>
    <row r="138" spans="1:26" s="13" customFormat="1">
      <c r="A138" s="50">
        <v>428</v>
      </c>
      <c r="B138" s="50">
        <v>428035308</v>
      </c>
      <c r="C138" s="51" t="s">
        <v>318</v>
      </c>
      <c r="D138" s="50">
        <v>35</v>
      </c>
      <c r="E138" s="51" t="s">
        <v>11</v>
      </c>
      <c r="F138" s="50">
        <v>308</v>
      </c>
      <c r="G138" s="51" t="s">
        <v>20</v>
      </c>
      <c r="H138" s="52">
        <v>1</v>
      </c>
      <c r="I138" s="53">
        <v>15594</v>
      </c>
      <c r="J138" s="53">
        <v>9216</v>
      </c>
      <c r="K138" s="53">
        <v>0</v>
      </c>
      <c r="L138" s="53">
        <v>893</v>
      </c>
      <c r="M138" s="53">
        <v>25703</v>
      </c>
      <c r="N138" s="36"/>
      <c r="O138" s="54" t="s">
        <v>308</v>
      </c>
      <c r="P138" s="54" t="s">
        <v>308</v>
      </c>
      <c r="Q138" s="56">
        <v>0.09</v>
      </c>
      <c r="R138" s="56">
        <v>2.6774562453550964E-3</v>
      </c>
      <c r="S138" s="53">
        <v>0</v>
      </c>
      <c r="T138" s="36"/>
      <c r="U138" s="57">
        <v>24810</v>
      </c>
      <c r="V138" s="57">
        <v>0</v>
      </c>
      <c r="W138" s="53">
        <v>0</v>
      </c>
      <c r="X138" s="53">
        <v>893</v>
      </c>
      <c r="Y138" s="53">
        <v>25703</v>
      </c>
      <c r="Z138" s="53">
        <f t="shared" si="1"/>
        <v>27640151</v>
      </c>
    </row>
    <row r="139" spans="1:26" s="13" customFormat="1">
      <c r="A139" s="50">
        <v>428</v>
      </c>
      <c r="B139" s="50">
        <v>428035346</v>
      </c>
      <c r="C139" s="51" t="s">
        <v>318</v>
      </c>
      <c r="D139" s="50">
        <v>35</v>
      </c>
      <c r="E139" s="51" t="s">
        <v>11</v>
      </c>
      <c r="F139" s="50">
        <v>346</v>
      </c>
      <c r="G139" s="51" t="s">
        <v>21</v>
      </c>
      <c r="H139" s="52">
        <v>6</v>
      </c>
      <c r="I139" s="53">
        <v>10215</v>
      </c>
      <c r="J139" s="53">
        <v>730</v>
      </c>
      <c r="K139" s="53">
        <v>0</v>
      </c>
      <c r="L139" s="53">
        <v>893</v>
      </c>
      <c r="M139" s="53">
        <v>11838</v>
      </c>
      <c r="N139" s="36"/>
      <c r="O139" s="54" t="s">
        <v>308</v>
      </c>
      <c r="P139" s="54" t="s">
        <v>308</v>
      </c>
      <c r="Q139" s="56">
        <v>0.09</v>
      </c>
      <c r="R139" s="56">
        <v>9.4564173171220491E-3</v>
      </c>
      <c r="S139" s="53">
        <v>0</v>
      </c>
      <c r="T139" s="36"/>
      <c r="U139" s="57">
        <v>65670</v>
      </c>
      <c r="V139" s="57">
        <v>0</v>
      </c>
      <c r="W139" s="53">
        <v>0</v>
      </c>
      <c r="X139" s="53">
        <v>5358</v>
      </c>
      <c r="Y139" s="53">
        <v>71028</v>
      </c>
      <c r="Z139" s="53">
        <f t="shared" ref="Z139:Z202" si="2">SUMIF($A$10:$A$839,$A139,$Y$10:$Y$839)</f>
        <v>27640151</v>
      </c>
    </row>
    <row r="140" spans="1:26" s="13" customFormat="1">
      <c r="A140" s="50">
        <v>429</v>
      </c>
      <c r="B140" s="50">
        <v>429163030</v>
      </c>
      <c r="C140" s="51" t="s">
        <v>93</v>
      </c>
      <c r="D140" s="50">
        <v>163</v>
      </c>
      <c r="E140" s="51" t="s">
        <v>16</v>
      </c>
      <c r="F140" s="50">
        <v>30</v>
      </c>
      <c r="G140" s="51" t="s">
        <v>94</v>
      </c>
      <c r="H140" s="52">
        <v>6</v>
      </c>
      <c r="I140" s="53">
        <v>13295</v>
      </c>
      <c r="J140" s="53">
        <v>3030</v>
      </c>
      <c r="K140" s="53">
        <v>0</v>
      </c>
      <c r="L140" s="53">
        <v>893</v>
      </c>
      <c r="M140" s="53">
        <v>17218</v>
      </c>
      <c r="N140" s="36"/>
      <c r="O140" s="54" t="s">
        <v>308</v>
      </c>
      <c r="P140" s="54" t="s">
        <v>308</v>
      </c>
      <c r="Q140" s="56">
        <v>0.09</v>
      </c>
      <c r="R140" s="56">
        <v>2.7293233285784783E-3</v>
      </c>
      <c r="S140" s="53">
        <v>0</v>
      </c>
      <c r="T140" s="36"/>
      <c r="U140" s="57">
        <v>97950</v>
      </c>
      <c r="V140" s="57">
        <v>0</v>
      </c>
      <c r="W140" s="53">
        <v>0</v>
      </c>
      <c r="X140" s="53">
        <v>5358</v>
      </c>
      <c r="Y140" s="53">
        <v>103308</v>
      </c>
      <c r="Z140" s="53">
        <f t="shared" si="2"/>
        <v>18028444</v>
      </c>
    </row>
    <row r="141" spans="1:26" s="13" customFormat="1">
      <c r="A141" s="50">
        <v>429</v>
      </c>
      <c r="B141" s="50">
        <v>429163035</v>
      </c>
      <c r="C141" s="51" t="s">
        <v>93</v>
      </c>
      <c r="D141" s="50">
        <v>163</v>
      </c>
      <c r="E141" s="51" t="s">
        <v>16</v>
      </c>
      <c r="F141" s="50">
        <v>35</v>
      </c>
      <c r="G141" s="51" t="s">
        <v>11</v>
      </c>
      <c r="H141" s="52">
        <v>2</v>
      </c>
      <c r="I141" s="53">
        <v>14284</v>
      </c>
      <c r="J141" s="53">
        <v>4221</v>
      </c>
      <c r="K141" s="53">
        <v>0</v>
      </c>
      <c r="L141" s="53">
        <v>893</v>
      </c>
      <c r="M141" s="53">
        <v>19398</v>
      </c>
      <c r="N141" s="36"/>
      <c r="O141" s="54" t="s">
        <v>308</v>
      </c>
      <c r="P141" s="54" t="s">
        <v>308</v>
      </c>
      <c r="Q141" s="56">
        <v>0.18</v>
      </c>
      <c r="R141" s="56">
        <v>0.15202395845133679</v>
      </c>
      <c r="S141" s="53">
        <v>0</v>
      </c>
      <c r="T141" s="36"/>
      <c r="U141" s="57">
        <v>37010</v>
      </c>
      <c r="V141" s="57">
        <v>0</v>
      </c>
      <c r="W141" s="53">
        <v>0</v>
      </c>
      <c r="X141" s="53">
        <v>1786</v>
      </c>
      <c r="Y141" s="53">
        <v>38796</v>
      </c>
      <c r="Z141" s="53">
        <f t="shared" si="2"/>
        <v>18028444</v>
      </c>
    </row>
    <row r="142" spans="1:26" s="13" customFormat="1">
      <c r="A142" s="50">
        <v>429</v>
      </c>
      <c r="B142" s="50">
        <v>429163057</v>
      </c>
      <c r="C142" s="51" t="s">
        <v>93</v>
      </c>
      <c r="D142" s="50">
        <v>163</v>
      </c>
      <c r="E142" s="51" t="s">
        <v>16</v>
      </c>
      <c r="F142" s="50">
        <v>57</v>
      </c>
      <c r="G142" s="51" t="s">
        <v>13</v>
      </c>
      <c r="H142" s="52">
        <v>1</v>
      </c>
      <c r="I142" s="53">
        <v>14594</v>
      </c>
      <c r="J142" s="53">
        <v>769</v>
      </c>
      <c r="K142" s="53">
        <v>0</v>
      </c>
      <c r="L142" s="53">
        <v>893</v>
      </c>
      <c r="M142" s="53">
        <v>16256</v>
      </c>
      <c r="N142" s="36"/>
      <c r="O142" s="54" t="s">
        <v>308</v>
      </c>
      <c r="P142" s="54" t="s">
        <v>308</v>
      </c>
      <c r="Q142" s="56">
        <v>0.18</v>
      </c>
      <c r="R142" s="56">
        <v>0.12566669295783561</v>
      </c>
      <c r="S142" s="53">
        <v>0</v>
      </c>
      <c r="T142" s="36"/>
      <c r="U142" s="57">
        <v>15363</v>
      </c>
      <c r="V142" s="57">
        <v>0</v>
      </c>
      <c r="W142" s="53">
        <v>0</v>
      </c>
      <c r="X142" s="53">
        <v>893</v>
      </c>
      <c r="Y142" s="53">
        <v>16256</v>
      </c>
      <c r="Z142" s="53">
        <f t="shared" si="2"/>
        <v>18028444</v>
      </c>
    </row>
    <row r="143" spans="1:26" s="13" customFormat="1">
      <c r="A143" s="50">
        <v>429</v>
      </c>
      <c r="B143" s="50">
        <v>429163163</v>
      </c>
      <c r="C143" s="51" t="s">
        <v>93</v>
      </c>
      <c r="D143" s="50">
        <v>163</v>
      </c>
      <c r="E143" s="51" t="s">
        <v>16</v>
      </c>
      <c r="F143" s="50">
        <v>163</v>
      </c>
      <c r="G143" s="51" t="s">
        <v>16</v>
      </c>
      <c r="H143" s="52">
        <v>1318</v>
      </c>
      <c r="I143" s="53">
        <v>11625</v>
      </c>
      <c r="J143" s="53">
        <v>227</v>
      </c>
      <c r="K143" s="53">
        <v>283.78755690440062</v>
      </c>
      <c r="L143" s="53">
        <v>893</v>
      </c>
      <c r="M143" s="53">
        <v>13028.787556904401</v>
      </c>
      <c r="N143" s="36"/>
      <c r="O143" s="54" t="s">
        <v>308</v>
      </c>
      <c r="P143" s="54" t="s">
        <v>308</v>
      </c>
      <c r="Q143" s="56">
        <v>0.18</v>
      </c>
      <c r="R143" s="56">
        <v>9.2488422261299233E-2</v>
      </c>
      <c r="S143" s="53">
        <v>0</v>
      </c>
      <c r="T143" s="36"/>
      <c r="U143" s="57">
        <v>15620936</v>
      </c>
      <c r="V143" s="57">
        <v>0</v>
      </c>
      <c r="W143" s="53">
        <v>374032</v>
      </c>
      <c r="X143" s="53">
        <v>1176974</v>
      </c>
      <c r="Y143" s="53">
        <v>17171942</v>
      </c>
      <c r="Z143" s="53">
        <f t="shared" si="2"/>
        <v>18028444</v>
      </c>
    </row>
    <row r="144" spans="1:26" s="13" customFormat="1">
      <c r="A144" s="50">
        <v>429</v>
      </c>
      <c r="B144" s="50">
        <v>429163164</v>
      </c>
      <c r="C144" s="51" t="s">
        <v>93</v>
      </c>
      <c r="D144" s="50">
        <v>163</v>
      </c>
      <c r="E144" s="51" t="s">
        <v>16</v>
      </c>
      <c r="F144" s="50">
        <v>164</v>
      </c>
      <c r="G144" s="51" t="s">
        <v>95</v>
      </c>
      <c r="H144" s="52">
        <v>2</v>
      </c>
      <c r="I144" s="53">
        <v>12194</v>
      </c>
      <c r="J144" s="53">
        <v>5945</v>
      </c>
      <c r="K144" s="53">
        <v>0</v>
      </c>
      <c r="L144" s="53">
        <v>893</v>
      </c>
      <c r="M144" s="53">
        <v>19032</v>
      </c>
      <c r="N144" s="36"/>
      <c r="O144" s="54" t="s">
        <v>308</v>
      </c>
      <c r="P144" s="54" t="s">
        <v>308</v>
      </c>
      <c r="Q144" s="56">
        <v>0.09</v>
      </c>
      <c r="R144" s="56">
        <v>1.6372573154831882E-3</v>
      </c>
      <c r="S144" s="53">
        <v>0</v>
      </c>
      <c r="T144" s="36"/>
      <c r="U144" s="57">
        <v>36278</v>
      </c>
      <c r="V144" s="57">
        <v>0</v>
      </c>
      <c r="W144" s="53">
        <v>0</v>
      </c>
      <c r="X144" s="53">
        <v>1786</v>
      </c>
      <c r="Y144" s="53">
        <v>38064</v>
      </c>
      <c r="Z144" s="53">
        <f t="shared" si="2"/>
        <v>18028444</v>
      </c>
    </row>
    <row r="145" spans="1:26" s="13" customFormat="1">
      <c r="A145" s="50">
        <v>429</v>
      </c>
      <c r="B145" s="50">
        <v>429163168</v>
      </c>
      <c r="C145" s="51" t="s">
        <v>93</v>
      </c>
      <c r="D145" s="50">
        <v>163</v>
      </c>
      <c r="E145" s="51" t="s">
        <v>16</v>
      </c>
      <c r="F145" s="50">
        <v>168</v>
      </c>
      <c r="G145" s="51" t="s">
        <v>96</v>
      </c>
      <c r="H145" s="52">
        <v>2</v>
      </c>
      <c r="I145" s="53">
        <v>8944</v>
      </c>
      <c r="J145" s="53">
        <v>4204</v>
      </c>
      <c r="K145" s="53">
        <v>0</v>
      </c>
      <c r="L145" s="53">
        <v>893</v>
      </c>
      <c r="M145" s="53">
        <v>14041</v>
      </c>
      <c r="N145" s="36"/>
      <c r="O145" s="54" t="s">
        <v>308</v>
      </c>
      <c r="P145" s="54" t="s">
        <v>308</v>
      </c>
      <c r="Q145" s="56">
        <v>0.09</v>
      </c>
      <c r="R145" s="56">
        <v>5.3725932006030534E-2</v>
      </c>
      <c r="S145" s="53">
        <v>0</v>
      </c>
      <c r="T145" s="36"/>
      <c r="U145" s="57">
        <v>26296</v>
      </c>
      <c r="V145" s="57">
        <v>0</v>
      </c>
      <c r="W145" s="53">
        <v>0</v>
      </c>
      <c r="X145" s="53">
        <v>1786</v>
      </c>
      <c r="Y145" s="53">
        <v>28082</v>
      </c>
      <c r="Z145" s="53">
        <f t="shared" si="2"/>
        <v>18028444</v>
      </c>
    </row>
    <row r="146" spans="1:26" s="13" customFormat="1">
      <c r="A146" s="50">
        <v>429</v>
      </c>
      <c r="B146" s="50">
        <v>429163176</v>
      </c>
      <c r="C146" s="51" t="s">
        <v>93</v>
      </c>
      <c r="D146" s="50">
        <v>163</v>
      </c>
      <c r="E146" s="51" t="s">
        <v>16</v>
      </c>
      <c r="F146" s="50">
        <v>176</v>
      </c>
      <c r="G146" s="51" t="s">
        <v>78</v>
      </c>
      <c r="H146" s="52">
        <v>1</v>
      </c>
      <c r="I146" s="53">
        <v>9794</v>
      </c>
      <c r="J146" s="53">
        <v>3053</v>
      </c>
      <c r="K146" s="53">
        <v>0</v>
      </c>
      <c r="L146" s="53">
        <v>893</v>
      </c>
      <c r="M146" s="53">
        <v>13740</v>
      </c>
      <c r="N146" s="36"/>
      <c r="O146" s="54" t="s">
        <v>308</v>
      </c>
      <c r="P146" s="54" t="s">
        <v>308</v>
      </c>
      <c r="Q146" s="56">
        <v>0.09</v>
      </c>
      <c r="R146" s="56">
        <v>6.3624136031991144E-2</v>
      </c>
      <c r="S146" s="53">
        <v>0</v>
      </c>
      <c r="T146" s="36"/>
      <c r="U146" s="57">
        <v>12847</v>
      </c>
      <c r="V146" s="57">
        <v>0</v>
      </c>
      <c r="W146" s="53">
        <v>0</v>
      </c>
      <c r="X146" s="53">
        <v>893</v>
      </c>
      <c r="Y146" s="53">
        <v>13740</v>
      </c>
      <c r="Z146" s="53">
        <f t="shared" si="2"/>
        <v>18028444</v>
      </c>
    </row>
    <row r="147" spans="1:26" s="13" customFormat="1">
      <c r="A147" s="50">
        <v>429</v>
      </c>
      <c r="B147" s="50">
        <v>429163229</v>
      </c>
      <c r="C147" s="51" t="s">
        <v>93</v>
      </c>
      <c r="D147" s="50">
        <v>163</v>
      </c>
      <c r="E147" s="51" t="s">
        <v>16</v>
      </c>
      <c r="F147" s="50">
        <v>229</v>
      </c>
      <c r="G147" s="51" t="s">
        <v>97</v>
      </c>
      <c r="H147" s="52">
        <v>10</v>
      </c>
      <c r="I147" s="53">
        <v>13268</v>
      </c>
      <c r="J147" s="53">
        <v>1256</v>
      </c>
      <c r="K147" s="53">
        <v>0</v>
      </c>
      <c r="L147" s="53">
        <v>893</v>
      </c>
      <c r="M147" s="53">
        <v>15417</v>
      </c>
      <c r="N147" s="36"/>
      <c r="O147" s="54" t="s">
        <v>308</v>
      </c>
      <c r="P147" s="54" t="s">
        <v>308</v>
      </c>
      <c r="Q147" s="56">
        <v>0.09</v>
      </c>
      <c r="R147" s="56">
        <v>9.8274005007261637E-3</v>
      </c>
      <c r="S147" s="53">
        <v>0</v>
      </c>
      <c r="T147" s="36"/>
      <c r="U147" s="57">
        <v>145240</v>
      </c>
      <c r="V147" s="57">
        <v>0</v>
      </c>
      <c r="W147" s="53">
        <v>0</v>
      </c>
      <c r="X147" s="53">
        <v>8930</v>
      </c>
      <c r="Y147" s="53">
        <v>154170</v>
      </c>
      <c r="Z147" s="53">
        <f t="shared" si="2"/>
        <v>18028444</v>
      </c>
    </row>
    <row r="148" spans="1:26" s="13" customFormat="1">
      <c r="A148" s="50">
        <v>429</v>
      </c>
      <c r="B148" s="50">
        <v>429163248</v>
      </c>
      <c r="C148" s="51" t="s">
        <v>93</v>
      </c>
      <c r="D148" s="50">
        <v>163</v>
      </c>
      <c r="E148" s="51" t="s">
        <v>16</v>
      </c>
      <c r="F148" s="50">
        <v>248</v>
      </c>
      <c r="G148" s="51" t="s">
        <v>18</v>
      </c>
      <c r="H148" s="52">
        <v>1</v>
      </c>
      <c r="I148" s="53">
        <v>10413</v>
      </c>
      <c r="J148" s="53">
        <v>1130</v>
      </c>
      <c r="K148" s="53">
        <v>0</v>
      </c>
      <c r="L148" s="53">
        <v>893</v>
      </c>
      <c r="M148" s="53">
        <v>12436</v>
      </c>
      <c r="N148" s="36"/>
      <c r="O148" s="54" t="s">
        <v>308</v>
      </c>
      <c r="P148" s="54" t="s">
        <v>308</v>
      </c>
      <c r="Q148" s="56">
        <v>0.09</v>
      </c>
      <c r="R148" s="56">
        <v>4.1872962240319778E-2</v>
      </c>
      <c r="S148" s="53">
        <v>0</v>
      </c>
      <c r="T148" s="36"/>
      <c r="U148" s="57">
        <v>11543</v>
      </c>
      <c r="V148" s="57">
        <v>0</v>
      </c>
      <c r="W148" s="53">
        <v>0</v>
      </c>
      <c r="X148" s="53">
        <v>893</v>
      </c>
      <c r="Y148" s="53">
        <v>12436</v>
      </c>
      <c r="Z148" s="53">
        <f t="shared" si="2"/>
        <v>18028444</v>
      </c>
    </row>
    <row r="149" spans="1:26" s="13" customFormat="1">
      <c r="A149" s="50">
        <v>429</v>
      </c>
      <c r="B149" s="50">
        <v>429163258</v>
      </c>
      <c r="C149" s="51" t="s">
        <v>93</v>
      </c>
      <c r="D149" s="50">
        <v>163</v>
      </c>
      <c r="E149" s="51" t="s">
        <v>16</v>
      </c>
      <c r="F149" s="50">
        <v>258</v>
      </c>
      <c r="G149" s="51" t="s">
        <v>98</v>
      </c>
      <c r="H149" s="52">
        <v>10</v>
      </c>
      <c r="I149" s="53">
        <v>12787</v>
      </c>
      <c r="J149" s="53">
        <v>5004</v>
      </c>
      <c r="K149" s="53">
        <v>0</v>
      </c>
      <c r="L149" s="53">
        <v>893</v>
      </c>
      <c r="M149" s="53">
        <v>18684</v>
      </c>
      <c r="N149" s="36"/>
      <c r="O149" s="54" t="s">
        <v>308</v>
      </c>
      <c r="P149" s="54" t="s">
        <v>308</v>
      </c>
      <c r="Q149" s="56">
        <v>0.18</v>
      </c>
      <c r="R149" s="56">
        <v>9.1253128883332993E-2</v>
      </c>
      <c r="S149" s="53">
        <v>0</v>
      </c>
      <c r="T149" s="36"/>
      <c r="U149" s="57">
        <v>177910</v>
      </c>
      <c r="V149" s="57">
        <v>0</v>
      </c>
      <c r="W149" s="53">
        <v>0</v>
      </c>
      <c r="X149" s="53">
        <v>8930</v>
      </c>
      <c r="Y149" s="53">
        <v>186840</v>
      </c>
      <c r="Z149" s="53">
        <f t="shared" si="2"/>
        <v>18028444</v>
      </c>
    </row>
    <row r="150" spans="1:26" s="13" customFormat="1">
      <c r="A150" s="50">
        <v>429</v>
      </c>
      <c r="B150" s="50">
        <v>429163262</v>
      </c>
      <c r="C150" s="51" t="s">
        <v>93</v>
      </c>
      <c r="D150" s="50">
        <v>163</v>
      </c>
      <c r="E150" s="51" t="s">
        <v>16</v>
      </c>
      <c r="F150" s="50">
        <v>262</v>
      </c>
      <c r="G150" s="51" t="s">
        <v>19</v>
      </c>
      <c r="H150" s="52">
        <v>7</v>
      </c>
      <c r="I150" s="53">
        <v>11746</v>
      </c>
      <c r="J150" s="53">
        <v>4375</v>
      </c>
      <c r="K150" s="53">
        <v>0</v>
      </c>
      <c r="L150" s="53">
        <v>893</v>
      </c>
      <c r="M150" s="53">
        <v>17014</v>
      </c>
      <c r="N150" s="36"/>
      <c r="O150" s="54" t="s">
        <v>308</v>
      </c>
      <c r="P150" s="54" t="s">
        <v>308</v>
      </c>
      <c r="Q150" s="56">
        <v>0.09</v>
      </c>
      <c r="R150" s="56">
        <v>5.8818965818518504E-2</v>
      </c>
      <c r="S150" s="53">
        <v>0</v>
      </c>
      <c r="T150" s="36"/>
      <c r="U150" s="57">
        <v>112847</v>
      </c>
      <c r="V150" s="57">
        <v>0</v>
      </c>
      <c r="W150" s="53">
        <v>0</v>
      </c>
      <c r="X150" s="53">
        <v>6251</v>
      </c>
      <c r="Y150" s="53">
        <v>119098</v>
      </c>
      <c r="Z150" s="53">
        <f t="shared" si="2"/>
        <v>18028444</v>
      </c>
    </row>
    <row r="151" spans="1:26" s="13" customFormat="1">
      <c r="A151" s="50">
        <v>429</v>
      </c>
      <c r="B151" s="50">
        <v>429163291</v>
      </c>
      <c r="C151" s="51" t="s">
        <v>93</v>
      </c>
      <c r="D151" s="50">
        <v>163</v>
      </c>
      <c r="E151" s="51" t="s">
        <v>16</v>
      </c>
      <c r="F151" s="50">
        <v>291</v>
      </c>
      <c r="G151" s="51" t="s">
        <v>99</v>
      </c>
      <c r="H151" s="52">
        <v>7</v>
      </c>
      <c r="I151" s="53">
        <v>12771</v>
      </c>
      <c r="J151" s="53">
        <v>7152</v>
      </c>
      <c r="K151" s="53">
        <v>0</v>
      </c>
      <c r="L151" s="53">
        <v>893</v>
      </c>
      <c r="M151" s="53">
        <v>20816</v>
      </c>
      <c r="N151" s="36"/>
      <c r="O151" s="54" t="s">
        <v>308</v>
      </c>
      <c r="P151" s="54" t="s">
        <v>308</v>
      </c>
      <c r="Q151" s="56">
        <v>0.09</v>
      </c>
      <c r="R151" s="56">
        <v>6.9231623435360035E-3</v>
      </c>
      <c r="S151" s="53">
        <v>0</v>
      </c>
      <c r="T151" s="36"/>
      <c r="U151" s="57">
        <v>139461</v>
      </c>
      <c r="V151" s="57">
        <v>0</v>
      </c>
      <c r="W151" s="53">
        <v>0</v>
      </c>
      <c r="X151" s="53">
        <v>6251</v>
      </c>
      <c r="Y151" s="53">
        <v>145712</v>
      </c>
      <c r="Z151" s="53">
        <f t="shared" si="2"/>
        <v>18028444</v>
      </c>
    </row>
    <row r="152" spans="1:26" s="13" customFormat="1">
      <c r="A152" s="50">
        <v>430</v>
      </c>
      <c r="B152" s="50">
        <v>430170009</v>
      </c>
      <c r="C152" s="51" t="s">
        <v>101</v>
      </c>
      <c r="D152" s="50">
        <v>170</v>
      </c>
      <c r="E152" s="51" t="s">
        <v>65</v>
      </c>
      <c r="F152" s="50">
        <v>9</v>
      </c>
      <c r="G152" s="51" t="s">
        <v>85</v>
      </c>
      <c r="H152" s="52">
        <v>1</v>
      </c>
      <c r="I152" s="53">
        <v>8448</v>
      </c>
      <c r="J152" s="53">
        <v>4261</v>
      </c>
      <c r="K152" s="53">
        <v>0</v>
      </c>
      <c r="L152" s="53">
        <v>893</v>
      </c>
      <c r="M152" s="53">
        <v>13602</v>
      </c>
      <c r="N152" s="36"/>
      <c r="O152" s="54" t="s">
        <v>308</v>
      </c>
      <c r="P152" s="54" t="s">
        <v>308</v>
      </c>
      <c r="Q152" s="56">
        <v>0.09</v>
      </c>
      <c r="R152" s="56">
        <v>1.0792483903387306E-3</v>
      </c>
      <c r="S152" s="53">
        <v>0</v>
      </c>
      <c r="T152" s="36"/>
      <c r="U152" s="57">
        <v>12709</v>
      </c>
      <c r="V152" s="57">
        <v>0</v>
      </c>
      <c r="W152" s="53">
        <v>0</v>
      </c>
      <c r="X152" s="53">
        <v>893</v>
      </c>
      <c r="Y152" s="53">
        <v>13602</v>
      </c>
      <c r="Z152" s="53">
        <f t="shared" si="2"/>
        <v>13289831.460327195</v>
      </c>
    </row>
    <row r="153" spans="1:26" s="13" customFormat="1">
      <c r="A153" s="50">
        <v>430</v>
      </c>
      <c r="B153" s="50">
        <v>430170014</v>
      </c>
      <c r="C153" s="51" t="s">
        <v>101</v>
      </c>
      <c r="D153" s="50">
        <v>170</v>
      </c>
      <c r="E153" s="51" t="s">
        <v>65</v>
      </c>
      <c r="F153" s="50">
        <v>14</v>
      </c>
      <c r="G153" s="51" t="s">
        <v>62</v>
      </c>
      <c r="H153" s="52">
        <v>13</v>
      </c>
      <c r="I153" s="53">
        <v>10191</v>
      </c>
      <c r="J153" s="53">
        <v>2870</v>
      </c>
      <c r="K153" s="53">
        <v>0</v>
      </c>
      <c r="L153" s="53">
        <v>893</v>
      </c>
      <c r="M153" s="53">
        <v>13954</v>
      </c>
      <c r="N153" s="36"/>
      <c r="O153" s="54" t="s">
        <v>308</v>
      </c>
      <c r="P153" s="54" t="s">
        <v>308</v>
      </c>
      <c r="Q153" s="56">
        <v>0.09</v>
      </c>
      <c r="R153" s="56">
        <v>1.1004811414973868E-2</v>
      </c>
      <c r="S153" s="53">
        <v>0</v>
      </c>
      <c r="T153" s="36"/>
      <c r="U153" s="57">
        <v>169793</v>
      </c>
      <c r="V153" s="57">
        <v>0</v>
      </c>
      <c r="W153" s="53">
        <v>0</v>
      </c>
      <c r="X153" s="53">
        <v>11609</v>
      </c>
      <c r="Y153" s="53">
        <v>181402</v>
      </c>
      <c r="Z153" s="53">
        <f t="shared" si="2"/>
        <v>13289831.460327195</v>
      </c>
    </row>
    <row r="154" spans="1:26" s="13" customFormat="1">
      <c r="A154" s="50">
        <v>430</v>
      </c>
      <c r="B154" s="50">
        <v>430170031</v>
      </c>
      <c r="C154" s="51" t="s">
        <v>101</v>
      </c>
      <c r="D154" s="50">
        <v>170</v>
      </c>
      <c r="E154" s="51" t="s">
        <v>65</v>
      </c>
      <c r="F154" s="50">
        <v>31</v>
      </c>
      <c r="G154" s="51" t="s">
        <v>76</v>
      </c>
      <c r="H154" s="52">
        <v>1</v>
      </c>
      <c r="I154" s="53">
        <v>10226</v>
      </c>
      <c r="J154" s="53">
        <v>4197</v>
      </c>
      <c r="K154" s="53">
        <v>0</v>
      </c>
      <c r="L154" s="53">
        <v>893</v>
      </c>
      <c r="M154" s="53">
        <v>15316</v>
      </c>
      <c r="N154" s="36"/>
      <c r="O154" s="54" t="s">
        <v>308</v>
      </c>
      <c r="P154" s="54" t="s">
        <v>308</v>
      </c>
      <c r="Q154" s="56">
        <v>0.09</v>
      </c>
      <c r="R154" s="56">
        <v>2.9468459409794701E-2</v>
      </c>
      <c r="S154" s="53">
        <v>0</v>
      </c>
      <c r="T154" s="36"/>
      <c r="U154" s="57">
        <v>14423</v>
      </c>
      <c r="V154" s="57">
        <v>0</v>
      </c>
      <c r="W154" s="53">
        <v>0</v>
      </c>
      <c r="X154" s="53">
        <v>893</v>
      </c>
      <c r="Y154" s="53">
        <v>15316</v>
      </c>
      <c r="Z154" s="53">
        <f t="shared" si="2"/>
        <v>13289831.460327195</v>
      </c>
    </row>
    <row r="155" spans="1:26" s="13" customFormat="1">
      <c r="A155" s="50">
        <v>430</v>
      </c>
      <c r="B155" s="50">
        <v>430170064</v>
      </c>
      <c r="C155" s="51" t="s">
        <v>101</v>
      </c>
      <c r="D155" s="50">
        <v>170</v>
      </c>
      <c r="E155" s="51" t="s">
        <v>65</v>
      </c>
      <c r="F155" s="50">
        <v>64</v>
      </c>
      <c r="G155" s="51" t="s">
        <v>102</v>
      </c>
      <c r="H155" s="52">
        <v>61</v>
      </c>
      <c r="I155" s="53">
        <v>9519</v>
      </c>
      <c r="J155" s="53">
        <v>1232</v>
      </c>
      <c r="K155" s="53">
        <v>0</v>
      </c>
      <c r="L155" s="53">
        <v>893</v>
      </c>
      <c r="M155" s="53">
        <v>11644</v>
      </c>
      <c r="N155" s="36"/>
      <c r="O155" s="54" t="s">
        <v>308</v>
      </c>
      <c r="P155" s="54" t="s">
        <v>308</v>
      </c>
      <c r="Q155" s="56">
        <v>0.18</v>
      </c>
      <c r="R155" s="56">
        <v>2.9502568888977416E-2</v>
      </c>
      <c r="S155" s="53">
        <v>0</v>
      </c>
      <c r="T155" s="36"/>
      <c r="U155" s="57">
        <v>655811</v>
      </c>
      <c r="V155" s="57">
        <v>0</v>
      </c>
      <c r="W155" s="53">
        <v>0</v>
      </c>
      <c r="X155" s="53">
        <v>54473</v>
      </c>
      <c r="Y155" s="53">
        <v>710284</v>
      </c>
      <c r="Z155" s="53">
        <f t="shared" si="2"/>
        <v>13289831.460327195</v>
      </c>
    </row>
    <row r="156" spans="1:26" s="13" customFormat="1">
      <c r="A156" s="50">
        <v>430</v>
      </c>
      <c r="B156" s="50">
        <v>430170100</v>
      </c>
      <c r="C156" s="51" t="s">
        <v>101</v>
      </c>
      <c r="D156" s="50">
        <v>170</v>
      </c>
      <c r="E156" s="51" t="s">
        <v>65</v>
      </c>
      <c r="F156" s="50">
        <v>100</v>
      </c>
      <c r="G156" s="51" t="s">
        <v>58</v>
      </c>
      <c r="H156" s="52">
        <v>24</v>
      </c>
      <c r="I156" s="53">
        <v>9884</v>
      </c>
      <c r="J156" s="53">
        <v>4886</v>
      </c>
      <c r="K156" s="53">
        <v>0</v>
      </c>
      <c r="L156" s="53">
        <v>893</v>
      </c>
      <c r="M156" s="53">
        <v>15663</v>
      </c>
      <c r="N156" s="36"/>
      <c r="O156" s="54" t="s">
        <v>308</v>
      </c>
      <c r="P156" s="54" t="s">
        <v>308</v>
      </c>
      <c r="Q156" s="56">
        <v>0.09</v>
      </c>
      <c r="R156" s="56">
        <v>3.3081526293987397E-2</v>
      </c>
      <c r="S156" s="53">
        <v>0</v>
      </c>
      <c r="T156" s="36"/>
      <c r="U156" s="57">
        <v>354480</v>
      </c>
      <c r="V156" s="57">
        <v>0</v>
      </c>
      <c r="W156" s="53">
        <v>0</v>
      </c>
      <c r="X156" s="53">
        <v>21432</v>
      </c>
      <c r="Y156" s="53">
        <v>375912</v>
      </c>
      <c r="Z156" s="53">
        <f t="shared" si="2"/>
        <v>13289831.460327195</v>
      </c>
    </row>
    <row r="157" spans="1:26" s="13" customFormat="1">
      <c r="A157" s="50">
        <v>430</v>
      </c>
      <c r="B157" s="50">
        <v>430170101</v>
      </c>
      <c r="C157" s="51" t="s">
        <v>101</v>
      </c>
      <c r="D157" s="50">
        <v>170</v>
      </c>
      <c r="E157" s="51" t="s">
        <v>65</v>
      </c>
      <c r="F157" s="50">
        <v>101</v>
      </c>
      <c r="G157" s="51" t="s">
        <v>103</v>
      </c>
      <c r="H157" s="52">
        <v>1</v>
      </c>
      <c r="I157" s="53">
        <v>8448</v>
      </c>
      <c r="J157" s="53">
        <v>1651</v>
      </c>
      <c r="K157" s="53">
        <v>0</v>
      </c>
      <c r="L157" s="53">
        <v>893</v>
      </c>
      <c r="M157" s="53">
        <v>10992</v>
      </c>
      <c r="N157" s="36"/>
      <c r="O157" s="54" t="s">
        <v>308</v>
      </c>
      <c r="P157" s="54" t="s">
        <v>308</v>
      </c>
      <c r="Q157" s="56">
        <v>0.09</v>
      </c>
      <c r="R157" s="56">
        <v>5.4138455365061317E-2</v>
      </c>
      <c r="S157" s="53">
        <v>0</v>
      </c>
      <c r="T157" s="36"/>
      <c r="U157" s="57">
        <v>10099</v>
      </c>
      <c r="V157" s="57">
        <v>0</v>
      </c>
      <c r="W157" s="53">
        <v>0</v>
      </c>
      <c r="X157" s="53">
        <v>893</v>
      </c>
      <c r="Y157" s="53">
        <v>10992</v>
      </c>
      <c r="Z157" s="53">
        <f t="shared" si="2"/>
        <v>13289831.460327195</v>
      </c>
    </row>
    <row r="158" spans="1:26" s="13" customFormat="1">
      <c r="A158" s="50">
        <v>430</v>
      </c>
      <c r="B158" s="50">
        <v>430170110</v>
      </c>
      <c r="C158" s="51" t="s">
        <v>101</v>
      </c>
      <c r="D158" s="50">
        <v>170</v>
      </c>
      <c r="E158" s="51" t="s">
        <v>65</v>
      </c>
      <c r="F158" s="50">
        <v>110</v>
      </c>
      <c r="G158" s="51" t="s">
        <v>104</v>
      </c>
      <c r="H158" s="52">
        <v>22</v>
      </c>
      <c r="I158" s="53">
        <v>9929</v>
      </c>
      <c r="J158" s="53">
        <v>1468</v>
      </c>
      <c r="K158" s="53">
        <v>0</v>
      </c>
      <c r="L158" s="53">
        <v>893</v>
      </c>
      <c r="M158" s="53">
        <v>12290</v>
      </c>
      <c r="N158" s="36"/>
      <c r="O158" s="54" t="s">
        <v>308</v>
      </c>
      <c r="P158" s="54" t="s">
        <v>308</v>
      </c>
      <c r="Q158" s="56">
        <v>0.09</v>
      </c>
      <c r="R158" s="56">
        <v>7.4679477361722256E-3</v>
      </c>
      <c r="S158" s="53">
        <v>0</v>
      </c>
      <c r="T158" s="36"/>
      <c r="U158" s="57">
        <v>250734</v>
      </c>
      <c r="V158" s="57">
        <v>0</v>
      </c>
      <c r="W158" s="53">
        <v>0</v>
      </c>
      <c r="X158" s="53">
        <v>19646</v>
      </c>
      <c r="Y158" s="53">
        <v>270380</v>
      </c>
      <c r="Z158" s="53">
        <f t="shared" si="2"/>
        <v>13289831.460327195</v>
      </c>
    </row>
    <row r="159" spans="1:26" s="13" customFormat="1">
      <c r="A159" s="50">
        <v>430</v>
      </c>
      <c r="B159" s="50">
        <v>430170136</v>
      </c>
      <c r="C159" s="51" t="s">
        <v>101</v>
      </c>
      <c r="D159" s="50">
        <v>170</v>
      </c>
      <c r="E159" s="51" t="s">
        <v>65</v>
      </c>
      <c r="F159" s="50">
        <v>136</v>
      </c>
      <c r="G159" s="51" t="s">
        <v>63</v>
      </c>
      <c r="H159" s="52">
        <v>1</v>
      </c>
      <c r="I159" s="53">
        <v>10226</v>
      </c>
      <c r="J159" s="53">
        <v>3160</v>
      </c>
      <c r="K159" s="53">
        <v>0</v>
      </c>
      <c r="L159" s="53">
        <v>893</v>
      </c>
      <c r="M159" s="53">
        <v>14279</v>
      </c>
      <c r="N159" s="36"/>
      <c r="O159" s="54" t="s">
        <v>308</v>
      </c>
      <c r="P159" s="54" t="s">
        <v>308</v>
      </c>
      <c r="Q159" s="56">
        <v>0.09</v>
      </c>
      <c r="R159" s="56">
        <v>5.5435088353370625E-3</v>
      </c>
      <c r="S159" s="53">
        <v>0</v>
      </c>
      <c r="T159" s="36"/>
      <c r="U159" s="57">
        <v>13386</v>
      </c>
      <c r="V159" s="57">
        <v>0</v>
      </c>
      <c r="W159" s="53">
        <v>0</v>
      </c>
      <c r="X159" s="53">
        <v>893</v>
      </c>
      <c r="Y159" s="53">
        <v>14279</v>
      </c>
      <c r="Z159" s="53">
        <f t="shared" si="2"/>
        <v>13289831.460327195</v>
      </c>
    </row>
    <row r="160" spans="1:26" s="13" customFormat="1">
      <c r="A160" s="50">
        <v>430</v>
      </c>
      <c r="B160" s="50">
        <v>430170139</v>
      </c>
      <c r="C160" s="51" t="s">
        <v>101</v>
      </c>
      <c r="D160" s="50">
        <v>170</v>
      </c>
      <c r="E160" s="51" t="s">
        <v>65</v>
      </c>
      <c r="F160" s="50">
        <v>139</v>
      </c>
      <c r="G160" s="51" t="s">
        <v>64</v>
      </c>
      <c r="H160" s="52">
        <v>6</v>
      </c>
      <c r="I160" s="53">
        <v>9972</v>
      </c>
      <c r="J160" s="53">
        <v>3417</v>
      </c>
      <c r="K160" s="53">
        <v>0</v>
      </c>
      <c r="L160" s="53">
        <v>893</v>
      </c>
      <c r="M160" s="53">
        <v>14282</v>
      </c>
      <c r="N160" s="36"/>
      <c r="O160" s="54" t="s">
        <v>308</v>
      </c>
      <c r="P160" s="54" t="s">
        <v>308</v>
      </c>
      <c r="Q160" s="56">
        <v>0.09</v>
      </c>
      <c r="R160" s="56">
        <v>2.1759814522155285E-3</v>
      </c>
      <c r="S160" s="53">
        <v>0</v>
      </c>
      <c r="T160" s="36"/>
      <c r="U160" s="57">
        <v>80334</v>
      </c>
      <c r="V160" s="57">
        <v>0</v>
      </c>
      <c r="W160" s="53">
        <v>0</v>
      </c>
      <c r="X160" s="53">
        <v>5358</v>
      </c>
      <c r="Y160" s="53">
        <v>85692</v>
      </c>
      <c r="Z160" s="53">
        <f t="shared" si="2"/>
        <v>13289831.460327195</v>
      </c>
    </row>
    <row r="161" spans="1:26" s="13" customFormat="1">
      <c r="A161" s="50">
        <v>430</v>
      </c>
      <c r="B161" s="50">
        <v>430170141</v>
      </c>
      <c r="C161" s="51" t="s">
        <v>101</v>
      </c>
      <c r="D161" s="50">
        <v>170</v>
      </c>
      <c r="E161" s="51" t="s">
        <v>65</v>
      </c>
      <c r="F161" s="50">
        <v>141</v>
      </c>
      <c r="G161" s="51" t="s">
        <v>106</v>
      </c>
      <c r="H161" s="52">
        <v>113</v>
      </c>
      <c r="I161" s="53">
        <v>9629</v>
      </c>
      <c r="J161" s="53">
        <v>5499</v>
      </c>
      <c r="K161" s="53">
        <v>0</v>
      </c>
      <c r="L161" s="53">
        <v>893</v>
      </c>
      <c r="M161" s="53">
        <v>16021</v>
      </c>
      <c r="N161" s="36"/>
      <c r="O161" s="54" t="s">
        <v>308</v>
      </c>
      <c r="P161" s="54" t="s">
        <v>308</v>
      </c>
      <c r="Q161" s="56">
        <v>0.09</v>
      </c>
      <c r="R161" s="56">
        <v>3.7163141797754297E-2</v>
      </c>
      <c r="S161" s="53">
        <v>0</v>
      </c>
      <c r="T161" s="36"/>
      <c r="U161" s="57">
        <v>1709464</v>
      </c>
      <c r="V161" s="57">
        <v>0</v>
      </c>
      <c r="W161" s="53">
        <v>0</v>
      </c>
      <c r="X161" s="53">
        <v>100909</v>
      </c>
      <c r="Y161" s="53">
        <v>1810373</v>
      </c>
      <c r="Z161" s="53">
        <f t="shared" si="2"/>
        <v>13289831.460327195</v>
      </c>
    </row>
    <row r="162" spans="1:26" s="13" customFormat="1">
      <c r="A162" s="50">
        <v>430</v>
      </c>
      <c r="B162" s="50">
        <v>430170153</v>
      </c>
      <c r="C162" s="51" t="s">
        <v>101</v>
      </c>
      <c r="D162" s="50">
        <v>170</v>
      </c>
      <c r="E162" s="51" t="s">
        <v>65</v>
      </c>
      <c r="F162" s="50">
        <v>153</v>
      </c>
      <c r="G162" s="51" t="s">
        <v>107</v>
      </c>
      <c r="H162" s="52">
        <v>2</v>
      </c>
      <c r="I162" s="53">
        <v>11066</v>
      </c>
      <c r="J162" s="53">
        <v>289</v>
      </c>
      <c r="K162" s="53">
        <v>0</v>
      </c>
      <c r="L162" s="53">
        <v>893</v>
      </c>
      <c r="M162" s="53">
        <v>12248</v>
      </c>
      <c r="N162" s="36"/>
      <c r="O162" s="54" t="s">
        <v>308</v>
      </c>
      <c r="P162" s="54" t="s">
        <v>308</v>
      </c>
      <c r="Q162" s="56">
        <v>0.09</v>
      </c>
      <c r="R162" s="56">
        <v>1.2838408450156829E-2</v>
      </c>
      <c r="S162" s="53">
        <v>0</v>
      </c>
      <c r="T162" s="36"/>
      <c r="U162" s="57">
        <v>22710</v>
      </c>
      <c r="V162" s="57">
        <v>0</v>
      </c>
      <c r="W162" s="53">
        <v>0</v>
      </c>
      <c r="X162" s="53">
        <v>1786</v>
      </c>
      <c r="Y162" s="53">
        <v>24496</v>
      </c>
      <c r="Z162" s="53">
        <f t="shared" si="2"/>
        <v>13289831.460327195</v>
      </c>
    </row>
    <row r="163" spans="1:26" s="13" customFormat="1">
      <c r="A163" s="50">
        <v>430</v>
      </c>
      <c r="B163" s="50">
        <v>430170158</v>
      </c>
      <c r="C163" s="51" t="s">
        <v>101</v>
      </c>
      <c r="D163" s="50">
        <v>170</v>
      </c>
      <c r="E163" s="51" t="s">
        <v>65</v>
      </c>
      <c r="F163" s="50">
        <v>158</v>
      </c>
      <c r="G163" s="51" t="s">
        <v>108</v>
      </c>
      <c r="H163" s="52">
        <v>2</v>
      </c>
      <c r="I163" s="53">
        <v>9337</v>
      </c>
      <c r="J163" s="53">
        <v>4009</v>
      </c>
      <c r="K163" s="53">
        <v>0</v>
      </c>
      <c r="L163" s="53">
        <v>893</v>
      </c>
      <c r="M163" s="53">
        <v>14239</v>
      </c>
      <c r="N163" s="36"/>
      <c r="O163" s="54" t="s">
        <v>308</v>
      </c>
      <c r="P163" s="54" t="s">
        <v>308</v>
      </c>
      <c r="Q163" s="56">
        <v>0.09</v>
      </c>
      <c r="R163" s="56">
        <v>3.6860038701594218E-2</v>
      </c>
      <c r="S163" s="53">
        <v>0</v>
      </c>
      <c r="T163" s="36"/>
      <c r="U163" s="57">
        <v>26692</v>
      </c>
      <c r="V163" s="57">
        <v>0</v>
      </c>
      <c r="W163" s="53">
        <v>0</v>
      </c>
      <c r="X163" s="53">
        <v>1786</v>
      </c>
      <c r="Y163" s="53">
        <v>28478</v>
      </c>
      <c r="Z163" s="53">
        <f t="shared" si="2"/>
        <v>13289831.460327195</v>
      </c>
    </row>
    <row r="164" spans="1:26" s="13" customFormat="1">
      <c r="A164" s="50">
        <v>430</v>
      </c>
      <c r="B164" s="50">
        <v>430170170</v>
      </c>
      <c r="C164" s="51" t="s">
        <v>101</v>
      </c>
      <c r="D164" s="50">
        <v>170</v>
      </c>
      <c r="E164" s="51" t="s">
        <v>65</v>
      </c>
      <c r="F164" s="50">
        <v>170</v>
      </c>
      <c r="G164" s="51" t="s">
        <v>65</v>
      </c>
      <c r="H164" s="52">
        <v>563</v>
      </c>
      <c r="I164" s="53">
        <v>9677</v>
      </c>
      <c r="J164" s="53">
        <v>3561</v>
      </c>
      <c r="K164" s="53">
        <v>0</v>
      </c>
      <c r="L164" s="53">
        <v>893</v>
      </c>
      <c r="M164" s="53">
        <v>14131</v>
      </c>
      <c r="N164" s="36"/>
      <c r="O164" s="54" t="s">
        <v>308</v>
      </c>
      <c r="P164" s="54" t="s">
        <v>308</v>
      </c>
      <c r="Q164" s="56">
        <v>0.09</v>
      </c>
      <c r="R164" s="56">
        <v>9.493411364098206E-2</v>
      </c>
      <c r="S164" s="53">
        <v>-688.03293014707776</v>
      </c>
      <c r="T164" s="36"/>
      <c r="U164" s="57">
        <v>7452994</v>
      </c>
      <c r="V164" s="57">
        <v>-387362.53967280476</v>
      </c>
      <c r="W164" s="53">
        <v>0</v>
      </c>
      <c r="X164" s="53">
        <v>502759</v>
      </c>
      <c r="Y164" s="53">
        <v>7568390.460327195</v>
      </c>
      <c r="Z164" s="53">
        <f t="shared" si="2"/>
        <v>13289831.460327195</v>
      </c>
    </row>
    <row r="165" spans="1:26" s="13" customFormat="1">
      <c r="A165" s="50">
        <v>430</v>
      </c>
      <c r="B165" s="50">
        <v>430170174</v>
      </c>
      <c r="C165" s="51" t="s">
        <v>101</v>
      </c>
      <c r="D165" s="50">
        <v>170</v>
      </c>
      <c r="E165" s="51" t="s">
        <v>65</v>
      </c>
      <c r="F165" s="50">
        <v>174</v>
      </c>
      <c r="G165" s="51" t="s">
        <v>109</v>
      </c>
      <c r="H165" s="52">
        <v>41</v>
      </c>
      <c r="I165" s="53">
        <v>9208</v>
      </c>
      <c r="J165" s="53">
        <v>3756</v>
      </c>
      <c r="K165" s="53">
        <v>0</v>
      </c>
      <c r="L165" s="53">
        <v>893</v>
      </c>
      <c r="M165" s="53">
        <v>13857</v>
      </c>
      <c r="N165" s="36"/>
      <c r="O165" s="54" t="s">
        <v>308</v>
      </c>
      <c r="P165" s="54" t="s">
        <v>308</v>
      </c>
      <c r="Q165" s="56">
        <v>0.09</v>
      </c>
      <c r="R165" s="56">
        <v>2.8874322057088016E-2</v>
      </c>
      <c r="S165" s="53">
        <v>0</v>
      </c>
      <c r="T165" s="36"/>
      <c r="U165" s="57">
        <v>531524</v>
      </c>
      <c r="V165" s="57">
        <v>0</v>
      </c>
      <c r="W165" s="53">
        <v>0</v>
      </c>
      <c r="X165" s="53">
        <v>36613</v>
      </c>
      <c r="Y165" s="53">
        <v>568137</v>
      </c>
      <c r="Z165" s="53">
        <f t="shared" si="2"/>
        <v>13289831.460327195</v>
      </c>
    </row>
    <row r="166" spans="1:26" s="13" customFormat="1">
      <c r="A166" s="50">
        <v>430</v>
      </c>
      <c r="B166" s="50">
        <v>430170177</v>
      </c>
      <c r="C166" s="51" t="s">
        <v>101</v>
      </c>
      <c r="D166" s="50">
        <v>170</v>
      </c>
      <c r="E166" s="51" t="s">
        <v>65</v>
      </c>
      <c r="F166" s="50">
        <v>177</v>
      </c>
      <c r="G166" s="51" t="s">
        <v>110</v>
      </c>
      <c r="H166" s="52">
        <v>1</v>
      </c>
      <c r="I166" s="53">
        <v>10226</v>
      </c>
      <c r="J166" s="53">
        <v>3489</v>
      </c>
      <c r="K166" s="53">
        <v>0</v>
      </c>
      <c r="L166" s="53">
        <v>893</v>
      </c>
      <c r="M166" s="53">
        <v>14608</v>
      </c>
      <c r="N166" s="36"/>
      <c r="O166" s="54" t="s">
        <v>308</v>
      </c>
      <c r="P166" s="54" t="s">
        <v>308</v>
      </c>
      <c r="Q166" s="56">
        <v>0.09</v>
      </c>
      <c r="R166" s="56">
        <v>4.5458757389377838E-3</v>
      </c>
      <c r="S166" s="53">
        <v>0</v>
      </c>
      <c r="T166" s="36"/>
      <c r="U166" s="57">
        <v>13715</v>
      </c>
      <c r="V166" s="57">
        <v>0</v>
      </c>
      <c r="W166" s="53">
        <v>0</v>
      </c>
      <c r="X166" s="53">
        <v>893</v>
      </c>
      <c r="Y166" s="53">
        <v>14608</v>
      </c>
      <c r="Z166" s="53">
        <f t="shared" si="2"/>
        <v>13289831.460327195</v>
      </c>
    </row>
    <row r="167" spans="1:26" s="13" customFormat="1">
      <c r="A167" s="50">
        <v>430</v>
      </c>
      <c r="B167" s="50">
        <v>430170185</v>
      </c>
      <c r="C167" s="51" t="s">
        <v>101</v>
      </c>
      <c r="D167" s="50">
        <v>170</v>
      </c>
      <c r="E167" s="51" t="s">
        <v>65</v>
      </c>
      <c r="F167" s="50">
        <v>185</v>
      </c>
      <c r="G167" s="51" t="s">
        <v>180</v>
      </c>
      <c r="H167" s="52">
        <v>1</v>
      </c>
      <c r="I167" s="53">
        <v>10930.466665167862</v>
      </c>
      <c r="J167" s="53">
        <v>1800</v>
      </c>
      <c r="K167" s="53">
        <v>0</v>
      </c>
      <c r="L167" s="53">
        <v>893</v>
      </c>
      <c r="M167" s="53">
        <v>13623.466665167862</v>
      </c>
      <c r="N167" s="36"/>
      <c r="O167" s="54" t="s">
        <v>308</v>
      </c>
      <c r="P167" s="54" t="s">
        <v>308</v>
      </c>
      <c r="Q167" s="56">
        <v>0.09</v>
      </c>
      <c r="R167" s="56">
        <v>4.1809299704355079E-3</v>
      </c>
      <c r="S167" s="53">
        <v>0</v>
      </c>
      <c r="T167" s="36"/>
      <c r="U167" s="57">
        <v>12730</v>
      </c>
      <c r="V167" s="57">
        <v>0</v>
      </c>
      <c r="W167" s="53">
        <v>0</v>
      </c>
      <c r="X167" s="53">
        <v>893</v>
      </c>
      <c r="Y167" s="53">
        <v>13623</v>
      </c>
      <c r="Z167" s="53">
        <f t="shared" si="2"/>
        <v>13289831.460327195</v>
      </c>
    </row>
    <row r="168" spans="1:26" s="13" customFormat="1">
      <c r="A168" s="50">
        <v>430</v>
      </c>
      <c r="B168" s="50">
        <v>430170198</v>
      </c>
      <c r="C168" s="51" t="s">
        <v>101</v>
      </c>
      <c r="D168" s="50">
        <v>170</v>
      </c>
      <c r="E168" s="51" t="s">
        <v>65</v>
      </c>
      <c r="F168" s="50">
        <v>198</v>
      </c>
      <c r="G168" s="51" t="s">
        <v>66</v>
      </c>
      <c r="H168" s="52">
        <v>4</v>
      </c>
      <c r="I168" s="53">
        <v>9781</v>
      </c>
      <c r="J168" s="53">
        <v>2997</v>
      </c>
      <c r="K168" s="53">
        <v>0</v>
      </c>
      <c r="L168" s="53">
        <v>893</v>
      </c>
      <c r="M168" s="53">
        <v>13671</v>
      </c>
      <c r="N168" s="36"/>
      <c r="O168" s="54" t="s">
        <v>308</v>
      </c>
      <c r="P168" s="54" t="s">
        <v>308</v>
      </c>
      <c r="Q168" s="56">
        <v>0.09</v>
      </c>
      <c r="R168" s="56">
        <v>4.2521446820724222E-3</v>
      </c>
      <c r="S168" s="53">
        <v>0</v>
      </c>
      <c r="T168" s="36"/>
      <c r="U168" s="57">
        <v>51112</v>
      </c>
      <c r="V168" s="57">
        <v>0</v>
      </c>
      <c r="W168" s="53">
        <v>0</v>
      </c>
      <c r="X168" s="53">
        <v>3572</v>
      </c>
      <c r="Y168" s="53">
        <v>54684</v>
      </c>
      <c r="Z168" s="53">
        <f t="shared" si="2"/>
        <v>13289831.460327195</v>
      </c>
    </row>
    <row r="169" spans="1:26" s="13" customFormat="1">
      <c r="A169" s="50">
        <v>430</v>
      </c>
      <c r="B169" s="50">
        <v>430170213</v>
      </c>
      <c r="C169" s="51" t="s">
        <v>101</v>
      </c>
      <c r="D169" s="50">
        <v>170</v>
      </c>
      <c r="E169" s="51" t="s">
        <v>65</v>
      </c>
      <c r="F169" s="50">
        <v>213</v>
      </c>
      <c r="G169" s="51" t="s">
        <v>344</v>
      </c>
      <c r="H169" s="52">
        <v>1</v>
      </c>
      <c r="I169" s="53">
        <v>9144.5801323170508</v>
      </c>
      <c r="J169" s="53">
        <v>6379</v>
      </c>
      <c r="K169" s="53">
        <v>0</v>
      </c>
      <c r="L169" s="53">
        <v>893</v>
      </c>
      <c r="M169" s="53">
        <v>16416.580132317053</v>
      </c>
      <c r="N169" s="36"/>
      <c r="O169" s="54" t="s">
        <v>308</v>
      </c>
      <c r="P169" s="54" t="s">
        <v>308</v>
      </c>
      <c r="Q169" s="56">
        <v>0.09</v>
      </c>
      <c r="R169" s="56">
        <v>5.6797551778190705E-4</v>
      </c>
      <c r="S169" s="53">
        <v>0</v>
      </c>
      <c r="T169" s="36"/>
      <c r="U169" s="57">
        <v>15524</v>
      </c>
      <c r="V169" s="57">
        <v>0</v>
      </c>
      <c r="W169" s="53">
        <v>0</v>
      </c>
      <c r="X169" s="53">
        <v>893</v>
      </c>
      <c r="Y169" s="53">
        <v>16417</v>
      </c>
      <c r="Z169" s="53">
        <f t="shared" si="2"/>
        <v>13289831.460327195</v>
      </c>
    </row>
    <row r="170" spans="1:26" s="13" customFormat="1">
      <c r="A170" s="50">
        <v>430</v>
      </c>
      <c r="B170" s="50">
        <v>430170271</v>
      </c>
      <c r="C170" s="51" t="s">
        <v>101</v>
      </c>
      <c r="D170" s="50">
        <v>170</v>
      </c>
      <c r="E170" s="51" t="s">
        <v>65</v>
      </c>
      <c r="F170" s="50">
        <v>271</v>
      </c>
      <c r="G170" s="51" t="s">
        <v>111</v>
      </c>
      <c r="H170" s="52">
        <v>30</v>
      </c>
      <c r="I170" s="53">
        <v>9965</v>
      </c>
      <c r="J170" s="53">
        <v>2767</v>
      </c>
      <c r="K170" s="53">
        <v>0</v>
      </c>
      <c r="L170" s="53">
        <v>893</v>
      </c>
      <c r="M170" s="53">
        <v>13625</v>
      </c>
      <c r="N170" s="36"/>
      <c r="O170" s="54" t="s">
        <v>308</v>
      </c>
      <c r="P170" s="54" t="s">
        <v>308</v>
      </c>
      <c r="Q170" s="56">
        <v>0.09</v>
      </c>
      <c r="R170" s="56">
        <v>6.3314802752221892E-3</v>
      </c>
      <c r="S170" s="53">
        <v>0</v>
      </c>
      <c r="T170" s="36"/>
      <c r="U170" s="57">
        <v>381960</v>
      </c>
      <c r="V170" s="57">
        <v>0</v>
      </c>
      <c r="W170" s="53">
        <v>0</v>
      </c>
      <c r="X170" s="53">
        <v>26790</v>
      </c>
      <c r="Y170" s="53">
        <v>408750</v>
      </c>
      <c r="Z170" s="53">
        <f t="shared" si="2"/>
        <v>13289831.460327195</v>
      </c>
    </row>
    <row r="171" spans="1:26" s="13" customFormat="1">
      <c r="A171" s="50">
        <v>430</v>
      </c>
      <c r="B171" s="50">
        <v>430170276</v>
      </c>
      <c r="C171" s="51" t="s">
        <v>101</v>
      </c>
      <c r="D171" s="50">
        <v>170</v>
      </c>
      <c r="E171" s="51" t="s">
        <v>65</v>
      </c>
      <c r="F171" s="50">
        <v>276</v>
      </c>
      <c r="G171" s="51" t="s">
        <v>67</v>
      </c>
      <c r="H171" s="52">
        <v>1</v>
      </c>
      <c r="I171" s="53">
        <v>8448</v>
      </c>
      <c r="J171" s="53">
        <v>7706</v>
      </c>
      <c r="K171" s="53">
        <v>0</v>
      </c>
      <c r="L171" s="53">
        <v>893</v>
      </c>
      <c r="M171" s="53">
        <v>17047</v>
      </c>
      <c r="N171" s="36"/>
      <c r="O171" s="54" t="s">
        <v>308</v>
      </c>
      <c r="P171" s="54" t="s">
        <v>308</v>
      </c>
      <c r="Q171" s="56">
        <v>0.09</v>
      </c>
      <c r="R171" s="56">
        <v>1.4031132682174746E-3</v>
      </c>
      <c r="S171" s="53">
        <v>0</v>
      </c>
      <c r="T171" s="36"/>
      <c r="U171" s="57">
        <v>16154</v>
      </c>
      <c r="V171" s="57">
        <v>0</v>
      </c>
      <c r="W171" s="53">
        <v>0</v>
      </c>
      <c r="X171" s="53">
        <v>893</v>
      </c>
      <c r="Y171" s="53">
        <v>17047</v>
      </c>
      <c r="Z171" s="53">
        <f t="shared" si="2"/>
        <v>13289831.460327195</v>
      </c>
    </row>
    <row r="172" spans="1:26" s="13" customFormat="1">
      <c r="A172" s="50">
        <v>430</v>
      </c>
      <c r="B172" s="50">
        <v>430170304</v>
      </c>
      <c r="C172" s="51" t="s">
        <v>101</v>
      </c>
      <c r="D172" s="50">
        <v>170</v>
      </c>
      <c r="E172" s="51" t="s">
        <v>65</v>
      </c>
      <c r="F172" s="50">
        <v>304</v>
      </c>
      <c r="G172" s="51" t="s">
        <v>69</v>
      </c>
      <c r="H172" s="52">
        <v>1</v>
      </c>
      <c r="I172" s="53">
        <v>10226</v>
      </c>
      <c r="J172" s="53">
        <v>3302</v>
      </c>
      <c r="K172" s="53">
        <v>0</v>
      </c>
      <c r="L172" s="53">
        <v>893</v>
      </c>
      <c r="M172" s="53">
        <v>14421</v>
      </c>
      <c r="N172" s="36"/>
      <c r="O172" s="54" t="s">
        <v>308</v>
      </c>
      <c r="P172" s="54" t="s">
        <v>308</v>
      </c>
      <c r="Q172" s="56">
        <v>0.09</v>
      </c>
      <c r="R172" s="56">
        <v>5.239557170020273E-4</v>
      </c>
      <c r="S172" s="53">
        <v>0</v>
      </c>
      <c r="T172" s="36"/>
      <c r="U172" s="57">
        <v>13528</v>
      </c>
      <c r="V172" s="57">
        <v>0</v>
      </c>
      <c r="W172" s="53">
        <v>0</v>
      </c>
      <c r="X172" s="53">
        <v>893</v>
      </c>
      <c r="Y172" s="53">
        <v>14421</v>
      </c>
      <c r="Z172" s="53">
        <f t="shared" si="2"/>
        <v>13289831.460327195</v>
      </c>
    </row>
    <row r="173" spans="1:26" s="13" customFormat="1">
      <c r="A173" s="50">
        <v>430</v>
      </c>
      <c r="B173" s="50">
        <v>430170314</v>
      </c>
      <c r="C173" s="51" t="s">
        <v>101</v>
      </c>
      <c r="D173" s="50">
        <v>170</v>
      </c>
      <c r="E173" s="51" t="s">
        <v>65</v>
      </c>
      <c r="F173" s="50">
        <v>314</v>
      </c>
      <c r="G173" s="51" t="s">
        <v>29</v>
      </c>
      <c r="H173" s="52">
        <v>1</v>
      </c>
      <c r="I173" s="53">
        <v>10226</v>
      </c>
      <c r="J173" s="53">
        <v>8111</v>
      </c>
      <c r="K173" s="53">
        <v>0</v>
      </c>
      <c r="L173" s="53">
        <v>893</v>
      </c>
      <c r="M173" s="53">
        <v>19230</v>
      </c>
      <c r="N173" s="36"/>
      <c r="O173" s="54" t="s">
        <v>308</v>
      </c>
      <c r="P173" s="54" t="s">
        <v>308</v>
      </c>
      <c r="Q173" s="56">
        <v>0.09</v>
      </c>
      <c r="R173" s="56">
        <v>4.8174177898452457E-3</v>
      </c>
      <c r="S173" s="53">
        <v>0</v>
      </c>
      <c r="T173" s="36"/>
      <c r="U173" s="57">
        <v>18337</v>
      </c>
      <c r="V173" s="57">
        <v>0</v>
      </c>
      <c r="W173" s="53">
        <v>0</v>
      </c>
      <c r="X173" s="53">
        <v>893</v>
      </c>
      <c r="Y173" s="53">
        <v>19230</v>
      </c>
      <c r="Z173" s="53">
        <f t="shared" si="2"/>
        <v>13289831.460327195</v>
      </c>
    </row>
    <row r="174" spans="1:26" s="13" customFormat="1">
      <c r="A174" s="50">
        <v>430</v>
      </c>
      <c r="B174" s="50">
        <v>430170321</v>
      </c>
      <c r="C174" s="51" t="s">
        <v>101</v>
      </c>
      <c r="D174" s="50">
        <v>170</v>
      </c>
      <c r="E174" s="51" t="s">
        <v>65</v>
      </c>
      <c r="F174" s="50">
        <v>321</v>
      </c>
      <c r="G174" s="51" t="s">
        <v>112</v>
      </c>
      <c r="H174" s="52">
        <v>9</v>
      </c>
      <c r="I174" s="53">
        <v>9337</v>
      </c>
      <c r="J174" s="53">
        <v>5131</v>
      </c>
      <c r="K174" s="53">
        <v>0</v>
      </c>
      <c r="L174" s="53">
        <v>893</v>
      </c>
      <c r="M174" s="53">
        <v>15361</v>
      </c>
      <c r="N174" s="36"/>
      <c r="O174" s="54" t="s">
        <v>308</v>
      </c>
      <c r="P174" s="54" t="s">
        <v>308</v>
      </c>
      <c r="Q174" s="56">
        <v>0.09</v>
      </c>
      <c r="R174" s="56">
        <v>2.326298521528864E-3</v>
      </c>
      <c r="S174" s="53">
        <v>0</v>
      </c>
      <c r="T174" s="36"/>
      <c r="U174" s="57">
        <v>130212</v>
      </c>
      <c r="V174" s="57">
        <v>0</v>
      </c>
      <c r="W174" s="53">
        <v>0</v>
      </c>
      <c r="X174" s="53">
        <v>8037</v>
      </c>
      <c r="Y174" s="53">
        <v>138249</v>
      </c>
      <c r="Z174" s="53">
        <f t="shared" si="2"/>
        <v>13289831.460327195</v>
      </c>
    </row>
    <row r="175" spans="1:26" s="13" customFormat="1">
      <c r="A175" s="50">
        <v>430</v>
      </c>
      <c r="B175" s="50">
        <v>430170322</v>
      </c>
      <c r="C175" s="51" t="s">
        <v>101</v>
      </c>
      <c r="D175" s="50">
        <v>170</v>
      </c>
      <c r="E175" s="51" t="s">
        <v>65</v>
      </c>
      <c r="F175" s="50">
        <v>322</v>
      </c>
      <c r="G175" s="51" t="s">
        <v>113</v>
      </c>
      <c r="H175" s="52">
        <v>9</v>
      </c>
      <c r="I175" s="53">
        <v>9903</v>
      </c>
      <c r="J175" s="53">
        <v>5012</v>
      </c>
      <c r="K175" s="53">
        <v>0</v>
      </c>
      <c r="L175" s="53">
        <v>893</v>
      </c>
      <c r="M175" s="53">
        <v>15808</v>
      </c>
      <c r="N175" s="36"/>
      <c r="O175" s="54" t="s">
        <v>308</v>
      </c>
      <c r="P175" s="54" t="s">
        <v>308</v>
      </c>
      <c r="Q175" s="56">
        <v>0.09</v>
      </c>
      <c r="R175" s="56">
        <v>1.523291872422471E-2</v>
      </c>
      <c r="S175" s="53">
        <v>0</v>
      </c>
      <c r="T175" s="36"/>
      <c r="U175" s="57">
        <v>134235</v>
      </c>
      <c r="V175" s="57">
        <v>0</v>
      </c>
      <c r="W175" s="53">
        <v>0</v>
      </c>
      <c r="X175" s="53">
        <v>8037</v>
      </c>
      <c r="Y175" s="53">
        <v>142272</v>
      </c>
      <c r="Z175" s="53">
        <f t="shared" si="2"/>
        <v>13289831.460327195</v>
      </c>
    </row>
    <row r="176" spans="1:26" s="13" customFormat="1">
      <c r="A176" s="50">
        <v>430</v>
      </c>
      <c r="B176" s="50">
        <v>430170348</v>
      </c>
      <c r="C176" s="51" t="s">
        <v>101</v>
      </c>
      <c r="D176" s="50">
        <v>170</v>
      </c>
      <c r="E176" s="51" t="s">
        <v>65</v>
      </c>
      <c r="F176" s="50">
        <v>348</v>
      </c>
      <c r="G176" s="51" t="s">
        <v>100</v>
      </c>
      <c r="H176" s="52">
        <v>19</v>
      </c>
      <c r="I176" s="53">
        <v>10541</v>
      </c>
      <c r="J176" s="53">
        <v>43</v>
      </c>
      <c r="K176" s="53">
        <v>0</v>
      </c>
      <c r="L176" s="53">
        <v>893</v>
      </c>
      <c r="M176" s="53">
        <v>11477</v>
      </c>
      <c r="N176" s="36"/>
      <c r="O176" s="54" t="s">
        <v>308</v>
      </c>
      <c r="P176" s="54" t="s">
        <v>308</v>
      </c>
      <c r="Q176" s="56">
        <v>0.09</v>
      </c>
      <c r="R176" s="56">
        <v>6.3340236203305089E-2</v>
      </c>
      <c r="S176" s="53">
        <v>0</v>
      </c>
      <c r="T176" s="36"/>
      <c r="U176" s="57">
        <v>201096</v>
      </c>
      <c r="V176" s="57">
        <v>0</v>
      </c>
      <c r="W176" s="53">
        <v>0</v>
      </c>
      <c r="X176" s="53">
        <v>16967</v>
      </c>
      <c r="Y176" s="53">
        <v>218063</v>
      </c>
      <c r="Z176" s="53">
        <f t="shared" si="2"/>
        <v>13289831.460327195</v>
      </c>
    </row>
    <row r="177" spans="1:26" s="13" customFormat="1">
      <c r="A177" s="50">
        <v>430</v>
      </c>
      <c r="B177" s="50">
        <v>430170616</v>
      </c>
      <c r="C177" s="51" t="s">
        <v>101</v>
      </c>
      <c r="D177" s="50">
        <v>170</v>
      </c>
      <c r="E177" s="51" t="s">
        <v>65</v>
      </c>
      <c r="F177" s="50">
        <v>616</v>
      </c>
      <c r="G177" s="51" t="s">
        <v>83</v>
      </c>
      <c r="H177" s="52">
        <v>1</v>
      </c>
      <c r="I177" s="53">
        <v>10226</v>
      </c>
      <c r="J177" s="53">
        <v>3242</v>
      </c>
      <c r="K177" s="53">
        <v>0</v>
      </c>
      <c r="L177" s="53">
        <v>893</v>
      </c>
      <c r="M177" s="53">
        <v>14361</v>
      </c>
      <c r="N177" s="36"/>
      <c r="O177" s="54" t="s">
        <v>308</v>
      </c>
      <c r="P177" s="54" t="s">
        <v>308</v>
      </c>
      <c r="Q177" s="56">
        <v>0.09</v>
      </c>
      <c r="R177" s="56">
        <v>3.5200195713429298E-2</v>
      </c>
      <c r="S177" s="53">
        <v>0</v>
      </c>
      <c r="T177" s="36"/>
      <c r="U177" s="57">
        <v>13468</v>
      </c>
      <c r="V177" s="57">
        <v>0</v>
      </c>
      <c r="W177" s="53">
        <v>0</v>
      </c>
      <c r="X177" s="53">
        <v>893</v>
      </c>
      <c r="Y177" s="53">
        <v>14361</v>
      </c>
      <c r="Z177" s="53">
        <f t="shared" si="2"/>
        <v>13289831.460327195</v>
      </c>
    </row>
    <row r="178" spans="1:26" s="13" customFormat="1">
      <c r="A178" s="50">
        <v>430</v>
      </c>
      <c r="B178" s="50">
        <v>430170620</v>
      </c>
      <c r="C178" s="51" t="s">
        <v>101</v>
      </c>
      <c r="D178" s="50">
        <v>170</v>
      </c>
      <c r="E178" s="51" t="s">
        <v>65</v>
      </c>
      <c r="F178" s="50">
        <v>620</v>
      </c>
      <c r="G178" s="51" t="s">
        <v>115</v>
      </c>
      <c r="H178" s="52">
        <v>8</v>
      </c>
      <c r="I178" s="53">
        <v>10766</v>
      </c>
      <c r="J178" s="53">
        <v>4850</v>
      </c>
      <c r="K178" s="53">
        <v>0</v>
      </c>
      <c r="L178" s="53">
        <v>893</v>
      </c>
      <c r="M178" s="53">
        <v>16509</v>
      </c>
      <c r="N178" s="36"/>
      <c r="O178" s="54" t="s">
        <v>308</v>
      </c>
      <c r="P178" s="54" t="s">
        <v>308</v>
      </c>
      <c r="Q178" s="56">
        <v>0.09</v>
      </c>
      <c r="R178" s="56">
        <v>2.1029000749464202E-2</v>
      </c>
      <c r="S178" s="53">
        <v>0</v>
      </c>
      <c r="T178" s="36"/>
      <c r="U178" s="57">
        <v>124928</v>
      </c>
      <c r="V178" s="57">
        <v>0</v>
      </c>
      <c r="W178" s="53">
        <v>0</v>
      </c>
      <c r="X178" s="53">
        <v>7144</v>
      </c>
      <c r="Y178" s="53">
        <v>132072</v>
      </c>
      <c r="Z178" s="53">
        <f t="shared" si="2"/>
        <v>13289831.460327195</v>
      </c>
    </row>
    <row r="179" spans="1:26" s="13" customFormat="1">
      <c r="A179" s="50">
        <v>430</v>
      </c>
      <c r="B179" s="50">
        <v>430170695</v>
      </c>
      <c r="C179" s="51" t="s">
        <v>101</v>
      </c>
      <c r="D179" s="50">
        <v>170</v>
      </c>
      <c r="E179" s="51" t="s">
        <v>65</v>
      </c>
      <c r="F179" s="50">
        <v>695</v>
      </c>
      <c r="G179" s="51" t="s">
        <v>116</v>
      </c>
      <c r="H179" s="52">
        <v>1</v>
      </c>
      <c r="I179" s="53">
        <v>10226</v>
      </c>
      <c r="J179" s="53">
        <v>5060</v>
      </c>
      <c r="K179" s="53">
        <v>0</v>
      </c>
      <c r="L179" s="53">
        <v>893</v>
      </c>
      <c r="M179" s="53">
        <v>16179</v>
      </c>
      <c r="N179" s="36"/>
      <c r="O179" s="54" t="s">
        <v>308</v>
      </c>
      <c r="P179" s="54" t="s">
        <v>308</v>
      </c>
      <c r="Q179" s="56">
        <v>0.09</v>
      </c>
      <c r="R179" s="56">
        <v>5.3102207993699162E-4</v>
      </c>
      <c r="S179" s="53">
        <v>0</v>
      </c>
      <c r="T179" s="36"/>
      <c r="U179" s="57">
        <v>15286</v>
      </c>
      <c r="V179" s="57">
        <v>0</v>
      </c>
      <c r="W179" s="53">
        <v>0</v>
      </c>
      <c r="X179" s="53">
        <v>893</v>
      </c>
      <c r="Y179" s="53">
        <v>16179</v>
      </c>
      <c r="Z179" s="53">
        <f t="shared" si="2"/>
        <v>13289831.460327195</v>
      </c>
    </row>
    <row r="180" spans="1:26" s="13" customFormat="1">
      <c r="A180" s="50">
        <v>430</v>
      </c>
      <c r="B180" s="50">
        <v>430170710</v>
      </c>
      <c r="C180" s="51" t="s">
        <v>101</v>
      </c>
      <c r="D180" s="50">
        <v>170</v>
      </c>
      <c r="E180" s="51" t="s">
        <v>65</v>
      </c>
      <c r="F180" s="50">
        <v>710</v>
      </c>
      <c r="G180" s="51" t="s">
        <v>70</v>
      </c>
      <c r="H180" s="52">
        <v>5</v>
      </c>
      <c r="I180" s="53">
        <v>9515</v>
      </c>
      <c r="J180" s="53">
        <v>4459</v>
      </c>
      <c r="K180" s="53">
        <v>0</v>
      </c>
      <c r="L180" s="53">
        <v>893</v>
      </c>
      <c r="M180" s="53">
        <v>14867</v>
      </c>
      <c r="N180" s="36"/>
      <c r="O180" s="54" t="s">
        <v>308</v>
      </c>
      <c r="P180" s="54" t="s">
        <v>308</v>
      </c>
      <c r="Q180" s="56">
        <v>0.09</v>
      </c>
      <c r="R180" s="56">
        <v>3.030045307916388E-3</v>
      </c>
      <c r="S180" s="53">
        <v>0</v>
      </c>
      <c r="T180" s="36"/>
      <c r="U180" s="57">
        <v>69870</v>
      </c>
      <c r="V180" s="57">
        <v>0</v>
      </c>
      <c r="W180" s="53">
        <v>0</v>
      </c>
      <c r="X180" s="53">
        <v>4465</v>
      </c>
      <c r="Y180" s="53">
        <v>74335</v>
      </c>
      <c r="Z180" s="53">
        <f t="shared" si="2"/>
        <v>13289831.460327195</v>
      </c>
    </row>
    <row r="181" spans="1:26" s="13" customFormat="1">
      <c r="A181" s="50">
        <v>430</v>
      </c>
      <c r="B181" s="50">
        <v>430170725</v>
      </c>
      <c r="C181" s="51" t="s">
        <v>101</v>
      </c>
      <c r="D181" s="50">
        <v>170</v>
      </c>
      <c r="E181" s="51" t="s">
        <v>65</v>
      </c>
      <c r="F181" s="50">
        <v>725</v>
      </c>
      <c r="G181" s="51" t="s">
        <v>117</v>
      </c>
      <c r="H181" s="52">
        <v>5</v>
      </c>
      <c r="I181" s="53">
        <v>10226</v>
      </c>
      <c r="J181" s="53">
        <v>2278</v>
      </c>
      <c r="K181" s="53">
        <v>0</v>
      </c>
      <c r="L181" s="53">
        <v>893</v>
      </c>
      <c r="M181" s="53">
        <v>13397</v>
      </c>
      <c r="N181" s="36"/>
      <c r="O181" s="54" t="s">
        <v>308</v>
      </c>
      <c r="P181" s="54" t="s">
        <v>308</v>
      </c>
      <c r="Q181" s="56">
        <v>0.09</v>
      </c>
      <c r="R181" s="56">
        <v>7.7642642821607469E-3</v>
      </c>
      <c r="S181" s="53">
        <v>0</v>
      </c>
      <c r="T181" s="36"/>
      <c r="U181" s="57">
        <v>62520</v>
      </c>
      <c r="V181" s="57">
        <v>0</v>
      </c>
      <c r="W181" s="53">
        <v>0</v>
      </c>
      <c r="X181" s="53">
        <v>4465</v>
      </c>
      <c r="Y181" s="53">
        <v>66985</v>
      </c>
      <c r="Z181" s="53">
        <f t="shared" si="2"/>
        <v>13289831.460327195</v>
      </c>
    </row>
    <row r="182" spans="1:26" s="13" customFormat="1">
      <c r="A182" s="50">
        <v>430</v>
      </c>
      <c r="B182" s="50">
        <v>430170730</v>
      </c>
      <c r="C182" s="51" t="s">
        <v>101</v>
      </c>
      <c r="D182" s="50">
        <v>170</v>
      </c>
      <c r="E182" s="51" t="s">
        <v>65</v>
      </c>
      <c r="F182" s="50">
        <v>730</v>
      </c>
      <c r="G182" s="51" t="s">
        <v>118</v>
      </c>
      <c r="H182" s="52">
        <v>13</v>
      </c>
      <c r="I182" s="53">
        <v>10226</v>
      </c>
      <c r="J182" s="53">
        <v>3059</v>
      </c>
      <c r="K182" s="53">
        <v>0</v>
      </c>
      <c r="L182" s="53">
        <v>893</v>
      </c>
      <c r="M182" s="53">
        <v>14178</v>
      </c>
      <c r="N182" s="36"/>
      <c r="O182" s="54" t="s">
        <v>308</v>
      </c>
      <c r="P182" s="54" t="s">
        <v>308</v>
      </c>
      <c r="Q182" s="56">
        <v>0.09</v>
      </c>
      <c r="R182" s="56">
        <v>1.0264956610563774E-2</v>
      </c>
      <c r="S182" s="53">
        <v>0</v>
      </c>
      <c r="T182" s="36"/>
      <c r="U182" s="57">
        <v>172705</v>
      </c>
      <c r="V182" s="57">
        <v>0</v>
      </c>
      <c r="W182" s="53">
        <v>0</v>
      </c>
      <c r="X182" s="53">
        <v>11609</v>
      </c>
      <c r="Y182" s="53">
        <v>184314</v>
      </c>
      <c r="Z182" s="53">
        <f t="shared" si="2"/>
        <v>13289831.460327195</v>
      </c>
    </row>
    <row r="183" spans="1:26" s="13" customFormat="1">
      <c r="A183" s="50">
        <v>430</v>
      </c>
      <c r="B183" s="50">
        <v>430170735</v>
      </c>
      <c r="C183" s="51" t="s">
        <v>101</v>
      </c>
      <c r="D183" s="50">
        <v>170</v>
      </c>
      <c r="E183" s="51" t="s">
        <v>65</v>
      </c>
      <c r="F183" s="50">
        <v>735</v>
      </c>
      <c r="G183" s="51" t="s">
        <v>119</v>
      </c>
      <c r="H183" s="52">
        <v>3</v>
      </c>
      <c r="I183" s="53">
        <v>9337</v>
      </c>
      <c r="J183" s="53">
        <v>3288</v>
      </c>
      <c r="K183" s="53">
        <v>0</v>
      </c>
      <c r="L183" s="53">
        <v>893</v>
      </c>
      <c r="M183" s="53">
        <v>13518</v>
      </c>
      <c r="N183" s="36"/>
      <c r="O183" s="54" t="s">
        <v>308</v>
      </c>
      <c r="P183" s="54" t="s">
        <v>308</v>
      </c>
      <c r="Q183" s="56">
        <v>0.09</v>
      </c>
      <c r="R183" s="56">
        <v>2.0385927127962295E-2</v>
      </c>
      <c r="S183" s="53">
        <v>0</v>
      </c>
      <c r="T183" s="36"/>
      <c r="U183" s="57">
        <v>37875</v>
      </c>
      <c r="V183" s="57">
        <v>0</v>
      </c>
      <c r="W183" s="53">
        <v>0</v>
      </c>
      <c r="X183" s="53">
        <v>2679</v>
      </c>
      <c r="Y183" s="53">
        <v>40554</v>
      </c>
      <c r="Z183" s="53">
        <f t="shared" si="2"/>
        <v>13289831.460327195</v>
      </c>
    </row>
    <row r="184" spans="1:26" s="13" customFormat="1">
      <c r="A184" s="50">
        <v>430</v>
      </c>
      <c r="B184" s="50">
        <v>430170775</v>
      </c>
      <c r="C184" s="51" t="s">
        <v>101</v>
      </c>
      <c r="D184" s="50">
        <v>170</v>
      </c>
      <c r="E184" s="51" t="s">
        <v>65</v>
      </c>
      <c r="F184" s="50">
        <v>775</v>
      </c>
      <c r="G184" s="51" t="s">
        <v>120</v>
      </c>
      <c r="H184" s="52">
        <v>2</v>
      </c>
      <c r="I184" s="53">
        <v>10226</v>
      </c>
      <c r="J184" s="53">
        <v>1848</v>
      </c>
      <c r="K184" s="53">
        <v>0</v>
      </c>
      <c r="L184" s="53">
        <v>893</v>
      </c>
      <c r="M184" s="53">
        <v>12967</v>
      </c>
      <c r="N184" s="36"/>
      <c r="O184" s="54" t="s">
        <v>308</v>
      </c>
      <c r="P184" s="54" t="s">
        <v>308</v>
      </c>
      <c r="Q184" s="56">
        <v>0.09</v>
      </c>
      <c r="R184" s="56">
        <v>5.3574176974543119E-3</v>
      </c>
      <c r="S184" s="53">
        <v>0</v>
      </c>
      <c r="T184" s="36"/>
      <c r="U184" s="57">
        <v>24148</v>
      </c>
      <c r="V184" s="57">
        <v>0</v>
      </c>
      <c r="W184" s="53">
        <v>0</v>
      </c>
      <c r="X184" s="53">
        <v>1786</v>
      </c>
      <c r="Y184" s="53">
        <v>25934</v>
      </c>
      <c r="Z184" s="53">
        <f t="shared" si="2"/>
        <v>13289831.460327195</v>
      </c>
    </row>
    <row r="185" spans="1:26" s="13" customFormat="1">
      <c r="A185" s="50">
        <v>431</v>
      </c>
      <c r="B185" s="50">
        <v>431149128</v>
      </c>
      <c r="C185" s="51" t="s">
        <v>121</v>
      </c>
      <c r="D185" s="50">
        <v>149</v>
      </c>
      <c r="E185" s="51" t="s">
        <v>77</v>
      </c>
      <c r="F185" s="50">
        <v>128</v>
      </c>
      <c r="G185" s="51" t="s">
        <v>122</v>
      </c>
      <c r="H185" s="52">
        <v>4</v>
      </c>
      <c r="I185" s="53">
        <v>8450</v>
      </c>
      <c r="J185" s="53">
        <v>363</v>
      </c>
      <c r="K185" s="53">
        <v>0</v>
      </c>
      <c r="L185" s="53">
        <v>893</v>
      </c>
      <c r="M185" s="53">
        <v>9706</v>
      </c>
      <c r="N185" s="36"/>
      <c r="O185" s="54" t="s">
        <v>308</v>
      </c>
      <c r="P185" s="54" t="s">
        <v>308</v>
      </c>
      <c r="Q185" s="56">
        <v>0.18</v>
      </c>
      <c r="R185" s="56">
        <v>3.1707981576140035E-2</v>
      </c>
      <c r="S185" s="53">
        <v>0</v>
      </c>
      <c r="T185" s="36"/>
      <c r="U185" s="57">
        <v>35252</v>
      </c>
      <c r="V185" s="57">
        <v>0</v>
      </c>
      <c r="W185" s="53">
        <v>0</v>
      </c>
      <c r="X185" s="53">
        <v>3572</v>
      </c>
      <c r="Y185" s="53">
        <v>38824</v>
      </c>
      <c r="Z185" s="53">
        <f t="shared" si="2"/>
        <v>4207540</v>
      </c>
    </row>
    <row r="186" spans="1:26" s="13" customFormat="1">
      <c r="A186" s="50">
        <v>431</v>
      </c>
      <c r="B186" s="50">
        <v>431149149</v>
      </c>
      <c r="C186" s="51" t="s">
        <v>121</v>
      </c>
      <c r="D186" s="50">
        <v>149</v>
      </c>
      <c r="E186" s="51" t="s">
        <v>77</v>
      </c>
      <c r="F186" s="50">
        <v>149</v>
      </c>
      <c r="G186" s="51" t="s">
        <v>77</v>
      </c>
      <c r="H186" s="52">
        <v>302</v>
      </c>
      <c r="I186" s="53">
        <v>11657</v>
      </c>
      <c r="J186" s="53">
        <v>67</v>
      </c>
      <c r="K186" s="53">
        <v>661.50993377483439</v>
      </c>
      <c r="L186" s="53">
        <v>893</v>
      </c>
      <c r="M186" s="53">
        <v>13278.509933774834</v>
      </c>
      <c r="N186" s="36"/>
      <c r="O186" s="54" t="s">
        <v>308</v>
      </c>
      <c r="P186" s="54" t="s">
        <v>308</v>
      </c>
      <c r="Q186" s="56">
        <v>0.1442761147472662</v>
      </c>
      <c r="R186" s="56">
        <v>0.10293201542090868</v>
      </c>
      <c r="S186" s="53">
        <v>0</v>
      </c>
      <c r="T186" s="36"/>
      <c r="U186" s="57">
        <v>3540648</v>
      </c>
      <c r="V186" s="57">
        <v>0</v>
      </c>
      <c r="W186" s="53">
        <v>199776</v>
      </c>
      <c r="X186" s="53">
        <v>269686</v>
      </c>
      <c r="Y186" s="53">
        <v>4010110</v>
      </c>
      <c r="Z186" s="53">
        <f t="shared" si="2"/>
        <v>4207540</v>
      </c>
    </row>
    <row r="187" spans="1:26" s="13" customFormat="1">
      <c r="A187" s="50">
        <v>431</v>
      </c>
      <c r="B187" s="50">
        <v>431149181</v>
      </c>
      <c r="C187" s="51" t="s">
        <v>121</v>
      </c>
      <c r="D187" s="50">
        <v>149</v>
      </c>
      <c r="E187" s="51" t="s">
        <v>77</v>
      </c>
      <c r="F187" s="50">
        <v>181</v>
      </c>
      <c r="G187" s="51" t="s">
        <v>79</v>
      </c>
      <c r="H187" s="52">
        <v>14</v>
      </c>
      <c r="I187" s="53">
        <v>9876</v>
      </c>
      <c r="J187" s="53">
        <v>560</v>
      </c>
      <c r="K187" s="53">
        <v>0</v>
      </c>
      <c r="L187" s="53">
        <v>893</v>
      </c>
      <c r="M187" s="53">
        <v>11329</v>
      </c>
      <c r="N187" s="36"/>
      <c r="O187" s="54" t="s">
        <v>308</v>
      </c>
      <c r="P187" s="54" t="s">
        <v>308</v>
      </c>
      <c r="Q187" s="56">
        <v>0.09</v>
      </c>
      <c r="R187" s="56">
        <v>1.3955445618939043E-2</v>
      </c>
      <c r="S187" s="53">
        <v>0</v>
      </c>
      <c r="T187" s="36"/>
      <c r="U187" s="57">
        <v>146104</v>
      </c>
      <c r="V187" s="57">
        <v>0</v>
      </c>
      <c r="W187" s="53">
        <v>0</v>
      </c>
      <c r="X187" s="53">
        <v>12502</v>
      </c>
      <c r="Y187" s="53">
        <v>158606</v>
      </c>
      <c r="Z187" s="53">
        <f t="shared" si="2"/>
        <v>4207540</v>
      </c>
    </row>
    <row r="188" spans="1:26" s="13" customFormat="1">
      <c r="A188" s="50">
        <v>432</v>
      </c>
      <c r="B188" s="50">
        <v>432712020</v>
      </c>
      <c r="C188" s="51" t="s">
        <v>123</v>
      </c>
      <c r="D188" s="50">
        <v>712</v>
      </c>
      <c r="E188" s="51" t="s">
        <v>124</v>
      </c>
      <c r="F188" s="50">
        <v>20</v>
      </c>
      <c r="G188" s="51" t="s">
        <v>125</v>
      </c>
      <c r="H188" s="52">
        <v>62</v>
      </c>
      <c r="I188" s="53">
        <v>8427</v>
      </c>
      <c r="J188" s="53">
        <v>2184</v>
      </c>
      <c r="K188" s="53">
        <v>0</v>
      </c>
      <c r="L188" s="53">
        <v>893</v>
      </c>
      <c r="M188" s="53">
        <v>11504</v>
      </c>
      <c r="N188" s="36"/>
      <c r="O188" s="54" t="s">
        <v>308</v>
      </c>
      <c r="P188" s="54" t="s">
        <v>308</v>
      </c>
      <c r="Q188" s="56">
        <v>0.09</v>
      </c>
      <c r="R188" s="56">
        <v>3.8495427107332093E-2</v>
      </c>
      <c r="S188" s="53">
        <v>0</v>
      </c>
      <c r="T188" s="36"/>
      <c r="U188" s="57">
        <v>657882</v>
      </c>
      <c r="V188" s="57">
        <v>0</v>
      </c>
      <c r="W188" s="53">
        <v>0</v>
      </c>
      <c r="X188" s="53">
        <v>55366</v>
      </c>
      <c r="Y188" s="53">
        <v>713248</v>
      </c>
      <c r="Z188" s="53">
        <f t="shared" si="2"/>
        <v>3491938</v>
      </c>
    </row>
    <row r="189" spans="1:26" s="13" customFormat="1">
      <c r="A189" s="50">
        <v>432</v>
      </c>
      <c r="B189" s="50">
        <v>432712036</v>
      </c>
      <c r="C189" s="51" t="s">
        <v>123</v>
      </c>
      <c r="D189" s="50">
        <v>712</v>
      </c>
      <c r="E189" s="51" t="s">
        <v>124</v>
      </c>
      <c r="F189" s="50">
        <v>36</v>
      </c>
      <c r="G189" s="51" t="s">
        <v>126</v>
      </c>
      <c r="H189" s="52">
        <v>1</v>
      </c>
      <c r="I189" s="53">
        <v>8094</v>
      </c>
      <c r="J189" s="53">
        <v>3510</v>
      </c>
      <c r="K189" s="53">
        <v>0</v>
      </c>
      <c r="L189" s="53">
        <v>893</v>
      </c>
      <c r="M189" s="53">
        <v>12497</v>
      </c>
      <c r="N189" s="36"/>
      <c r="O189" s="54" t="s">
        <v>308</v>
      </c>
      <c r="P189" s="54" t="s">
        <v>308</v>
      </c>
      <c r="Q189" s="56">
        <v>0.09</v>
      </c>
      <c r="R189" s="56">
        <v>7.2907737734594316E-2</v>
      </c>
      <c r="S189" s="53">
        <v>0</v>
      </c>
      <c r="T189" s="36"/>
      <c r="U189" s="57">
        <v>11604</v>
      </c>
      <c r="V189" s="57">
        <v>0</v>
      </c>
      <c r="W189" s="53">
        <v>0</v>
      </c>
      <c r="X189" s="53">
        <v>893</v>
      </c>
      <c r="Y189" s="53">
        <v>12497</v>
      </c>
      <c r="Z189" s="53">
        <f t="shared" si="2"/>
        <v>3491938</v>
      </c>
    </row>
    <row r="190" spans="1:26" s="13" customFormat="1">
      <c r="A190" s="50">
        <v>432</v>
      </c>
      <c r="B190" s="50">
        <v>432712172</v>
      </c>
      <c r="C190" s="51" t="s">
        <v>123</v>
      </c>
      <c r="D190" s="50">
        <v>712</v>
      </c>
      <c r="E190" s="51" t="s">
        <v>124</v>
      </c>
      <c r="F190" s="50">
        <v>172</v>
      </c>
      <c r="G190" s="51" t="s">
        <v>256</v>
      </c>
      <c r="H190" s="52">
        <v>1</v>
      </c>
      <c r="I190" s="53">
        <v>10334.02802852626</v>
      </c>
      <c r="J190" s="53">
        <v>5991</v>
      </c>
      <c r="K190" s="53">
        <v>0</v>
      </c>
      <c r="L190" s="53">
        <v>893</v>
      </c>
      <c r="M190" s="53">
        <v>17218.02802852626</v>
      </c>
      <c r="N190" s="36"/>
      <c r="O190" s="54" t="s">
        <v>308</v>
      </c>
      <c r="P190" s="54" t="s">
        <v>308</v>
      </c>
      <c r="Q190" s="56">
        <v>0.09</v>
      </c>
      <c r="R190" s="56">
        <v>3.2025298870373038E-2</v>
      </c>
      <c r="S190" s="53">
        <v>0</v>
      </c>
      <c r="T190" s="36"/>
      <c r="U190" s="57">
        <v>16325</v>
      </c>
      <c r="V190" s="57">
        <v>0</v>
      </c>
      <c r="W190" s="53">
        <v>0</v>
      </c>
      <c r="X190" s="53">
        <v>893</v>
      </c>
      <c r="Y190" s="53">
        <v>17218</v>
      </c>
      <c r="Z190" s="53">
        <f t="shared" si="2"/>
        <v>3491938</v>
      </c>
    </row>
    <row r="191" spans="1:26" s="13" customFormat="1">
      <c r="A191" s="50">
        <v>432</v>
      </c>
      <c r="B191" s="50">
        <v>432712261</v>
      </c>
      <c r="C191" s="51" t="s">
        <v>123</v>
      </c>
      <c r="D191" s="50">
        <v>712</v>
      </c>
      <c r="E191" s="51" t="s">
        <v>124</v>
      </c>
      <c r="F191" s="50">
        <v>261</v>
      </c>
      <c r="G191" s="51" t="s">
        <v>127</v>
      </c>
      <c r="H191" s="52">
        <v>13</v>
      </c>
      <c r="I191" s="53">
        <v>8480</v>
      </c>
      <c r="J191" s="53">
        <v>4278</v>
      </c>
      <c r="K191" s="53">
        <v>0</v>
      </c>
      <c r="L191" s="53">
        <v>893</v>
      </c>
      <c r="M191" s="53">
        <v>13651</v>
      </c>
      <c r="N191" s="36"/>
      <c r="O191" s="54" t="s">
        <v>308</v>
      </c>
      <c r="P191" s="54" t="s">
        <v>308</v>
      </c>
      <c r="Q191" s="56">
        <v>0.09</v>
      </c>
      <c r="R191" s="56">
        <v>6.8609436021208531E-2</v>
      </c>
      <c r="S191" s="53">
        <v>0</v>
      </c>
      <c r="T191" s="36"/>
      <c r="U191" s="57">
        <v>165854</v>
      </c>
      <c r="V191" s="57">
        <v>0</v>
      </c>
      <c r="W191" s="53">
        <v>0</v>
      </c>
      <c r="X191" s="53">
        <v>11609</v>
      </c>
      <c r="Y191" s="53">
        <v>177463</v>
      </c>
      <c r="Z191" s="53">
        <f t="shared" si="2"/>
        <v>3491938</v>
      </c>
    </row>
    <row r="192" spans="1:26" s="13" customFormat="1">
      <c r="A192" s="50">
        <v>432</v>
      </c>
      <c r="B192" s="50">
        <v>432712300</v>
      </c>
      <c r="C192" s="51" t="s">
        <v>123</v>
      </c>
      <c r="D192" s="50">
        <v>712</v>
      </c>
      <c r="E192" s="51" t="s">
        <v>124</v>
      </c>
      <c r="F192" s="50">
        <v>300</v>
      </c>
      <c r="G192" s="51" t="s">
        <v>128</v>
      </c>
      <c r="H192" s="52">
        <v>3</v>
      </c>
      <c r="I192" s="53">
        <v>9099</v>
      </c>
      <c r="J192" s="53">
        <v>21567</v>
      </c>
      <c r="K192" s="53">
        <v>0</v>
      </c>
      <c r="L192" s="53">
        <v>893</v>
      </c>
      <c r="M192" s="53">
        <v>31559</v>
      </c>
      <c r="N192" s="36"/>
      <c r="O192" s="54" t="s">
        <v>308</v>
      </c>
      <c r="P192" s="54" t="s">
        <v>308</v>
      </c>
      <c r="Q192" s="56">
        <v>0.09</v>
      </c>
      <c r="R192" s="56">
        <v>2.2124776616519327E-2</v>
      </c>
      <c r="S192" s="53">
        <v>0</v>
      </c>
      <c r="T192" s="36"/>
      <c r="U192" s="57">
        <v>91998</v>
      </c>
      <c r="V192" s="57">
        <v>0</v>
      </c>
      <c r="W192" s="53">
        <v>0</v>
      </c>
      <c r="X192" s="53">
        <v>2679</v>
      </c>
      <c r="Y192" s="53">
        <v>94677</v>
      </c>
      <c r="Z192" s="53">
        <f t="shared" si="2"/>
        <v>3491938</v>
      </c>
    </row>
    <row r="193" spans="1:26" s="13" customFormat="1">
      <c r="A193" s="50">
        <v>432</v>
      </c>
      <c r="B193" s="50">
        <v>432712645</v>
      </c>
      <c r="C193" s="51" t="s">
        <v>123</v>
      </c>
      <c r="D193" s="50">
        <v>712</v>
      </c>
      <c r="E193" s="51" t="s">
        <v>124</v>
      </c>
      <c r="F193" s="50">
        <v>645</v>
      </c>
      <c r="G193" s="51" t="s">
        <v>129</v>
      </c>
      <c r="H193" s="52">
        <v>56</v>
      </c>
      <c r="I193" s="53">
        <v>9202</v>
      </c>
      <c r="J193" s="53">
        <v>3090</v>
      </c>
      <c r="K193" s="53">
        <v>0</v>
      </c>
      <c r="L193" s="53">
        <v>893</v>
      </c>
      <c r="M193" s="53">
        <v>13185</v>
      </c>
      <c r="N193" s="36"/>
      <c r="O193" s="54" t="s">
        <v>308</v>
      </c>
      <c r="P193" s="54" t="s">
        <v>308</v>
      </c>
      <c r="Q193" s="56">
        <v>0.09</v>
      </c>
      <c r="R193" s="56">
        <v>3.1428750372489628E-2</v>
      </c>
      <c r="S193" s="53">
        <v>0</v>
      </c>
      <c r="T193" s="36"/>
      <c r="U193" s="57">
        <v>688352</v>
      </c>
      <c r="V193" s="57">
        <v>0</v>
      </c>
      <c r="W193" s="53">
        <v>0</v>
      </c>
      <c r="X193" s="53">
        <v>50008</v>
      </c>
      <c r="Y193" s="53">
        <v>738360</v>
      </c>
      <c r="Z193" s="53">
        <f t="shared" si="2"/>
        <v>3491938</v>
      </c>
    </row>
    <row r="194" spans="1:26" s="13" customFormat="1">
      <c r="A194" s="50">
        <v>432</v>
      </c>
      <c r="B194" s="50">
        <v>432712660</v>
      </c>
      <c r="C194" s="51" t="s">
        <v>123</v>
      </c>
      <c r="D194" s="50">
        <v>712</v>
      </c>
      <c r="E194" s="51" t="s">
        <v>124</v>
      </c>
      <c r="F194" s="50">
        <v>660</v>
      </c>
      <c r="G194" s="51" t="s">
        <v>130</v>
      </c>
      <c r="H194" s="52">
        <v>69</v>
      </c>
      <c r="I194" s="53">
        <v>8335</v>
      </c>
      <c r="J194" s="53">
        <v>6969</v>
      </c>
      <c r="K194" s="53">
        <v>0</v>
      </c>
      <c r="L194" s="53">
        <v>893</v>
      </c>
      <c r="M194" s="53">
        <v>16197</v>
      </c>
      <c r="N194" s="36"/>
      <c r="O194" s="54" t="s">
        <v>308</v>
      </c>
      <c r="P194" s="54" t="s">
        <v>308</v>
      </c>
      <c r="Q194" s="56">
        <v>0.09</v>
      </c>
      <c r="R194" s="56">
        <v>5.7587699529664166E-2</v>
      </c>
      <c r="S194" s="53">
        <v>0</v>
      </c>
      <c r="T194" s="36"/>
      <c r="U194" s="57">
        <v>1055976</v>
      </c>
      <c r="V194" s="57">
        <v>0</v>
      </c>
      <c r="W194" s="53">
        <v>0</v>
      </c>
      <c r="X194" s="53">
        <v>61617</v>
      </c>
      <c r="Y194" s="53">
        <v>1117593</v>
      </c>
      <c r="Z194" s="53">
        <f t="shared" si="2"/>
        <v>3491938</v>
      </c>
    </row>
    <row r="195" spans="1:26" s="13" customFormat="1">
      <c r="A195" s="50">
        <v>432</v>
      </c>
      <c r="B195" s="50">
        <v>432712712</v>
      </c>
      <c r="C195" s="51" t="s">
        <v>123</v>
      </c>
      <c r="D195" s="50">
        <v>712</v>
      </c>
      <c r="E195" s="51" t="s">
        <v>124</v>
      </c>
      <c r="F195" s="50">
        <v>712</v>
      </c>
      <c r="G195" s="51" t="s">
        <v>124</v>
      </c>
      <c r="H195" s="52">
        <v>38</v>
      </c>
      <c r="I195" s="53">
        <v>9194</v>
      </c>
      <c r="J195" s="53">
        <v>6252</v>
      </c>
      <c r="K195" s="53">
        <v>0</v>
      </c>
      <c r="L195" s="53">
        <v>893</v>
      </c>
      <c r="M195" s="53">
        <v>16339</v>
      </c>
      <c r="N195" s="36"/>
      <c r="O195" s="54" t="s">
        <v>308</v>
      </c>
      <c r="P195" s="54" t="s">
        <v>308</v>
      </c>
      <c r="Q195" s="56">
        <v>0.09</v>
      </c>
      <c r="R195" s="56">
        <v>3.5050108528615079E-2</v>
      </c>
      <c r="S195" s="53">
        <v>0</v>
      </c>
      <c r="T195" s="36"/>
      <c r="U195" s="57">
        <v>586948</v>
      </c>
      <c r="V195" s="57">
        <v>0</v>
      </c>
      <c r="W195" s="53">
        <v>0</v>
      </c>
      <c r="X195" s="53">
        <v>33934</v>
      </c>
      <c r="Y195" s="53">
        <v>620882</v>
      </c>
      <c r="Z195" s="53">
        <f t="shared" si="2"/>
        <v>3491938</v>
      </c>
    </row>
    <row r="196" spans="1:26" s="13" customFormat="1">
      <c r="A196" s="50">
        <v>435</v>
      </c>
      <c r="B196" s="50">
        <v>435301031</v>
      </c>
      <c r="C196" s="51" t="s">
        <v>131</v>
      </c>
      <c r="D196" s="50">
        <v>301</v>
      </c>
      <c r="E196" s="51" t="s">
        <v>132</v>
      </c>
      <c r="F196" s="50">
        <v>31</v>
      </c>
      <c r="G196" s="51" t="s">
        <v>76</v>
      </c>
      <c r="H196" s="52">
        <v>144</v>
      </c>
      <c r="I196" s="53">
        <v>9466</v>
      </c>
      <c r="J196" s="53">
        <v>3885</v>
      </c>
      <c r="K196" s="53">
        <v>0</v>
      </c>
      <c r="L196" s="53">
        <v>893</v>
      </c>
      <c r="M196" s="53">
        <v>14244</v>
      </c>
      <c r="N196" s="36"/>
      <c r="O196" s="54" t="s">
        <v>308</v>
      </c>
      <c r="P196" s="54" t="s">
        <v>308</v>
      </c>
      <c r="Q196" s="56">
        <v>0.09</v>
      </c>
      <c r="R196" s="56">
        <v>2.9468459409794701E-2</v>
      </c>
      <c r="S196" s="53">
        <v>0</v>
      </c>
      <c r="T196" s="36"/>
      <c r="U196" s="57">
        <v>1922544</v>
      </c>
      <c r="V196" s="57">
        <v>0</v>
      </c>
      <c r="W196" s="53">
        <v>0</v>
      </c>
      <c r="X196" s="53">
        <v>128592</v>
      </c>
      <c r="Y196" s="53">
        <v>2051136</v>
      </c>
      <c r="Z196" s="53">
        <f t="shared" si="2"/>
        <v>10003275</v>
      </c>
    </row>
    <row r="197" spans="1:26" s="13" customFormat="1">
      <c r="A197" s="50">
        <v>435</v>
      </c>
      <c r="B197" s="50">
        <v>435301048</v>
      </c>
      <c r="C197" s="51" t="s">
        <v>131</v>
      </c>
      <c r="D197" s="50">
        <v>301</v>
      </c>
      <c r="E197" s="51" t="s">
        <v>132</v>
      </c>
      <c r="F197" s="50">
        <v>48</v>
      </c>
      <c r="G197" s="51" t="s">
        <v>217</v>
      </c>
      <c r="H197" s="52">
        <v>1</v>
      </c>
      <c r="I197" s="53">
        <v>9794</v>
      </c>
      <c r="J197" s="53">
        <v>7715</v>
      </c>
      <c r="K197" s="53">
        <v>0</v>
      </c>
      <c r="L197" s="53">
        <v>893</v>
      </c>
      <c r="M197" s="53">
        <v>18402</v>
      </c>
      <c r="N197" s="36"/>
      <c r="O197" s="54" t="s">
        <v>308</v>
      </c>
      <c r="P197" s="54" t="s">
        <v>308</v>
      </c>
      <c r="Q197" s="56">
        <v>0.09</v>
      </c>
      <c r="R197" s="56">
        <v>9.5137605481665749E-4</v>
      </c>
      <c r="S197" s="53">
        <v>0</v>
      </c>
      <c r="T197" s="36"/>
      <c r="U197" s="57">
        <v>17509</v>
      </c>
      <c r="V197" s="57">
        <v>0</v>
      </c>
      <c r="W197" s="53">
        <v>0</v>
      </c>
      <c r="X197" s="53">
        <v>893</v>
      </c>
      <c r="Y197" s="53">
        <v>18402</v>
      </c>
      <c r="Z197" s="53">
        <f t="shared" si="2"/>
        <v>10003275</v>
      </c>
    </row>
    <row r="198" spans="1:26" s="13" customFormat="1">
      <c r="A198" s="50">
        <v>435</v>
      </c>
      <c r="B198" s="50">
        <v>435301056</v>
      </c>
      <c r="C198" s="51" t="s">
        <v>131</v>
      </c>
      <c r="D198" s="50">
        <v>301</v>
      </c>
      <c r="E198" s="51" t="s">
        <v>132</v>
      </c>
      <c r="F198" s="50">
        <v>56</v>
      </c>
      <c r="G198" s="51" t="s">
        <v>133</v>
      </c>
      <c r="H198" s="52">
        <v>101</v>
      </c>
      <c r="I198" s="53">
        <v>9158</v>
      </c>
      <c r="J198" s="53">
        <v>3203</v>
      </c>
      <c r="K198" s="53">
        <v>0</v>
      </c>
      <c r="L198" s="53">
        <v>893</v>
      </c>
      <c r="M198" s="53">
        <v>13254</v>
      </c>
      <c r="N198" s="36"/>
      <c r="O198" s="54" t="s">
        <v>308</v>
      </c>
      <c r="P198" s="54" t="s">
        <v>308</v>
      </c>
      <c r="Q198" s="56">
        <v>0.09</v>
      </c>
      <c r="R198" s="56">
        <v>2.1017347597135593E-2</v>
      </c>
      <c r="S198" s="53">
        <v>0</v>
      </c>
      <c r="T198" s="36"/>
      <c r="U198" s="57">
        <v>1248461</v>
      </c>
      <c r="V198" s="57">
        <v>0</v>
      </c>
      <c r="W198" s="53">
        <v>0</v>
      </c>
      <c r="X198" s="53">
        <v>90193</v>
      </c>
      <c r="Y198" s="53">
        <v>1338654</v>
      </c>
      <c r="Z198" s="53">
        <f t="shared" si="2"/>
        <v>10003275</v>
      </c>
    </row>
    <row r="199" spans="1:26" s="13" customFormat="1">
      <c r="A199" s="50">
        <v>435</v>
      </c>
      <c r="B199" s="50">
        <v>435301079</v>
      </c>
      <c r="C199" s="51" t="s">
        <v>131</v>
      </c>
      <c r="D199" s="50">
        <v>301</v>
      </c>
      <c r="E199" s="51" t="s">
        <v>132</v>
      </c>
      <c r="F199" s="50">
        <v>79</v>
      </c>
      <c r="G199" s="51" t="s">
        <v>86</v>
      </c>
      <c r="H199" s="52">
        <v>154</v>
      </c>
      <c r="I199" s="53">
        <v>9182</v>
      </c>
      <c r="J199" s="53">
        <v>606</v>
      </c>
      <c r="K199" s="53">
        <v>0</v>
      </c>
      <c r="L199" s="53">
        <v>893</v>
      </c>
      <c r="M199" s="53">
        <v>10681</v>
      </c>
      <c r="N199" s="36"/>
      <c r="O199" s="54" t="s">
        <v>308</v>
      </c>
      <c r="P199" s="54" t="s">
        <v>308</v>
      </c>
      <c r="Q199" s="56">
        <v>0.09</v>
      </c>
      <c r="R199" s="56">
        <v>6.5527743715454348E-2</v>
      </c>
      <c r="S199" s="53">
        <v>0</v>
      </c>
      <c r="T199" s="36"/>
      <c r="U199" s="57">
        <v>1507352</v>
      </c>
      <c r="V199" s="57">
        <v>0</v>
      </c>
      <c r="W199" s="53">
        <v>0</v>
      </c>
      <c r="X199" s="53">
        <v>137522</v>
      </c>
      <c r="Y199" s="53">
        <v>1644874</v>
      </c>
      <c r="Z199" s="53">
        <f t="shared" si="2"/>
        <v>10003275</v>
      </c>
    </row>
    <row r="200" spans="1:26" s="13" customFormat="1">
      <c r="A200" s="50">
        <v>435</v>
      </c>
      <c r="B200" s="50">
        <v>435301128</v>
      </c>
      <c r="C200" s="51" t="s">
        <v>131</v>
      </c>
      <c r="D200" s="50">
        <v>301</v>
      </c>
      <c r="E200" s="51" t="s">
        <v>132</v>
      </c>
      <c r="F200" s="50">
        <v>128</v>
      </c>
      <c r="G200" s="51" t="s">
        <v>122</v>
      </c>
      <c r="H200" s="52">
        <v>1</v>
      </c>
      <c r="I200" s="53">
        <v>11022.848402219335</v>
      </c>
      <c r="J200" s="53">
        <v>473</v>
      </c>
      <c r="K200" s="53">
        <v>0</v>
      </c>
      <c r="L200" s="53">
        <v>893</v>
      </c>
      <c r="M200" s="53">
        <v>12388.848402219335</v>
      </c>
      <c r="N200" s="36"/>
      <c r="O200" s="54" t="s">
        <v>308</v>
      </c>
      <c r="P200" s="54" t="s">
        <v>308</v>
      </c>
      <c r="Q200" s="56">
        <v>0.18</v>
      </c>
      <c r="R200" s="56">
        <v>3.1707981576140035E-2</v>
      </c>
      <c r="S200" s="53">
        <v>0</v>
      </c>
      <c r="T200" s="36"/>
      <c r="U200" s="57">
        <v>11496</v>
      </c>
      <c r="V200" s="57">
        <v>0</v>
      </c>
      <c r="W200" s="53">
        <v>0</v>
      </c>
      <c r="X200" s="53">
        <v>893</v>
      </c>
      <c r="Y200" s="53">
        <v>12389</v>
      </c>
      <c r="Z200" s="53">
        <f t="shared" si="2"/>
        <v>10003275</v>
      </c>
    </row>
    <row r="201" spans="1:26" s="13" customFormat="1">
      <c r="A201" s="50">
        <v>435</v>
      </c>
      <c r="B201" s="50">
        <v>435301160</v>
      </c>
      <c r="C201" s="51" t="s">
        <v>131</v>
      </c>
      <c r="D201" s="50">
        <v>301</v>
      </c>
      <c r="E201" s="51" t="s">
        <v>132</v>
      </c>
      <c r="F201" s="50">
        <v>160</v>
      </c>
      <c r="G201" s="51" t="s">
        <v>134</v>
      </c>
      <c r="H201" s="52">
        <v>235</v>
      </c>
      <c r="I201" s="53">
        <v>9865</v>
      </c>
      <c r="J201" s="53">
        <v>397</v>
      </c>
      <c r="K201" s="53">
        <v>0</v>
      </c>
      <c r="L201" s="53">
        <v>893</v>
      </c>
      <c r="M201" s="53">
        <v>11155</v>
      </c>
      <c r="N201" s="36"/>
      <c r="O201" s="54" t="s">
        <v>308</v>
      </c>
      <c r="P201" s="54" t="s">
        <v>308</v>
      </c>
      <c r="Q201" s="56">
        <v>0.12938</v>
      </c>
      <c r="R201" s="56">
        <v>0.10446632509062749</v>
      </c>
      <c r="S201" s="53">
        <v>0</v>
      </c>
      <c r="T201" s="36"/>
      <c r="U201" s="57">
        <v>2411570</v>
      </c>
      <c r="V201" s="57">
        <v>0</v>
      </c>
      <c r="W201" s="53">
        <v>0</v>
      </c>
      <c r="X201" s="53">
        <v>209855</v>
      </c>
      <c r="Y201" s="53">
        <v>2621425</v>
      </c>
      <c r="Z201" s="53">
        <f t="shared" si="2"/>
        <v>10003275</v>
      </c>
    </row>
    <row r="202" spans="1:26" s="13" customFormat="1">
      <c r="A202" s="50">
        <v>435</v>
      </c>
      <c r="B202" s="50">
        <v>435301181</v>
      </c>
      <c r="C202" s="51" t="s">
        <v>131</v>
      </c>
      <c r="D202" s="50">
        <v>301</v>
      </c>
      <c r="E202" s="51" t="s">
        <v>132</v>
      </c>
      <c r="F202" s="50">
        <v>181</v>
      </c>
      <c r="G202" s="51" t="s">
        <v>79</v>
      </c>
      <c r="H202" s="52">
        <v>1</v>
      </c>
      <c r="I202" s="53">
        <v>9794</v>
      </c>
      <c r="J202" s="53">
        <v>556</v>
      </c>
      <c r="K202" s="53">
        <v>0</v>
      </c>
      <c r="L202" s="53">
        <v>893</v>
      </c>
      <c r="M202" s="53">
        <v>11243</v>
      </c>
      <c r="N202" s="36"/>
      <c r="O202" s="54" t="s">
        <v>308</v>
      </c>
      <c r="P202" s="54" t="s">
        <v>308</v>
      </c>
      <c r="Q202" s="56">
        <v>0.09</v>
      </c>
      <c r="R202" s="56">
        <v>1.3955445618939043E-2</v>
      </c>
      <c r="S202" s="53">
        <v>0</v>
      </c>
      <c r="T202" s="36"/>
      <c r="U202" s="57">
        <v>10350</v>
      </c>
      <c r="V202" s="57">
        <v>0</v>
      </c>
      <c r="W202" s="53">
        <v>0</v>
      </c>
      <c r="X202" s="53">
        <v>893</v>
      </c>
      <c r="Y202" s="53">
        <v>11243</v>
      </c>
      <c r="Z202" s="53">
        <f t="shared" si="2"/>
        <v>10003275</v>
      </c>
    </row>
    <row r="203" spans="1:26" s="13" customFormat="1">
      <c r="A203" s="50">
        <v>435</v>
      </c>
      <c r="B203" s="50">
        <v>435301211</v>
      </c>
      <c r="C203" s="51" t="s">
        <v>131</v>
      </c>
      <c r="D203" s="50">
        <v>301</v>
      </c>
      <c r="E203" s="51" t="s">
        <v>132</v>
      </c>
      <c r="F203" s="50">
        <v>211</v>
      </c>
      <c r="G203" s="51" t="s">
        <v>87</v>
      </c>
      <c r="H203" s="52">
        <v>1</v>
      </c>
      <c r="I203" s="53">
        <v>8094</v>
      </c>
      <c r="J203" s="53">
        <v>1469</v>
      </c>
      <c r="K203" s="53">
        <v>0</v>
      </c>
      <c r="L203" s="53">
        <v>893</v>
      </c>
      <c r="M203" s="53">
        <v>10456</v>
      </c>
      <c r="N203" s="36"/>
      <c r="O203" s="54" t="s">
        <v>308</v>
      </c>
      <c r="P203" s="54" t="s">
        <v>308</v>
      </c>
      <c r="Q203" s="56">
        <v>0.09</v>
      </c>
      <c r="R203" s="56">
        <v>1.5609791462465542E-3</v>
      </c>
      <c r="S203" s="53">
        <v>0</v>
      </c>
      <c r="T203" s="36"/>
      <c r="U203" s="57">
        <v>9563</v>
      </c>
      <c r="V203" s="57">
        <v>0</v>
      </c>
      <c r="W203" s="53">
        <v>0</v>
      </c>
      <c r="X203" s="53">
        <v>893</v>
      </c>
      <c r="Y203" s="53">
        <v>10456</v>
      </c>
      <c r="Z203" s="53">
        <f t="shared" ref="Z203:Z266" si="3">SUMIF($A$10:$A$839,$A203,$Y$10:$Y$839)</f>
        <v>10003275</v>
      </c>
    </row>
    <row r="204" spans="1:26" s="13" customFormat="1">
      <c r="A204" s="50">
        <v>435</v>
      </c>
      <c r="B204" s="50">
        <v>435301295</v>
      </c>
      <c r="C204" s="51" t="s">
        <v>131</v>
      </c>
      <c r="D204" s="50">
        <v>301</v>
      </c>
      <c r="E204" s="51" t="s">
        <v>132</v>
      </c>
      <c r="F204" s="50">
        <v>295</v>
      </c>
      <c r="G204" s="51" t="s">
        <v>135</v>
      </c>
      <c r="H204" s="52">
        <v>63</v>
      </c>
      <c r="I204" s="53">
        <v>9203</v>
      </c>
      <c r="J204" s="53">
        <v>4301</v>
      </c>
      <c r="K204" s="53">
        <v>0</v>
      </c>
      <c r="L204" s="53">
        <v>893</v>
      </c>
      <c r="M204" s="53">
        <v>14397</v>
      </c>
      <c r="N204" s="36"/>
      <c r="O204" s="54" t="s">
        <v>308</v>
      </c>
      <c r="P204" s="54" t="s">
        <v>308</v>
      </c>
      <c r="Q204" s="56">
        <v>0.09</v>
      </c>
      <c r="R204" s="56">
        <v>2.0645929745263577E-2</v>
      </c>
      <c r="S204" s="53">
        <v>0</v>
      </c>
      <c r="T204" s="36"/>
      <c r="U204" s="57">
        <v>850752</v>
      </c>
      <c r="V204" s="57">
        <v>0</v>
      </c>
      <c r="W204" s="53">
        <v>0</v>
      </c>
      <c r="X204" s="53">
        <v>56259</v>
      </c>
      <c r="Y204" s="53">
        <v>907011</v>
      </c>
      <c r="Z204" s="53">
        <f t="shared" si="3"/>
        <v>10003275</v>
      </c>
    </row>
    <row r="205" spans="1:26" s="13" customFormat="1">
      <c r="A205" s="50">
        <v>435</v>
      </c>
      <c r="B205" s="50">
        <v>435301301</v>
      </c>
      <c r="C205" s="51" t="s">
        <v>131</v>
      </c>
      <c r="D205" s="50">
        <v>301</v>
      </c>
      <c r="E205" s="51" t="s">
        <v>132</v>
      </c>
      <c r="F205" s="50">
        <v>301</v>
      </c>
      <c r="G205" s="51" t="s">
        <v>132</v>
      </c>
      <c r="H205" s="52">
        <v>68</v>
      </c>
      <c r="I205" s="53">
        <v>9691</v>
      </c>
      <c r="J205" s="53">
        <v>3384</v>
      </c>
      <c r="K205" s="53">
        <v>0</v>
      </c>
      <c r="L205" s="53">
        <v>893</v>
      </c>
      <c r="M205" s="53">
        <v>13968</v>
      </c>
      <c r="N205" s="36"/>
      <c r="O205" s="54" t="s">
        <v>308</v>
      </c>
      <c r="P205" s="54" t="s">
        <v>308</v>
      </c>
      <c r="Q205" s="56">
        <v>0.09</v>
      </c>
      <c r="R205" s="56">
        <v>4.8489107766888834E-2</v>
      </c>
      <c r="S205" s="53">
        <v>0</v>
      </c>
      <c r="T205" s="36"/>
      <c r="U205" s="57">
        <v>889100</v>
      </c>
      <c r="V205" s="57">
        <v>0</v>
      </c>
      <c r="W205" s="53">
        <v>0</v>
      </c>
      <c r="X205" s="53">
        <v>60724</v>
      </c>
      <c r="Y205" s="53">
        <v>949824</v>
      </c>
      <c r="Z205" s="53">
        <f t="shared" si="3"/>
        <v>10003275</v>
      </c>
    </row>
    <row r="206" spans="1:26" s="13" customFormat="1">
      <c r="A206" s="50">
        <v>435</v>
      </c>
      <c r="B206" s="50">
        <v>435301326</v>
      </c>
      <c r="C206" s="51" t="s">
        <v>131</v>
      </c>
      <c r="D206" s="50">
        <v>301</v>
      </c>
      <c r="E206" s="51" t="s">
        <v>132</v>
      </c>
      <c r="F206" s="50">
        <v>326</v>
      </c>
      <c r="G206" s="51" t="s">
        <v>114</v>
      </c>
      <c r="H206" s="52">
        <v>8</v>
      </c>
      <c r="I206" s="53">
        <v>10105</v>
      </c>
      <c r="J206" s="53">
        <v>3562</v>
      </c>
      <c r="K206" s="53">
        <v>0</v>
      </c>
      <c r="L206" s="53">
        <v>893</v>
      </c>
      <c r="M206" s="53">
        <v>14560</v>
      </c>
      <c r="N206" s="36"/>
      <c r="O206" s="54" t="s">
        <v>308</v>
      </c>
      <c r="P206" s="54" t="s">
        <v>308</v>
      </c>
      <c r="Q206" s="56">
        <v>0.09</v>
      </c>
      <c r="R206" s="56">
        <v>2.4350722584292489E-3</v>
      </c>
      <c r="S206" s="53">
        <v>0</v>
      </c>
      <c r="T206" s="36"/>
      <c r="U206" s="57">
        <v>109336</v>
      </c>
      <c r="V206" s="57">
        <v>0</v>
      </c>
      <c r="W206" s="53">
        <v>0</v>
      </c>
      <c r="X206" s="53">
        <v>7144</v>
      </c>
      <c r="Y206" s="53">
        <v>116480</v>
      </c>
      <c r="Z206" s="53">
        <f t="shared" si="3"/>
        <v>10003275</v>
      </c>
    </row>
    <row r="207" spans="1:26" s="13" customFormat="1">
      <c r="A207" s="50">
        <v>435</v>
      </c>
      <c r="B207" s="50">
        <v>435301600</v>
      </c>
      <c r="C207" s="51" t="s">
        <v>131</v>
      </c>
      <c r="D207" s="50">
        <v>301</v>
      </c>
      <c r="E207" s="51" t="s">
        <v>132</v>
      </c>
      <c r="F207" s="50">
        <v>600</v>
      </c>
      <c r="G207" s="51" t="s">
        <v>136</v>
      </c>
      <c r="H207" s="52">
        <v>1</v>
      </c>
      <c r="I207" s="53">
        <v>8944</v>
      </c>
      <c r="J207" s="53">
        <v>3474</v>
      </c>
      <c r="K207" s="53">
        <v>0</v>
      </c>
      <c r="L207" s="53">
        <v>893</v>
      </c>
      <c r="M207" s="53">
        <v>13311</v>
      </c>
      <c r="N207" s="36"/>
      <c r="O207" s="54" t="s">
        <v>308</v>
      </c>
      <c r="P207" s="54" t="s">
        <v>308</v>
      </c>
      <c r="Q207" s="56">
        <v>0.09</v>
      </c>
      <c r="R207" s="56">
        <v>4.2558651427612214E-3</v>
      </c>
      <c r="S207" s="53">
        <v>0</v>
      </c>
      <c r="T207" s="36"/>
      <c r="U207" s="57">
        <v>12418</v>
      </c>
      <c r="V207" s="57">
        <v>0</v>
      </c>
      <c r="W207" s="53">
        <v>0</v>
      </c>
      <c r="X207" s="53">
        <v>893</v>
      </c>
      <c r="Y207" s="53">
        <v>13311</v>
      </c>
      <c r="Z207" s="53">
        <f t="shared" si="3"/>
        <v>10003275</v>
      </c>
    </row>
    <row r="208" spans="1:26" s="13" customFormat="1">
      <c r="A208" s="50">
        <v>435</v>
      </c>
      <c r="B208" s="50">
        <v>435301673</v>
      </c>
      <c r="C208" s="51" t="s">
        <v>131</v>
      </c>
      <c r="D208" s="50">
        <v>301</v>
      </c>
      <c r="E208" s="51" t="s">
        <v>132</v>
      </c>
      <c r="F208" s="50">
        <v>673</v>
      </c>
      <c r="G208" s="51" t="s">
        <v>137</v>
      </c>
      <c r="H208" s="52">
        <v>18</v>
      </c>
      <c r="I208" s="53">
        <v>8940</v>
      </c>
      <c r="J208" s="53">
        <v>4226</v>
      </c>
      <c r="K208" s="53">
        <v>0</v>
      </c>
      <c r="L208" s="53">
        <v>893</v>
      </c>
      <c r="M208" s="53">
        <v>14059</v>
      </c>
      <c r="N208" s="36"/>
      <c r="O208" s="54" t="s">
        <v>308</v>
      </c>
      <c r="P208" s="54" t="s">
        <v>308</v>
      </c>
      <c r="Q208" s="56">
        <v>0.09</v>
      </c>
      <c r="R208" s="56">
        <v>1.7807301846486472E-2</v>
      </c>
      <c r="S208" s="53">
        <v>0</v>
      </c>
      <c r="T208" s="36"/>
      <c r="U208" s="57">
        <v>236988</v>
      </c>
      <c r="V208" s="57">
        <v>0</v>
      </c>
      <c r="W208" s="53">
        <v>0</v>
      </c>
      <c r="X208" s="53">
        <v>16074</v>
      </c>
      <c r="Y208" s="53">
        <v>253062</v>
      </c>
      <c r="Z208" s="53">
        <f t="shared" si="3"/>
        <v>10003275</v>
      </c>
    </row>
    <row r="209" spans="1:26" s="13" customFormat="1">
      <c r="A209" s="50">
        <v>435</v>
      </c>
      <c r="B209" s="50">
        <v>435301735</v>
      </c>
      <c r="C209" s="51" t="s">
        <v>131</v>
      </c>
      <c r="D209" s="50">
        <v>301</v>
      </c>
      <c r="E209" s="51" t="s">
        <v>132</v>
      </c>
      <c r="F209" s="50">
        <v>735</v>
      </c>
      <c r="G209" s="51" t="s">
        <v>119</v>
      </c>
      <c r="H209" s="52">
        <v>4</v>
      </c>
      <c r="I209" s="53">
        <v>9510</v>
      </c>
      <c r="J209" s="53">
        <v>3349</v>
      </c>
      <c r="K209" s="53">
        <v>0</v>
      </c>
      <c r="L209" s="53">
        <v>893</v>
      </c>
      <c r="M209" s="53">
        <v>13752</v>
      </c>
      <c r="N209" s="36"/>
      <c r="O209" s="54" t="s">
        <v>308</v>
      </c>
      <c r="P209" s="54" t="s">
        <v>308</v>
      </c>
      <c r="Q209" s="56">
        <v>0.09</v>
      </c>
      <c r="R209" s="56">
        <v>2.0385927127962295E-2</v>
      </c>
      <c r="S209" s="53">
        <v>0</v>
      </c>
      <c r="T209" s="36"/>
      <c r="U209" s="57">
        <v>51436</v>
      </c>
      <c r="V209" s="57">
        <v>0</v>
      </c>
      <c r="W209" s="53">
        <v>0</v>
      </c>
      <c r="X209" s="53">
        <v>3572</v>
      </c>
      <c r="Y209" s="53">
        <v>55008</v>
      </c>
      <c r="Z209" s="53">
        <f t="shared" si="3"/>
        <v>10003275</v>
      </c>
    </row>
    <row r="210" spans="1:26" s="13" customFormat="1">
      <c r="A210" s="50">
        <v>436</v>
      </c>
      <c r="B210" s="50">
        <v>436049001</v>
      </c>
      <c r="C210" s="51" t="s">
        <v>138</v>
      </c>
      <c r="D210" s="50">
        <v>49</v>
      </c>
      <c r="E210" s="51" t="s">
        <v>73</v>
      </c>
      <c r="F210" s="50">
        <v>1</v>
      </c>
      <c r="G210" s="51" t="s">
        <v>57</v>
      </c>
      <c r="H210" s="52">
        <v>1</v>
      </c>
      <c r="I210" s="53">
        <v>10593</v>
      </c>
      <c r="J210" s="53">
        <v>2700</v>
      </c>
      <c r="K210" s="53">
        <v>0</v>
      </c>
      <c r="L210" s="53">
        <v>893</v>
      </c>
      <c r="M210" s="53">
        <v>14186</v>
      </c>
      <c r="N210" s="36"/>
      <c r="O210" s="54" t="s">
        <v>308</v>
      </c>
      <c r="P210" s="54" t="s">
        <v>308</v>
      </c>
      <c r="Q210" s="56">
        <v>0.09</v>
      </c>
      <c r="R210" s="56">
        <v>1.6512015139306647E-2</v>
      </c>
      <c r="S210" s="53">
        <v>0</v>
      </c>
      <c r="T210" s="36"/>
      <c r="U210" s="57">
        <v>13293</v>
      </c>
      <c r="V210" s="57">
        <v>0</v>
      </c>
      <c r="W210" s="53">
        <v>0</v>
      </c>
      <c r="X210" s="53">
        <v>893</v>
      </c>
      <c r="Y210" s="53">
        <v>14186</v>
      </c>
      <c r="Z210" s="53">
        <f t="shared" si="3"/>
        <v>8396033</v>
      </c>
    </row>
    <row r="211" spans="1:26" s="13" customFormat="1">
      <c r="A211" s="50">
        <v>436</v>
      </c>
      <c r="B211" s="50">
        <v>436049010</v>
      </c>
      <c r="C211" s="51" t="s">
        <v>138</v>
      </c>
      <c r="D211" s="50">
        <v>49</v>
      </c>
      <c r="E211" s="51" t="s">
        <v>73</v>
      </c>
      <c r="F211" s="50">
        <v>10</v>
      </c>
      <c r="G211" s="51" t="s">
        <v>74</v>
      </c>
      <c r="H211" s="52">
        <v>6</v>
      </c>
      <c r="I211" s="53">
        <v>8747</v>
      </c>
      <c r="J211" s="53">
        <v>2615</v>
      </c>
      <c r="K211" s="53">
        <v>0</v>
      </c>
      <c r="L211" s="53">
        <v>893</v>
      </c>
      <c r="M211" s="53">
        <v>12255</v>
      </c>
      <c r="N211" s="36"/>
      <c r="O211" s="54" t="s">
        <v>308</v>
      </c>
      <c r="P211" s="54" t="s">
        <v>308</v>
      </c>
      <c r="Q211" s="56">
        <v>0.09</v>
      </c>
      <c r="R211" s="56">
        <v>2.5168277966452781E-3</v>
      </c>
      <c r="S211" s="53">
        <v>0</v>
      </c>
      <c r="T211" s="36"/>
      <c r="U211" s="57">
        <v>68172</v>
      </c>
      <c r="V211" s="57">
        <v>0</v>
      </c>
      <c r="W211" s="53">
        <v>0</v>
      </c>
      <c r="X211" s="53">
        <v>5358</v>
      </c>
      <c r="Y211" s="53">
        <v>73530</v>
      </c>
      <c r="Z211" s="53">
        <f t="shared" si="3"/>
        <v>8396033</v>
      </c>
    </row>
    <row r="212" spans="1:26" s="13" customFormat="1">
      <c r="A212" s="50">
        <v>436</v>
      </c>
      <c r="B212" s="50">
        <v>436049035</v>
      </c>
      <c r="C212" s="51" t="s">
        <v>138</v>
      </c>
      <c r="D212" s="50">
        <v>49</v>
      </c>
      <c r="E212" s="51" t="s">
        <v>73</v>
      </c>
      <c r="F212" s="50">
        <v>35</v>
      </c>
      <c r="G212" s="51" t="s">
        <v>11</v>
      </c>
      <c r="H212" s="52">
        <v>88</v>
      </c>
      <c r="I212" s="53">
        <v>11948</v>
      </c>
      <c r="J212" s="53">
        <v>3531</v>
      </c>
      <c r="K212" s="53">
        <v>0</v>
      </c>
      <c r="L212" s="53">
        <v>893</v>
      </c>
      <c r="M212" s="53">
        <v>16372</v>
      </c>
      <c r="N212" s="36"/>
      <c r="O212" s="54" t="s">
        <v>308</v>
      </c>
      <c r="P212" s="54" t="s">
        <v>308</v>
      </c>
      <c r="Q212" s="56">
        <v>0.18</v>
      </c>
      <c r="R212" s="56">
        <v>0.15202395845133679</v>
      </c>
      <c r="S212" s="53">
        <v>0</v>
      </c>
      <c r="T212" s="36"/>
      <c r="U212" s="57">
        <v>1362152</v>
      </c>
      <c r="V212" s="57">
        <v>0</v>
      </c>
      <c r="W212" s="53">
        <v>0</v>
      </c>
      <c r="X212" s="53">
        <v>78584</v>
      </c>
      <c r="Y212" s="53">
        <v>1440736</v>
      </c>
      <c r="Z212" s="53">
        <f t="shared" si="3"/>
        <v>8396033</v>
      </c>
    </row>
    <row r="213" spans="1:26" s="13" customFormat="1">
      <c r="A213" s="50">
        <v>436</v>
      </c>
      <c r="B213" s="50">
        <v>436049044</v>
      </c>
      <c r="C213" s="51" t="s">
        <v>138</v>
      </c>
      <c r="D213" s="50">
        <v>49</v>
      </c>
      <c r="E213" s="51" t="s">
        <v>73</v>
      </c>
      <c r="F213" s="50">
        <v>44</v>
      </c>
      <c r="G213" s="51" t="s">
        <v>12</v>
      </c>
      <c r="H213" s="52">
        <v>4</v>
      </c>
      <c r="I213" s="53">
        <v>10593</v>
      </c>
      <c r="J213" s="53">
        <v>698</v>
      </c>
      <c r="K213" s="53">
        <v>0</v>
      </c>
      <c r="L213" s="53">
        <v>893</v>
      </c>
      <c r="M213" s="53">
        <v>12184</v>
      </c>
      <c r="N213" s="36"/>
      <c r="O213" s="54" t="s">
        <v>308</v>
      </c>
      <c r="P213" s="54" t="s">
        <v>308</v>
      </c>
      <c r="Q213" s="56">
        <v>0.09</v>
      </c>
      <c r="R213" s="56">
        <v>4.5057369453861851E-2</v>
      </c>
      <c r="S213" s="53">
        <v>0</v>
      </c>
      <c r="T213" s="36"/>
      <c r="U213" s="57">
        <v>45164</v>
      </c>
      <c r="V213" s="57">
        <v>0</v>
      </c>
      <c r="W213" s="53">
        <v>0</v>
      </c>
      <c r="X213" s="53">
        <v>3572</v>
      </c>
      <c r="Y213" s="53">
        <v>48736</v>
      </c>
      <c r="Z213" s="53">
        <f t="shared" si="3"/>
        <v>8396033</v>
      </c>
    </row>
    <row r="214" spans="1:26" s="13" customFormat="1">
      <c r="A214" s="50">
        <v>436</v>
      </c>
      <c r="B214" s="50">
        <v>436049046</v>
      </c>
      <c r="C214" s="51" t="s">
        <v>138</v>
      </c>
      <c r="D214" s="50">
        <v>49</v>
      </c>
      <c r="E214" s="51" t="s">
        <v>73</v>
      </c>
      <c r="F214" s="50">
        <v>46</v>
      </c>
      <c r="G214" s="51" t="s">
        <v>89</v>
      </c>
      <c r="H214" s="52">
        <v>1</v>
      </c>
      <c r="I214" s="53">
        <v>8747</v>
      </c>
      <c r="J214" s="53">
        <v>6415</v>
      </c>
      <c r="K214" s="53">
        <v>0</v>
      </c>
      <c r="L214" s="53">
        <v>893</v>
      </c>
      <c r="M214" s="53">
        <v>16055</v>
      </c>
      <c r="N214" s="36"/>
      <c r="O214" s="54" t="s">
        <v>308</v>
      </c>
      <c r="P214" s="54" t="s">
        <v>308</v>
      </c>
      <c r="Q214" s="56">
        <v>0.09</v>
      </c>
      <c r="R214" s="56">
        <v>5.2704421619788788E-4</v>
      </c>
      <c r="S214" s="53">
        <v>0</v>
      </c>
      <c r="T214" s="36"/>
      <c r="U214" s="57">
        <v>15162</v>
      </c>
      <c r="V214" s="57">
        <v>0</v>
      </c>
      <c r="W214" s="53">
        <v>0</v>
      </c>
      <c r="X214" s="53">
        <v>893</v>
      </c>
      <c r="Y214" s="53">
        <v>16055</v>
      </c>
      <c r="Z214" s="53">
        <f t="shared" si="3"/>
        <v>8396033</v>
      </c>
    </row>
    <row r="215" spans="1:26" s="13" customFormat="1">
      <c r="A215" s="50">
        <v>436</v>
      </c>
      <c r="B215" s="50">
        <v>436049049</v>
      </c>
      <c r="C215" s="51" t="s">
        <v>138</v>
      </c>
      <c r="D215" s="50">
        <v>49</v>
      </c>
      <c r="E215" s="51" t="s">
        <v>73</v>
      </c>
      <c r="F215" s="50">
        <v>49</v>
      </c>
      <c r="G215" s="51" t="s">
        <v>73</v>
      </c>
      <c r="H215" s="52">
        <v>185</v>
      </c>
      <c r="I215" s="53">
        <v>12352</v>
      </c>
      <c r="J215" s="53">
        <v>15281</v>
      </c>
      <c r="K215" s="53">
        <v>0</v>
      </c>
      <c r="L215" s="53">
        <v>893</v>
      </c>
      <c r="M215" s="53">
        <v>28526</v>
      </c>
      <c r="N215" s="36"/>
      <c r="O215" s="54" t="s">
        <v>308</v>
      </c>
      <c r="P215" s="54" t="s">
        <v>308</v>
      </c>
      <c r="Q215" s="56">
        <v>0.09</v>
      </c>
      <c r="R215" s="56">
        <v>7.4369836931613295E-2</v>
      </c>
      <c r="S215" s="53">
        <v>0</v>
      </c>
      <c r="T215" s="36"/>
      <c r="U215" s="57">
        <v>5112105</v>
      </c>
      <c r="V215" s="57">
        <v>0</v>
      </c>
      <c r="W215" s="53">
        <v>0</v>
      </c>
      <c r="X215" s="53">
        <v>165205</v>
      </c>
      <c r="Y215" s="53">
        <v>5277310</v>
      </c>
      <c r="Z215" s="53">
        <f t="shared" si="3"/>
        <v>8396033</v>
      </c>
    </row>
    <row r="216" spans="1:26" s="13" customFormat="1">
      <c r="A216" s="50">
        <v>436</v>
      </c>
      <c r="B216" s="50">
        <v>436049057</v>
      </c>
      <c r="C216" s="51" t="s">
        <v>138</v>
      </c>
      <c r="D216" s="50">
        <v>49</v>
      </c>
      <c r="E216" s="51" t="s">
        <v>73</v>
      </c>
      <c r="F216" s="50">
        <v>57</v>
      </c>
      <c r="G216" s="51" t="s">
        <v>13</v>
      </c>
      <c r="H216" s="52">
        <v>5</v>
      </c>
      <c r="I216" s="53">
        <v>13870</v>
      </c>
      <c r="J216" s="53">
        <v>731</v>
      </c>
      <c r="K216" s="53">
        <v>0</v>
      </c>
      <c r="L216" s="53">
        <v>893</v>
      </c>
      <c r="M216" s="53">
        <v>15494</v>
      </c>
      <c r="N216" s="36"/>
      <c r="O216" s="54" t="s">
        <v>308</v>
      </c>
      <c r="P216" s="54" t="s">
        <v>308</v>
      </c>
      <c r="Q216" s="56">
        <v>0.18</v>
      </c>
      <c r="R216" s="56">
        <v>0.12566669295783561</v>
      </c>
      <c r="S216" s="53">
        <v>0</v>
      </c>
      <c r="T216" s="36"/>
      <c r="U216" s="57">
        <v>73005</v>
      </c>
      <c r="V216" s="57">
        <v>0</v>
      </c>
      <c r="W216" s="53">
        <v>0</v>
      </c>
      <c r="X216" s="53">
        <v>4465</v>
      </c>
      <c r="Y216" s="53">
        <v>77470</v>
      </c>
      <c r="Z216" s="53">
        <f t="shared" si="3"/>
        <v>8396033</v>
      </c>
    </row>
    <row r="217" spans="1:26" s="13" customFormat="1">
      <c r="A217" s="50">
        <v>436</v>
      </c>
      <c r="B217" s="50">
        <v>436049073</v>
      </c>
      <c r="C217" s="51" t="s">
        <v>138</v>
      </c>
      <c r="D217" s="50">
        <v>49</v>
      </c>
      <c r="E217" s="51" t="s">
        <v>73</v>
      </c>
      <c r="F217" s="50">
        <v>73</v>
      </c>
      <c r="G217" s="51" t="s">
        <v>23</v>
      </c>
      <c r="H217" s="52">
        <v>1</v>
      </c>
      <c r="I217" s="53">
        <v>10346.869735001805</v>
      </c>
      <c r="J217" s="53">
        <v>7321</v>
      </c>
      <c r="K217" s="53">
        <v>0</v>
      </c>
      <c r="L217" s="53">
        <v>893</v>
      </c>
      <c r="M217" s="53">
        <v>18560.869735001805</v>
      </c>
      <c r="N217" s="36"/>
      <c r="O217" s="54" t="s">
        <v>308</v>
      </c>
      <c r="P217" s="54" t="s">
        <v>308</v>
      </c>
      <c r="Q217" s="56">
        <v>0.09</v>
      </c>
      <c r="R217" s="56">
        <v>5.514886990787499E-3</v>
      </c>
      <c r="S217" s="53">
        <v>0</v>
      </c>
      <c r="T217" s="36"/>
      <c r="U217" s="57">
        <v>17668</v>
      </c>
      <c r="V217" s="57">
        <v>0</v>
      </c>
      <c r="W217" s="53">
        <v>0</v>
      </c>
      <c r="X217" s="53">
        <v>893</v>
      </c>
      <c r="Y217" s="53">
        <v>18561</v>
      </c>
      <c r="Z217" s="53">
        <f t="shared" si="3"/>
        <v>8396033</v>
      </c>
    </row>
    <row r="218" spans="1:26" s="13" customFormat="1">
      <c r="A218" s="50">
        <v>436</v>
      </c>
      <c r="B218" s="50">
        <v>436049093</v>
      </c>
      <c r="C218" s="51" t="s">
        <v>138</v>
      </c>
      <c r="D218" s="50">
        <v>49</v>
      </c>
      <c r="E218" s="51" t="s">
        <v>73</v>
      </c>
      <c r="F218" s="50">
        <v>93</v>
      </c>
      <c r="G218" s="51" t="s">
        <v>14</v>
      </c>
      <c r="H218" s="52">
        <v>14</v>
      </c>
      <c r="I218" s="53">
        <v>10545</v>
      </c>
      <c r="J218" s="53">
        <v>318</v>
      </c>
      <c r="K218" s="53">
        <v>0</v>
      </c>
      <c r="L218" s="53">
        <v>893</v>
      </c>
      <c r="M218" s="53">
        <v>11756</v>
      </c>
      <c r="N218" s="36"/>
      <c r="O218" s="54" t="s">
        <v>308</v>
      </c>
      <c r="P218" s="54" t="s">
        <v>308</v>
      </c>
      <c r="Q218" s="56">
        <v>0.10135731725801317</v>
      </c>
      <c r="R218" s="56">
        <v>9.9974771469162421E-2</v>
      </c>
      <c r="S218" s="53">
        <v>0</v>
      </c>
      <c r="T218" s="36"/>
      <c r="U218" s="57">
        <v>152082</v>
      </c>
      <c r="V218" s="57">
        <v>0</v>
      </c>
      <c r="W218" s="53">
        <v>0</v>
      </c>
      <c r="X218" s="53">
        <v>12502</v>
      </c>
      <c r="Y218" s="53">
        <v>164584</v>
      </c>
      <c r="Z218" s="53">
        <f t="shared" si="3"/>
        <v>8396033</v>
      </c>
    </row>
    <row r="219" spans="1:26" s="13" customFormat="1">
      <c r="A219" s="50">
        <v>436</v>
      </c>
      <c r="B219" s="50">
        <v>436049133</v>
      </c>
      <c r="C219" s="51" t="s">
        <v>138</v>
      </c>
      <c r="D219" s="50">
        <v>49</v>
      </c>
      <c r="E219" s="51" t="s">
        <v>73</v>
      </c>
      <c r="F219" s="50">
        <v>133</v>
      </c>
      <c r="G219" s="51" t="s">
        <v>59</v>
      </c>
      <c r="H219" s="52">
        <v>1</v>
      </c>
      <c r="I219" s="53">
        <v>8747</v>
      </c>
      <c r="J219" s="53">
        <v>2328</v>
      </c>
      <c r="K219" s="53">
        <v>0</v>
      </c>
      <c r="L219" s="53">
        <v>893</v>
      </c>
      <c r="M219" s="53">
        <v>11968</v>
      </c>
      <c r="N219" s="36"/>
      <c r="O219" s="54" t="s">
        <v>308</v>
      </c>
      <c r="P219" s="54" t="s">
        <v>308</v>
      </c>
      <c r="Q219" s="56">
        <v>0.09</v>
      </c>
      <c r="R219" s="56">
        <v>2.3230225694178461E-2</v>
      </c>
      <c r="S219" s="53">
        <v>0</v>
      </c>
      <c r="T219" s="36"/>
      <c r="U219" s="57">
        <v>11075</v>
      </c>
      <c r="V219" s="57">
        <v>0</v>
      </c>
      <c r="W219" s="53">
        <v>0</v>
      </c>
      <c r="X219" s="53">
        <v>893</v>
      </c>
      <c r="Y219" s="53">
        <v>11968</v>
      </c>
      <c r="Z219" s="53">
        <f t="shared" si="3"/>
        <v>8396033</v>
      </c>
    </row>
    <row r="220" spans="1:26" s="13" customFormat="1">
      <c r="A220" s="50">
        <v>436</v>
      </c>
      <c r="B220" s="50">
        <v>436049149</v>
      </c>
      <c r="C220" s="51" t="s">
        <v>138</v>
      </c>
      <c r="D220" s="50">
        <v>49</v>
      </c>
      <c r="E220" s="51" t="s">
        <v>73</v>
      </c>
      <c r="F220" s="50">
        <v>149</v>
      </c>
      <c r="G220" s="51" t="s">
        <v>77</v>
      </c>
      <c r="H220" s="52">
        <v>2</v>
      </c>
      <c r="I220" s="53">
        <v>9670</v>
      </c>
      <c r="J220" s="53">
        <v>56</v>
      </c>
      <c r="K220" s="53">
        <v>0</v>
      </c>
      <c r="L220" s="53">
        <v>893</v>
      </c>
      <c r="M220" s="53">
        <v>10619</v>
      </c>
      <c r="N220" s="36"/>
      <c r="O220" s="54" t="s">
        <v>308</v>
      </c>
      <c r="P220" s="54" t="s">
        <v>308</v>
      </c>
      <c r="Q220" s="56">
        <v>0.1442761147472662</v>
      </c>
      <c r="R220" s="56">
        <v>0.10293201542090868</v>
      </c>
      <c r="S220" s="53">
        <v>0</v>
      </c>
      <c r="T220" s="36"/>
      <c r="U220" s="57">
        <v>19452</v>
      </c>
      <c r="V220" s="57">
        <v>0</v>
      </c>
      <c r="W220" s="53">
        <v>0</v>
      </c>
      <c r="X220" s="53">
        <v>1786</v>
      </c>
      <c r="Y220" s="53">
        <v>21238</v>
      </c>
      <c r="Z220" s="53">
        <f t="shared" si="3"/>
        <v>8396033</v>
      </c>
    </row>
    <row r="221" spans="1:26" s="13" customFormat="1">
      <c r="A221" s="50">
        <v>436</v>
      </c>
      <c r="B221" s="50">
        <v>436049163</v>
      </c>
      <c r="C221" s="51" t="s">
        <v>138</v>
      </c>
      <c r="D221" s="50">
        <v>49</v>
      </c>
      <c r="E221" s="51" t="s">
        <v>73</v>
      </c>
      <c r="F221" s="50">
        <v>163</v>
      </c>
      <c r="G221" s="51" t="s">
        <v>16</v>
      </c>
      <c r="H221" s="52">
        <v>2</v>
      </c>
      <c r="I221" s="53">
        <v>11960.282854665775</v>
      </c>
      <c r="J221" s="53">
        <v>233</v>
      </c>
      <c r="K221" s="53">
        <v>0</v>
      </c>
      <c r="L221" s="53">
        <v>893</v>
      </c>
      <c r="M221" s="53">
        <v>13086.282854665775</v>
      </c>
      <c r="N221" s="36"/>
      <c r="O221" s="54" t="s">
        <v>308</v>
      </c>
      <c r="P221" s="54" t="s">
        <v>308</v>
      </c>
      <c r="Q221" s="56">
        <v>0.18</v>
      </c>
      <c r="R221" s="56">
        <v>9.2488422261299233E-2</v>
      </c>
      <c r="S221" s="53">
        <v>0</v>
      </c>
      <c r="T221" s="36"/>
      <c r="U221" s="57">
        <v>24386</v>
      </c>
      <c r="V221" s="57">
        <v>0</v>
      </c>
      <c r="W221" s="53">
        <v>0</v>
      </c>
      <c r="X221" s="53">
        <v>1786</v>
      </c>
      <c r="Y221" s="53">
        <v>26172</v>
      </c>
      <c r="Z221" s="53">
        <f t="shared" si="3"/>
        <v>8396033</v>
      </c>
    </row>
    <row r="222" spans="1:26" s="13" customFormat="1">
      <c r="A222" s="50">
        <v>436</v>
      </c>
      <c r="B222" s="50">
        <v>436049165</v>
      </c>
      <c r="C222" s="51" t="s">
        <v>138</v>
      </c>
      <c r="D222" s="50">
        <v>49</v>
      </c>
      <c r="E222" s="51" t="s">
        <v>73</v>
      </c>
      <c r="F222" s="50">
        <v>165</v>
      </c>
      <c r="G222" s="51" t="s">
        <v>17</v>
      </c>
      <c r="H222" s="52">
        <v>31</v>
      </c>
      <c r="I222" s="53">
        <v>11045</v>
      </c>
      <c r="J222" s="53">
        <v>611</v>
      </c>
      <c r="K222" s="53">
        <v>0</v>
      </c>
      <c r="L222" s="53">
        <v>893</v>
      </c>
      <c r="M222" s="53">
        <v>12549</v>
      </c>
      <c r="N222" s="36"/>
      <c r="O222" s="54" t="s">
        <v>308</v>
      </c>
      <c r="P222" s="54" t="s">
        <v>308</v>
      </c>
      <c r="Q222" s="56">
        <v>0.11527563071876294</v>
      </c>
      <c r="R222" s="56">
        <v>0.11287163935753411</v>
      </c>
      <c r="S222" s="53">
        <v>0</v>
      </c>
      <c r="T222" s="36"/>
      <c r="U222" s="57">
        <v>361336</v>
      </c>
      <c r="V222" s="57">
        <v>0</v>
      </c>
      <c r="W222" s="53">
        <v>0</v>
      </c>
      <c r="X222" s="53">
        <v>27683</v>
      </c>
      <c r="Y222" s="53">
        <v>389019</v>
      </c>
      <c r="Z222" s="53">
        <f t="shared" si="3"/>
        <v>8396033</v>
      </c>
    </row>
    <row r="223" spans="1:26" s="13" customFormat="1">
      <c r="A223" s="50">
        <v>436</v>
      </c>
      <c r="B223" s="50">
        <v>436049176</v>
      </c>
      <c r="C223" s="51" t="s">
        <v>138</v>
      </c>
      <c r="D223" s="50">
        <v>49</v>
      </c>
      <c r="E223" s="51" t="s">
        <v>73</v>
      </c>
      <c r="F223" s="50">
        <v>176</v>
      </c>
      <c r="G223" s="51" t="s">
        <v>78</v>
      </c>
      <c r="H223" s="52">
        <v>15</v>
      </c>
      <c r="I223" s="53">
        <v>10891</v>
      </c>
      <c r="J223" s="53">
        <v>3395</v>
      </c>
      <c r="K223" s="53">
        <v>0</v>
      </c>
      <c r="L223" s="53">
        <v>893</v>
      </c>
      <c r="M223" s="53">
        <v>15179</v>
      </c>
      <c r="N223" s="36"/>
      <c r="O223" s="54" t="s">
        <v>308</v>
      </c>
      <c r="P223" s="54" t="s">
        <v>308</v>
      </c>
      <c r="Q223" s="56">
        <v>0.09</v>
      </c>
      <c r="R223" s="56">
        <v>6.3624136031991144E-2</v>
      </c>
      <c r="S223" s="53">
        <v>0</v>
      </c>
      <c r="T223" s="36"/>
      <c r="U223" s="57">
        <v>214290</v>
      </c>
      <c r="V223" s="57">
        <v>0</v>
      </c>
      <c r="W223" s="53">
        <v>0</v>
      </c>
      <c r="X223" s="53">
        <v>13395</v>
      </c>
      <c r="Y223" s="53">
        <v>227685</v>
      </c>
      <c r="Z223" s="53">
        <f t="shared" si="3"/>
        <v>8396033</v>
      </c>
    </row>
    <row r="224" spans="1:26" s="13" customFormat="1">
      <c r="A224" s="50">
        <v>436</v>
      </c>
      <c r="B224" s="50">
        <v>436049199</v>
      </c>
      <c r="C224" s="51" t="s">
        <v>138</v>
      </c>
      <c r="D224" s="50">
        <v>49</v>
      </c>
      <c r="E224" s="51" t="s">
        <v>73</v>
      </c>
      <c r="F224" s="50">
        <v>199</v>
      </c>
      <c r="G224" s="51" t="s">
        <v>139</v>
      </c>
      <c r="H224" s="52">
        <v>1</v>
      </c>
      <c r="I224" s="53">
        <v>9913.7463847583167</v>
      </c>
      <c r="J224" s="53">
        <v>6104</v>
      </c>
      <c r="K224" s="53">
        <v>0</v>
      </c>
      <c r="L224" s="53">
        <v>893</v>
      </c>
      <c r="M224" s="53">
        <v>16910.746384758317</v>
      </c>
      <c r="N224" s="36"/>
      <c r="O224" s="54" t="s">
        <v>308</v>
      </c>
      <c r="P224" s="54" t="s">
        <v>308</v>
      </c>
      <c r="Q224" s="56">
        <v>0.09</v>
      </c>
      <c r="R224" s="56">
        <v>3.5660247112729177E-4</v>
      </c>
      <c r="S224" s="53">
        <v>0</v>
      </c>
      <c r="T224" s="36"/>
      <c r="U224" s="57">
        <v>16018</v>
      </c>
      <c r="V224" s="57">
        <v>0</v>
      </c>
      <c r="W224" s="53">
        <v>0</v>
      </c>
      <c r="X224" s="53">
        <v>893</v>
      </c>
      <c r="Y224" s="53">
        <v>16911</v>
      </c>
      <c r="Z224" s="53">
        <f t="shared" si="3"/>
        <v>8396033</v>
      </c>
    </row>
    <row r="225" spans="1:26" s="13" customFormat="1">
      <c r="A225" s="50">
        <v>436</v>
      </c>
      <c r="B225" s="50">
        <v>436049244</v>
      </c>
      <c r="C225" s="51" t="s">
        <v>138</v>
      </c>
      <c r="D225" s="50">
        <v>49</v>
      </c>
      <c r="E225" s="51" t="s">
        <v>73</v>
      </c>
      <c r="F225" s="50">
        <v>244</v>
      </c>
      <c r="G225" s="51" t="s">
        <v>27</v>
      </c>
      <c r="H225" s="52">
        <v>11</v>
      </c>
      <c r="I225" s="53">
        <v>11594</v>
      </c>
      <c r="J225" s="53">
        <v>3959</v>
      </c>
      <c r="K225" s="53">
        <v>0</v>
      </c>
      <c r="L225" s="53">
        <v>893</v>
      </c>
      <c r="M225" s="53">
        <v>16446</v>
      </c>
      <c r="N225" s="36"/>
      <c r="O225" s="54" t="s">
        <v>308</v>
      </c>
      <c r="P225" s="54" t="s">
        <v>308</v>
      </c>
      <c r="Q225" s="56">
        <v>0.18</v>
      </c>
      <c r="R225" s="56">
        <v>9.0766797529067744E-2</v>
      </c>
      <c r="S225" s="53">
        <v>0</v>
      </c>
      <c r="T225" s="36"/>
      <c r="U225" s="57">
        <v>171083</v>
      </c>
      <c r="V225" s="57">
        <v>0</v>
      </c>
      <c r="W225" s="53">
        <v>0</v>
      </c>
      <c r="X225" s="53">
        <v>9823</v>
      </c>
      <c r="Y225" s="53">
        <v>180906</v>
      </c>
      <c r="Z225" s="53">
        <f t="shared" si="3"/>
        <v>8396033</v>
      </c>
    </row>
    <row r="226" spans="1:26" s="13" customFormat="1">
      <c r="A226" s="50">
        <v>436</v>
      </c>
      <c r="B226" s="50">
        <v>436049248</v>
      </c>
      <c r="C226" s="51" t="s">
        <v>138</v>
      </c>
      <c r="D226" s="50">
        <v>49</v>
      </c>
      <c r="E226" s="51" t="s">
        <v>73</v>
      </c>
      <c r="F226" s="50">
        <v>248</v>
      </c>
      <c r="G226" s="51" t="s">
        <v>18</v>
      </c>
      <c r="H226" s="52">
        <v>5</v>
      </c>
      <c r="I226" s="53">
        <v>11091</v>
      </c>
      <c r="J226" s="53">
        <v>1203</v>
      </c>
      <c r="K226" s="53">
        <v>0</v>
      </c>
      <c r="L226" s="53">
        <v>893</v>
      </c>
      <c r="M226" s="53">
        <v>13187</v>
      </c>
      <c r="N226" s="36"/>
      <c r="O226" s="54" t="s">
        <v>308</v>
      </c>
      <c r="P226" s="54" t="s">
        <v>308</v>
      </c>
      <c r="Q226" s="56">
        <v>0.09</v>
      </c>
      <c r="R226" s="56">
        <v>4.1872962240319778E-2</v>
      </c>
      <c r="S226" s="53">
        <v>0</v>
      </c>
      <c r="T226" s="36"/>
      <c r="U226" s="57">
        <v>61470</v>
      </c>
      <c r="V226" s="57">
        <v>0</v>
      </c>
      <c r="W226" s="53">
        <v>0</v>
      </c>
      <c r="X226" s="53">
        <v>4465</v>
      </c>
      <c r="Y226" s="53">
        <v>65935</v>
      </c>
      <c r="Z226" s="53">
        <f t="shared" si="3"/>
        <v>8396033</v>
      </c>
    </row>
    <row r="227" spans="1:26" s="13" customFormat="1">
      <c r="A227" s="50">
        <v>436</v>
      </c>
      <c r="B227" s="50">
        <v>436049258</v>
      </c>
      <c r="C227" s="51" t="s">
        <v>138</v>
      </c>
      <c r="D227" s="50">
        <v>49</v>
      </c>
      <c r="E227" s="51" t="s">
        <v>73</v>
      </c>
      <c r="F227" s="50">
        <v>258</v>
      </c>
      <c r="G227" s="51" t="s">
        <v>98</v>
      </c>
      <c r="H227" s="52">
        <v>1</v>
      </c>
      <c r="I227" s="53">
        <v>10593</v>
      </c>
      <c r="J227" s="53">
        <v>4145</v>
      </c>
      <c r="K227" s="53">
        <v>0</v>
      </c>
      <c r="L227" s="53">
        <v>893</v>
      </c>
      <c r="M227" s="53">
        <v>15631</v>
      </c>
      <c r="N227" s="36"/>
      <c r="O227" s="54" t="s">
        <v>308</v>
      </c>
      <c r="P227" s="54" t="s">
        <v>308</v>
      </c>
      <c r="Q227" s="56">
        <v>0.18</v>
      </c>
      <c r="R227" s="56">
        <v>9.1253128883332993E-2</v>
      </c>
      <c r="S227" s="53">
        <v>0</v>
      </c>
      <c r="T227" s="36"/>
      <c r="U227" s="57">
        <v>14738</v>
      </c>
      <c r="V227" s="57">
        <v>0</v>
      </c>
      <c r="W227" s="53">
        <v>0</v>
      </c>
      <c r="X227" s="53">
        <v>893</v>
      </c>
      <c r="Y227" s="53">
        <v>15631</v>
      </c>
      <c r="Z227" s="53">
        <f t="shared" si="3"/>
        <v>8396033</v>
      </c>
    </row>
    <row r="228" spans="1:26" s="13" customFormat="1">
      <c r="A228" s="50">
        <v>436</v>
      </c>
      <c r="B228" s="50">
        <v>436049262</v>
      </c>
      <c r="C228" s="51" t="s">
        <v>138</v>
      </c>
      <c r="D228" s="50">
        <v>49</v>
      </c>
      <c r="E228" s="51" t="s">
        <v>73</v>
      </c>
      <c r="F228" s="50">
        <v>262</v>
      </c>
      <c r="G228" s="51" t="s">
        <v>19</v>
      </c>
      <c r="H228" s="52">
        <v>1</v>
      </c>
      <c r="I228" s="53">
        <v>11949</v>
      </c>
      <c r="J228" s="53">
        <v>4451</v>
      </c>
      <c r="K228" s="53">
        <v>0</v>
      </c>
      <c r="L228" s="53">
        <v>893</v>
      </c>
      <c r="M228" s="53">
        <v>17293</v>
      </c>
      <c r="N228" s="36"/>
      <c r="O228" s="54" t="s">
        <v>308</v>
      </c>
      <c r="P228" s="54" t="s">
        <v>308</v>
      </c>
      <c r="Q228" s="56">
        <v>0.09</v>
      </c>
      <c r="R228" s="56">
        <v>5.8818965818518504E-2</v>
      </c>
      <c r="S228" s="53">
        <v>0</v>
      </c>
      <c r="T228" s="36"/>
      <c r="U228" s="57">
        <v>16400</v>
      </c>
      <c r="V228" s="57">
        <v>0</v>
      </c>
      <c r="W228" s="53">
        <v>0</v>
      </c>
      <c r="X228" s="53">
        <v>893</v>
      </c>
      <c r="Y228" s="53">
        <v>17293</v>
      </c>
      <c r="Z228" s="53">
        <f t="shared" si="3"/>
        <v>8396033</v>
      </c>
    </row>
    <row r="229" spans="1:26" s="13" customFormat="1">
      <c r="A229" s="50">
        <v>436</v>
      </c>
      <c r="B229" s="50">
        <v>436049274</v>
      </c>
      <c r="C229" s="51" t="s">
        <v>138</v>
      </c>
      <c r="D229" s="50">
        <v>49</v>
      </c>
      <c r="E229" s="51" t="s">
        <v>73</v>
      </c>
      <c r="F229" s="50">
        <v>274</v>
      </c>
      <c r="G229" s="51" t="s">
        <v>60</v>
      </c>
      <c r="H229" s="52">
        <v>8</v>
      </c>
      <c r="I229" s="53">
        <v>9209</v>
      </c>
      <c r="J229" s="53">
        <v>4234</v>
      </c>
      <c r="K229" s="53">
        <v>0</v>
      </c>
      <c r="L229" s="53">
        <v>893</v>
      </c>
      <c r="M229" s="53">
        <v>14336</v>
      </c>
      <c r="N229" s="36"/>
      <c r="O229" s="54" t="s">
        <v>308</v>
      </c>
      <c r="P229" s="54" t="s">
        <v>308</v>
      </c>
      <c r="Q229" s="56">
        <v>0.09</v>
      </c>
      <c r="R229" s="56">
        <v>8.7575208361982432E-2</v>
      </c>
      <c r="S229" s="53">
        <v>0</v>
      </c>
      <c r="T229" s="36"/>
      <c r="U229" s="57">
        <v>107544</v>
      </c>
      <c r="V229" s="57">
        <v>0</v>
      </c>
      <c r="W229" s="53">
        <v>0</v>
      </c>
      <c r="X229" s="53">
        <v>7144</v>
      </c>
      <c r="Y229" s="53">
        <v>114688</v>
      </c>
      <c r="Z229" s="53">
        <f t="shared" si="3"/>
        <v>8396033</v>
      </c>
    </row>
    <row r="230" spans="1:26" s="13" customFormat="1">
      <c r="A230" s="50">
        <v>436</v>
      </c>
      <c r="B230" s="50">
        <v>436049284</v>
      </c>
      <c r="C230" s="51" t="s">
        <v>138</v>
      </c>
      <c r="D230" s="50">
        <v>49</v>
      </c>
      <c r="E230" s="51" t="s">
        <v>73</v>
      </c>
      <c r="F230" s="50">
        <v>284</v>
      </c>
      <c r="G230" s="51" t="s">
        <v>140</v>
      </c>
      <c r="H230" s="52">
        <v>1</v>
      </c>
      <c r="I230" s="53">
        <v>10593</v>
      </c>
      <c r="J230" s="53">
        <v>3423</v>
      </c>
      <c r="K230" s="53">
        <v>0</v>
      </c>
      <c r="L230" s="53">
        <v>893</v>
      </c>
      <c r="M230" s="53">
        <v>14909</v>
      </c>
      <c r="N230" s="36"/>
      <c r="O230" s="54" t="s">
        <v>308</v>
      </c>
      <c r="P230" s="54" t="s">
        <v>308</v>
      </c>
      <c r="Q230" s="56">
        <v>0.09</v>
      </c>
      <c r="R230" s="56">
        <v>3.2231375352449361E-2</v>
      </c>
      <c r="S230" s="53">
        <v>0</v>
      </c>
      <c r="T230" s="36"/>
      <c r="U230" s="57">
        <v>14016</v>
      </c>
      <c r="V230" s="57">
        <v>0</v>
      </c>
      <c r="W230" s="53">
        <v>0</v>
      </c>
      <c r="X230" s="53">
        <v>893</v>
      </c>
      <c r="Y230" s="53">
        <v>14909</v>
      </c>
      <c r="Z230" s="53">
        <f t="shared" si="3"/>
        <v>8396033</v>
      </c>
    </row>
    <row r="231" spans="1:26" s="13" customFormat="1">
      <c r="A231" s="50">
        <v>436</v>
      </c>
      <c r="B231" s="50">
        <v>436049308</v>
      </c>
      <c r="C231" s="51" t="s">
        <v>138</v>
      </c>
      <c r="D231" s="50">
        <v>49</v>
      </c>
      <c r="E231" s="51" t="s">
        <v>73</v>
      </c>
      <c r="F231" s="50">
        <v>308</v>
      </c>
      <c r="G231" s="51" t="s">
        <v>20</v>
      </c>
      <c r="H231" s="52">
        <v>5</v>
      </c>
      <c r="I231" s="53">
        <v>11227</v>
      </c>
      <c r="J231" s="53">
        <v>6635</v>
      </c>
      <c r="K231" s="53">
        <v>0</v>
      </c>
      <c r="L231" s="53">
        <v>893</v>
      </c>
      <c r="M231" s="53">
        <v>18755</v>
      </c>
      <c r="N231" s="36"/>
      <c r="O231" s="54" t="s">
        <v>308</v>
      </c>
      <c r="P231" s="54" t="s">
        <v>308</v>
      </c>
      <c r="Q231" s="56">
        <v>0.09</v>
      </c>
      <c r="R231" s="56">
        <v>2.6774562453550964E-3</v>
      </c>
      <c r="S231" s="53">
        <v>0</v>
      </c>
      <c r="T231" s="36"/>
      <c r="U231" s="57">
        <v>89310</v>
      </c>
      <c r="V231" s="57">
        <v>0</v>
      </c>
      <c r="W231" s="53">
        <v>0</v>
      </c>
      <c r="X231" s="53">
        <v>4465</v>
      </c>
      <c r="Y231" s="53">
        <v>93775</v>
      </c>
      <c r="Z231" s="53">
        <f t="shared" si="3"/>
        <v>8396033</v>
      </c>
    </row>
    <row r="232" spans="1:26" s="13" customFormat="1">
      <c r="A232" s="50">
        <v>436</v>
      </c>
      <c r="B232" s="50">
        <v>436049336</v>
      </c>
      <c r="C232" s="51" t="s">
        <v>138</v>
      </c>
      <c r="D232" s="50">
        <v>49</v>
      </c>
      <c r="E232" s="51" t="s">
        <v>73</v>
      </c>
      <c r="F232" s="50">
        <v>336</v>
      </c>
      <c r="G232" s="51" t="s">
        <v>30</v>
      </c>
      <c r="H232" s="52">
        <v>2</v>
      </c>
      <c r="I232" s="53">
        <v>10593</v>
      </c>
      <c r="J232" s="53">
        <v>1413</v>
      </c>
      <c r="K232" s="53">
        <v>0</v>
      </c>
      <c r="L232" s="53">
        <v>893</v>
      </c>
      <c r="M232" s="53">
        <v>12899</v>
      </c>
      <c r="N232" s="36"/>
      <c r="O232" s="54" t="s">
        <v>308</v>
      </c>
      <c r="P232" s="54" t="s">
        <v>308</v>
      </c>
      <c r="Q232" s="56">
        <v>0.09</v>
      </c>
      <c r="R232" s="56">
        <v>3.4509078943279155E-2</v>
      </c>
      <c r="S232" s="53">
        <v>0</v>
      </c>
      <c r="T232" s="36"/>
      <c r="U232" s="57">
        <v>24012</v>
      </c>
      <c r="V232" s="57">
        <v>0</v>
      </c>
      <c r="W232" s="53">
        <v>0</v>
      </c>
      <c r="X232" s="53">
        <v>1786</v>
      </c>
      <c r="Y232" s="53">
        <v>25798</v>
      </c>
      <c r="Z232" s="53">
        <f t="shared" si="3"/>
        <v>8396033</v>
      </c>
    </row>
    <row r="233" spans="1:26" s="13" customFormat="1">
      <c r="A233" s="50">
        <v>436</v>
      </c>
      <c r="B233" s="50">
        <v>436049346</v>
      </c>
      <c r="C233" s="51" t="s">
        <v>138</v>
      </c>
      <c r="D233" s="50">
        <v>49</v>
      </c>
      <c r="E233" s="51" t="s">
        <v>73</v>
      </c>
      <c r="F233" s="50">
        <v>346</v>
      </c>
      <c r="G233" s="51" t="s">
        <v>21</v>
      </c>
      <c r="H233" s="52">
        <v>1</v>
      </c>
      <c r="I233" s="53">
        <v>10593</v>
      </c>
      <c r="J233" s="53">
        <v>757</v>
      </c>
      <c r="K233" s="53">
        <v>0</v>
      </c>
      <c r="L233" s="53">
        <v>893</v>
      </c>
      <c r="M233" s="53">
        <v>12243</v>
      </c>
      <c r="N233" s="36"/>
      <c r="O233" s="54" t="s">
        <v>308</v>
      </c>
      <c r="P233" s="54" t="s">
        <v>308</v>
      </c>
      <c r="Q233" s="56">
        <v>0.09</v>
      </c>
      <c r="R233" s="56">
        <v>9.4564173171220491E-3</v>
      </c>
      <c r="S233" s="53">
        <v>0</v>
      </c>
      <c r="T233" s="36"/>
      <c r="U233" s="57">
        <v>11350</v>
      </c>
      <c r="V233" s="57">
        <v>0</v>
      </c>
      <c r="W233" s="53">
        <v>0</v>
      </c>
      <c r="X233" s="53">
        <v>893</v>
      </c>
      <c r="Y233" s="53">
        <v>12243</v>
      </c>
      <c r="Z233" s="53">
        <f t="shared" si="3"/>
        <v>8396033</v>
      </c>
    </row>
    <row r="234" spans="1:26" s="13" customFormat="1">
      <c r="A234" s="50">
        <v>436</v>
      </c>
      <c r="B234" s="50">
        <v>436049347</v>
      </c>
      <c r="C234" s="51" t="s">
        <v>138</v>
      </c>
      <c r="D234" s="50">
        <v>49</v>
      </c>
      <c r="E234" s="51" t="s">
        <v>73</v>
      </c>
      <c r="F234" s="50">
        <v>347</v>
      </c>
      <c r="G234" s="51" t="s">
        <v>82</v>
      </c>
      <c r="H234" s="52">
        <v>1</v>
      </c>
      <c r="I234" s="53">
        <v>10753.674078882075</v>
      </c>
      <c r="J234" s="53">
        <v>4392</v>
      </c>
      <c r="K234" s="53">
        <v>0</v>
      </c>
      <c r="L234" s="53">
        <v>893</v>
      </c>
      <c r="M234" s="53">
        <v>16038.674078882075</v>
      </c>
      <c r="N234" s="36"/>
      <c r="O234" s="54" t="s">
        <v>308</v>
      </c>
      <c r="P234" s="54" t="s">
        <v>308</v>
      </c>
      <c r="Q234" s="56">
        <v>0.09</v>
      </c>
      <c r="R234" s="56">
        <v>4.6513433466535492E-3</v>
      </c>
      <c r="S234" s="53">
        <v>0</v>
      </c>
      <c r="T234" s="36"/>
      <c r="U234" s="57">
        <v>15146</v>
      </c>
      <c r="V234" s="57">
        <v>0</v>
      </c>
      <c r="W234" s="53">
        <v>0</v>
      </c>
      <c r="X234" s="53">
        <v>893</v>
      </c>
      <c r="Y234" s="53">
        <v>16039</v>
      </c>
      <c r="Z234" s="53">
        <f t="shared" si="3"/>
        <v>8396033</v>
      </c>
    </row>
    <row r="235" spans="1:26" s="13" customFormat="1">
      <c r="A235" s="50">
        <v>436</v>
      </c>
      <c r="B235" s="50">
        <v>436049730</v>
      </c>
      <c r="C235" s="51" t="s">
        <v>138</v>
      </c>
      <c r="D235" s="50">
        <v>49</v>
      </c>
      <c r="E235" s="51" t="s">
        <v>73</v>
      </c>
      <c r="F235" s="50">
        <v>730</v>
      </c>
      <c r="G235" s="51" t="s">
        <v>118</v>
      </c>
      <c r="H235" s="52">
        <v>1</v>
      </c>
      <c r="I235" s="53">
        <v>10593</v>
      </c>
      <c r="J235" s="53">
        <v>3169</v>
      </c>
      <c r="K235" s="53">
        <v>0</v>
      </c>
      <c r="L235" s="53">
        <v>893</v>
      </c>
      <c r="M235" s="53">
        <v>14655</v>
      </c>
      <c r="N235" s="36"/>
      <c r="O235" s="54" t="s">
        <v>308</v>
      </c>
      <c r="P235" s="54" t="s">
        <v>308</v>
      </c>
      <c r="Q235" s="56">
        <v>0.09</v>
      </c>
      <c r="R235" s="56">
        <v>1.0264956610563774E-2</v>
      </c>
      <c r="S235" s="53">
        <v>0</v>
      </c>
      <c r="T235" s="36"/>
      <c r="U235" s="57">
        <v>13762</v>
      </c>
      <c r="V235" s="57">
        <v>0</v>
      </c>
      <c r="W235" s="53">
        <v>0</v>
      </c>
      <c r="X235" s="53">
        <v>893</v>
      </c>
      <c r="Y235" s="53">
        <v>14655</v>
      </c>
      <c r="Z235" s="53">
        <f t="shared" si="3"/>
        <v>8396033</v>
      </c>
    </row>
    <row r="236" spans="1:26" s="13" customFormat="1">
      <c r="A236" s="50">
        <v>437</v>
      </c>
      <c r="B236" s="50">
        <v>437035035</v>
      </c>
      <c r="C236" s="51" t="s">
        <v>141</v>
      </c>
      <c r="D236" s="50">
        <v>35</v>
      </c>
      <c r="E236" s="51" t="s">
        <v>11</v>
      </c>
      <c r="F236" s="50">
        <v>35</v>
      </c>
      <c r="G236" s="51" t="s">
        <v>11</v>
      </c>
      <c r="H236" s="52">
        <v>275</v>
      </c>
      <c r="I236" s="53">
        <v>13263</v>
      </c>
      <c r="J236" s="53">
        <v>3919</v>
      </c>
      <c r="K236" s="53">
        <v>373.37818181818182</v>
      </c>
      <c r="L236" s="53">
        <v>893</v>
      </c>
      <c r="M236" s="53">
        <v>18448.378181818181</v>
      </c>
      <c r="N236" s="36"/>
      <c r="O236" s="54" t="s">
        <v>308</v>
      </c>
      <c r="P236" s="54" t="s">
        <v>308</v>
      </c>
      <c r="Q236" s="56">
        <v>0.18</v>
      </c>
      <c r="R236" s="56">
        <v>0.15202395845133679</v>
      </c>
      <c r="S236" s="53">
        <v>0</v>
      </c>
      <c r="T236" s="36"/>
      <c r="U236" s="57">
        <v>4725050</v>
      </c>
      <c r="V236" s="57">
        <v>0</v>
      </c>
      <c r="W236" s="53">
        <v>102679</v>
      </c>
      <c r="X236" s="53">
        <v>245575</v>
      </c>
      <c r="Y236" s="53">
        <v>5073304</v>
      </c>
      <c r="Z236" s="53">
        <f t="shared" si="3"/>
        <v>5159354</v>
      </c>
    </row>
    <row r="237" spans="1:26" s="13" customFormat="1">
      <c r="A237" s="50">
        <v>437</v>
      </c>
      <c r="B237" s="50">
        <v>437035044</v>
      </c>
      <c r="C237" s="51" t="s">
        <v>141</v>
      </c>
      <c r="D237" s="50">
        <v>35</v>
      </c>
      <c r="E237" s="51" t="s">
        <v>11</v>
      </c>
      <c r="F237" s="50">
        <v>44</v>
      </c>
      <c r="G237" s="51" t="s">
        <v>12</v>
      </c>
      <c r="H237" s="52">
        <v>2</v>
      </c>
      <c r="I237" s="53">
        <v>13428</v>
      </c>
      <c r="J237" s="53">
        <v>884</v>
      </c>
      <c r="K237" s="53">
        <v>0</v>
      </c>
      <c r="L237" s="53">
        <v>893</v>
      </c>
      <c r="M237" s="53">
        <v>15205</v>
      </c>
      <c r="N237" s="36"/>
      <c r="O237" s="54" t="s">
        <v>308</v>
      </c>
      <c r="P237" s="54" t="s">
        <v>308</v>
      </c>
      <c r="Q237" s="56">
        <v>0.09</v>
      </c>
      <c r="R237" s="56">
        <v>4.5057369453861851E-2</v>
      </c>
      <c r="S237" s="53">
        <v>0</v>
      </c>
      <c r="T237" s="36"/>
      <c r="U237" s="57">
        <v>28624</v>
      </c>
      <c r="V237" s="57">
        <v>0</v>
      </c>
      <c r="W237" s="53">
        <v>0</v>
      </c>
      <c r="X237" s="53">
        <v>1786</v>
      </c>
      <c r="Y237" s="53">
        <v>30410</v>
      </c>
      <c r="Z237" s="53">
        <f t="shared" si="3"/>
        <v>5159354</v>
      </c>
    </row>
    <row r="238" spans="1:26" s="13" customFormat="1">
      <c r="A238" s="50">
        <v>437</v>
      </c>
      <c r="B238" s="50">
        <v>437035100</v>
      </c>
      <c r="C238" s="51" t="s">
        <v>141</v>
      </c>
      <c r="D238" s="50">
        <v>35</v>
      </c>
      <c r="E238" s="51" t="s">
        <v>11</v>
      </c>
      <c r="F238" s="50">
        <v>100</v>
      </c>
      <c r="G238" s="51" t="s">
        <v>58</v>
      </c>
      <c r="H238" s="52">
        <v>1</v>
      </c>
      <c r="I238" s="53">
        <v>14923</v>
      </c>
      <c r="J238" s="53">
        <v>7377</v>
      </c>
      <c r="K238" s="53">
        <v>0</v>
      </c>
      <c r="L238" s="53">
        <v>893</v>
      </c>
      <c r="M238" s="53">
        <v>23193</v>
      </c>
      <c r="N238" s="36"/>
      <c r="O238" s="54" t="s">
        <v>308</v>
      </c>
      <c r="P238" s="54" t="s">
        <v>308</v>
      </c>
      <c r="Q238" s="56">
        <v>0.09</v>
      </c>
      <c r="R238" s="56">
        <v>3.3081526293987397E-2</v>
      </c>
      <c r="S238" s="53">
        <v>0</v>
      </c>
      <c r="T238" s="36"/>
      <c r="U238" s="57">
        <v>22300</v>
      </c>
      <c r="V238" s="57">
        <v>0</v>
      </c>
      <c r="W238" s="53">
        <v>0</v>
      </c>
      <c r="X238" s="53">
        <v>893</v>
      </c>
      <c r="Y238" s="53">
        <v>23193</v>
      </c>
      <c r="Z238" s="53">
        <f t="shared" si="3"/>
        <v>5159354</v>
      </c>
    </row>
    <row r="239" spans="1:26" s="13" customFormat="1">
      <c r="A239" s="50">
        <v>437</v>
      </c>
      <c r="B239" s="50">
        <v>437035163</v>
      </c>
      <c r="C239" s="51" t="s">
        <v>141</v>
      </c>
      <c r="D239" s="50">
        <v>35</v>
      </c>
      <c r="E239" s="51" t="s">
        <v>11</v>
      </c>
      <c r="F239" s="50">
        <v>163</v>
      </c>
      <c r="G239" s="51" t="s">
        <v>16</v>
      </c>
      <c r="H239" s="52">
        <v>1</v>
      </c>
      <c r="I239" s="53">
        <v>10438</v>
      </c>
      <c r="J239" s="53">
        <v>204</v>
      </c>
      <c r="K239" s="53">
        <v>0</v>
      </c>
      <c r="L239" s="53">
        <v>893</v>
      </c>
      <c r="M239" s="53">
        <v>11535</v>
      </c>
      <c r="N239" s="36"/>
      <c r="O239" s="54" t="s">
        <v>308</v>
      </c>
      <c r="P239" s="54" t="s">
        <v>308</v>
      </c>
      <c r="Q239" s="56">
        <v>0.18</v>
      </c>
      <c r="R239" s="56">
        <v>9.2488422261299233E-2</v>
      </c>
      <c r="S239" s="53">
        <v>0</v>
      </c>
      <c r="T239" s="36"/>
      <c r="U239" s="57">
        <v>10642</v>
      </c>
      <c r="V239" s="57">
        <v>0</v>
      </c>
      <c r="W239" s="53">
        <v>0</v>
      </c>
      <c r="X239" s="53">
        <v>893</v>
      </c>
      <c r="Y239" s="53">
        <v>11535</v>
      </c>
      <c r="Z239" s="53">
        <f t="shared" si="3"/>
        <v>5159354</v>
      </c>
    </row>
    <row r="240" spans="1:26" s="13" customFormat="1">
      <c r="A240" s="50">
        <v>437</v>
      </c>
      <c r="B240" s="50">
        <v>437035244</v>
      </c>
      <c r="C240" s="51" t="s">
        <v>141</v>
      </c>
      <c r="D240" s="50">
        <v>35</v>
      </c>
      <c r="E240" s="51" t="s">
        <v>11</v>
      </c>
      <c r="F240" s="50">
        <v>244</v>
      </c>
      <c r="G240" s="51" t="s">
        <v>27</v>
      </c>
      <c r="H240" s="52">
        <v>1</v>
      </c>
      <c r="I240" s="53">
        <v>14923</v>
      </c>
      <c r="J240" s="53">
        <v>5096</v>
      </c>
      <c r="K240" s="53">
        <v>0</v>
      </c>
      <c r="L240" s="53">
        <v>893</v>
      </c>
      <c r="M240" s="53">
        <v>20912</v>
      </c>
      <c r="N240" s="36"/>
      <c r="O240" s="54" t="s">
        <v>308</v>
      </c>
      <c r="P240" s="54" t="s">
        <v>308</v>
      </c>
      <c r="Q240" s="56">
        <v>0.18</v>
      </c>
      <c r="R240" s="56">
        <v>9.0766797529067744E-2</v>
      </c>
      <c r="S240" s="53">
        <v>0</v>
      </c>
      <c r="T240" s="36"/>
      <c r="U240" s="57">
        <v>20019</v>
      </c>
      <c r="V240" s="57">
        <v>0</v>
      </c>
      <c r="W240" s="53">
        <v>0</v>
      </c>
      <c r="X240" s="53">
        <v>893</v>
      </c>
      <c r="Y240" s="53">
        <v>20912</v>
      </c>
      <c r="Z240" s="53">
        <f t="shared" si="3"/>
        <v>5159354</v>
      </c>
    </row>
    <row r="241" spans="1:26" s="13" customFormat="1">
      <c r="A241" s="50">
        <v>438</v>
      </c>
      <c r="B241" s="50">
        <v>438035035</v>
      </c>
      <c r="C241" s="51" t="s">
        <v>142</v>
      </c>
      <c r="D241" s="50">
        <v>35</v>
      </c>
      <c r="E241" s="51" t="s">
        <v>11</v>
      </c>
      <c r="F241" s="50">
        <v>35</v>
      </c>
      <c r="G241" s="51" t="s">
        <v>11</v>
      </c>
      <c r="H241" s="52">
        <v>324</v>
      </c>
      <c r="I241" s="53">
        <v>12236</v>
      </c>
      <c r="J241" s="53">
        <v>3616</v>
      </c>
      <c r="K241" s="53">
        <v>80.51543209876543</v>
      </c>
      <c r="L241" s="53">
        <v>893</v>
      </c>
      <c r="M241" s="53">
        <v>16825.515432098764</v>
      </c>
      <c r="N241" s="36"/>
      <c r="O241" s="54" t="s">
        <v>308</v>
      </c>
      <c r="P241" s="54" t="s">
        <v>308</v>
      </c>
      <c r="Q241" s="56">
        <v>0.18</v>
      </c>
      <c r="R241" s="56">
        <v>0.15202395845133679</v>
      </c>
      <c r="S241" s="53">
        <v>0</v>
      </c>
      <c r="T241" s="36"/>
      <c r="U241" s="57">
        <v>5136048</v>
      </c>
      <c r="V241" s="57">
        <v>0</v>
      </c>
      <c r="W241" s="53">
        <v>26087</v>
      </c>
      <c r="X241" s="53">
        <v>289332</v>
      </c>
      <c r="Y241" s="53">
        <v>5451467</v>
      </c>
      <c r="Z241" s="53">
        <f t="shared" si="3"/>
        <v>5745842</v>
      </c>
    </row>
    <row r="242" spans="1:26" s="13" customFormat="1">
      <c r="A242" s="50">
        <v>438</v>
      </c>
      <c r="B242" s="50">
        <v>438035057</v>
      </c>
      <c r="C242" s="51" t="s">
        <v>142</v>
      </c>
      <c r="D242" s="50">
        <v>35</v>
      </c>
      <c r="E242" s="51" t="s">
        <v>11</v>
      </c>
      <c r="F242" s="50">
        <v>57</v>
      </c>
      <c r="G242" s="51" t="s">
        <v>13</v>
      </c>
      <c r="H242" s="52">
        <v>3</v>
      </c>
      <c r="I242" s="53">
        <v>3965</v>
      </c>
      <c r="J242" s="53">
        <v>209</v>
      </c>
      <c r="K242" s="53">
        <v>0</v>
      </c>
      <c r="L242" s="53">
        <v>893</v>
      </c>
      <c r="M242" s="53">
        <v>5067</v>
      </c>
      <c r="N242" s="36"/>
      <c r="O242" s="54" t="s">
        <v>308</v>
      </c>
      <c r="P242" s="54" t="s">
        <v>308</v>
      </c>
      <c r="Q242" s="56">
        <v>0.18</v>
      </c>
      <c r="R242" s="56">
        <v>0.12566669295783561</v>
      </c>
      <c r="S242" s="53">
        <v>0</v>
      </c>
      <c r="T242" s="36"/>
      <c r="U242" s="57">
        <v>12522</v>
      </c>
      <c r="V242" s="57">
        <v>0</v>
      </c>
      <c r="W242" s="53">
        <v>0</v>
      </c>
      <c r="X242" s="53">
        <v>2679</v>
      </c>
      <c r="Y242" s="53">
        <v>15201</v>
      </c>
      <c r="Z242" s="53">
        <f t="shared" si="3"/>
        <v>5745842</v>
      </c>
    </row>
    <row r="243" spans="1:26" s="13" customFormat="1">
      <c r="A243" s="50">
        <v>438</v>
      </c>
      <c r="B243" s="50">
        <v>438035093</v>
      </c>
      <c r="C243" s="51" t="s">
        <v>142</v>
      </c>
      <c r="D243" s="50">
        <v>35</v>
      </c>
      <c r="E243" s="51" t="s">
        <v>11</v>
      </c>
      <c r="F243" s="50">
        <v>93</v>
      </c>
      <c r="G243" s="51" t="s">
        <v>14</v>
      </c>
      <c r="H243" s="52">
        <v>1</v>
      </c>
      <c r="I243" s="53">
        <v>11861.019924679307</v>
      </c>
      <c r="J243" s="53">
        <v>358</v>
      </c>
      <c r="K243" s="53">
        <v>0</v>
      </c>
      <c r="L243" s="53">
        <v>893</v>
      </c>
      <c r="M243" s="53">
        <v>13112.019924679307</v>
      </c>
      <c r="N243" s="36"/>
      <c r="O243" s="54" t="s">
        <v>308</v>
      </c>
      <c r="P243" s="54" t="s">
        <v>308</v>
      </c>
      <c r="Q243" s="56">
        <v>0.10135731725801317</v>
      </c>
      <c r="R243" s="56">
        <v>9.9974771469162421E-2</v>
      </c>
      <c r="S243" s="53">
        <v>0</v>
      </c>
      <c r="T243" s="36"/>
      <c r="U243" s="57">
        <v>12219</v>
      </c>
      <c r="V243" s="57">
        <v>0</v>
      </c>
      <c r="W243" s="53">
        <v>0</v>
      </c>
      <c r="X243" s="53">
        <v>893</v>
      </c>
      <c r="Y243" s="53">
        <v>13112</v>
      </c>
      <c r="Z243" s="53">
        <f t="shared" si="3"/>
        <v>5745842</v>
      </c>
    </row>
    <row r="244" spans="1:26" s="13" customFormat="1">
      <c r="A244" s="50">
        <v>438</v>
      </c>
      <c r="B244" s="50">
        <v>438035220</v>
      </c>
      <c r="C244" s="51" t="s">
        <v>142</v>
      </c>
      <c r="D244" s="50">
        <v>35</v>
      </c>
      <c r="E244" s="51" t="s">
        <v>11</v>
      </c>
      <c r="F244" s="50">
        <v>220</v>
      </c>
      <c r="G244" s="51" t="s">
        <v>26</v>
      </c>
      <c r="H244" s="52">
        <v>2</v>
      </c>
      <c r="I244" s="53">
        <v>13489</v>
      </c>
      <c r="J244" s="53">
        <v>4801</v>
      </c>
      <c r="K244" s="53">
        <v>0</v>
      </c>
      <c r="L244" s="53">
        <v>893</v>
      </c>
      <c r="M244" s="53">
        <v>19183</v>
      </c>
      <c r="N244" s="36"/>
      <c r="O244" s="54" t="s">
        <v>308</v>
      </c>
      <c r="P244" s="54" t="s">
        <v>308</v>
      </c>
      <c r="Q244" s="56">
        <v>0.09</v>
      </c>
      <c r="R244" s="56">
        <v>1.5047181658947622E-2</v>
      </c>
      <c r="S244" s="53">
        <v>0</v>
      </c>
      <c r="T244" s="36"/>
      <c r="U244" s="57">
        <v>36580</v>
      </c>
      <c r="V244" s="57">
        <v>0</v>
      </c>
      <c r="W244" s="53">
        <v>0</v>
      </c>
      <c r="X244" s="53">
        <v>1786</v>
      </c>
      <c r="Y244" s="53">
        <v>38366</v>
      </c>
      <c r="Z244" s="53">
        <f t="shared" si="3"/>
        <v>5745842</v>
      </c>
    </row>
    <row r="245" spans="1:26" s="13" customFormat="1">
      <c r="A245" s="50">
        <v>438</v>
      </c>
      <c r="B245" s="50">
        <v>438035244</v>
      </c>
      <c r="C245" s="51" t="s">
        <v>142</v>
      </c>
      <c r="D245" s="50">
        <v>35</v>
      </c>
      <c r="E245" s="51" t="s">
        <v>11</v>
      </c>
      <c r="F245" s="50">
        <v>244</v>
      </c>
      <c r="G245" s="51" t="s">
        <v>27</v>
      </c>
      <c r="H245" s="52">
        <v>10</v>
      </c>
      <c r="I245" s="53">
        <v>11662</v>
      </c>
      <c r="J245" s="53">
        <v>3982</v>
      </c>
      <c r="K245" s="53">
        <v>0</v>
      </c>
      <c r="L245" s="53">
        <v>893</v>
      </c>
      <c r="M245" s="53">
        <v>16537</v>
      </c>
      <c r="N245" s="36"/>
      <c r="O245" s="54" t="s">
        <v>308</v>
      </c>
      <c r="P245" s="54" t="s">
        <v>308</v>
      </c>
      <c r="Q245" s="56">
        <v>0.18</v>
      </c>
      <c r="R245" s="56">
        <v>9.0766797529067744E-2</v>
      </c>
      <c r="S245" s="53">
        <v>0</v>
      </c>
      <c r="T245" s="36"/>
      <c r="U245" s="57">
        <v>156440</v>
      </c>
      <c r="V245" s="57">
        <v>0</v>
      </c>
      <c r="W245" s="53">
        <v>0</v>
      </c>
      <c r="X245" s="53">
        <v>8930</v>
      </c>
      <c r="Y245" s="53">
        <v>165370</v>
      </c>
      <c r="Z245" s="53">
        <f t="shared" si="3"/>
        <v>5745842</v>
      </c>
    </row>
    <row r="246" spans="1:26" s="13" customFormat="1">
      <c r="A246" s="50">
        <v>438</v>
      </c>
      <c r="B246" s="50">
        <v>438035248</v>
      </c>
      <c r="C246" s="51" t="s">
        <v>142</v>
      </c>
      <c r="D246" s="50">
        <v>35</v>
      </c>
      <c r="E246" s="51" t="s">
        <v>11</v>
      </c>
      <c r="F246" s="50">
        <v>248</v>
      </c>
      <c r="G246" s="51" t="s">
        <v>18</v>
      </c>
      <c r="H246" s="52">
        <v>2</v>
      </c>
      <c r="I246" s="53">
        <v>9004</v>
      </c>
      <c r="J246" s="53">
        <v>977</v>
      </c>
      <c r="K246" s="53">
        <v>0</v>
      </c>
      <c r="L246" s="53">
        <v>893</v>
      </c>
      <c r="M246" s="53">
        <v>10874</v>
      </c>
      <c r="N246" s="36"/>
      <c r="O246" s="54" t="s">
        <v>308</v>
      </c>
      <c r="P246" s="54" t="s">
        <v>308</v>
      </c>
      <c r="Q246" s="56">
        <v>0.09</v>
      </c>
      <c r="R246" s="56">
        <v>4.1872962240319778E-2</v>
      </c>
      <c r="S246" s="53">
        <v>0</v>
      </c>
      <c r="T246" s="36"/>
      <c r="U246" s="57">
        <v>19962</v>
      </c>
      <c r="V246" s="57">
        <v>0</v>
      </c>
      <c r="W246" s="53">
        <v>0</v>
      </c>
      <c r="X246" s="53">
        <v>1786</v>
      </c>
      <c r="Y246" s="53">
        <v>21748</v>
      </c>
      <c r="Z246" s="53">
        <f t="shared" si="3"/>
        <v>5745842</v>
      </c>
    </row>
    <row r="247" spans="1:26" s="13" customFormat="1">
      <c r="A247" s="50">
        <v>438</v>
      </c>
      <c r="B247" s="50">
        <v>438035274</v>
      </c>
      <c r="C247" s="51" t="s">
        <v>142</v>
      </c>
      <c r="D247" s="50">
        <v>35</v>
      </c>
      <c r="E247" s="51" t="s">
        <v>11</v>
      </c>
      <c r="F247" s="50">
        <v>274</v>
      </c>
      <c r="G247" s="51" t="s">
        <v>60</v>
      </c>
      <c r="H247" s="52">
        <v>1</v>
      </c>
      <c r="I247" s="53">
        <v>11980.319093874172</v>
      </c>
      <c r="J247" s="53">
        <v>5509</v>
      </c>
      <c r="K247" s="53">
        <v>0</v>
      </c>
      <c r="L247" s="53">
        <v>893</v>
      </c>
      <c r="M247" s="53">
        <v>18382.319093874172</v>
      </c>
      <c r="N247" s="36"/>
      <c r="O247" s="54" t="s">
        <v>308</v>
      </c>
      <c r="P247" s="54" t="s">
        <v>308</v>
      </c>
      <c r="Q247" s="56">
        <v>0.09</v>
      </c>
      <c r="R247" s="56">
        <v>8.7575208361982432E-2</v>
      </c>
      <c r="S247" s="53">
        <v>0</v>
      </c>
      <c r="T247" s="36"/>
      <c r="U247" s="57">
        <v>17489</v>
      </c>
      <c r="V247" s="57">
        <v>0</v>
      </c>
      <c r="W247" s="53">
        <v>0</v>
      </c>
      <c r="X247" s="53">
        <v>893</v>
      </c>
      <c r="Y247" s="53">
        <v>18382</v>
      </c>
      <c r="Z247" s="53">
        <f t="shared" si="3"/>
        <v>5745842</v>
      </c>
    </row>
    <row r="248" spans="1:26" s="13" customFormat="1">
      <c r="A248" s="50">
        <v>438</v>
      </c>
      <c r="B248" s="50">
        <v>438035336</v>
      </c>
      <c r="C248" s="51" t="s">
        <v>142</v>
      </c>
      <c r="D248" s="50">
        <v>35</v>
      </c>
      <c r="E248" s="51" t="s">
        <v>11</v>
      </c>
      <c r="F248" s="50">
        <v>336</v>
      </c>
      <c r="G248" s="51" t="s">
        <v>30</v>
      </c>
      <c r="H248" s="52">
        <v>2</v>
      </c>
      <c r="I248" s="53">
        <v>9004</v>
      </c>
      <c r="J248" s="53">
        <v>1201</v>
      </c>
      <c r="K248" s="53">
        <v>0</v>
      </c>
      <c r="L248" s="53">
        <v>893</v>
      </c>
      <c r="M248" s="53">
        <v>11098</v>
      </c>
      <c r="N248" s="36"/>
      <c r="O248" s="54" t="s">
        <v>308</v>
      </c>
      <c r="P248" s="54" t="s">
        <v>308</v>
      </c>
      <c r="Q248" s="56">
        <v>0.09</v>
      </c>
      <c r="R248" s="56">
        <v>3.4509078943279155E-2</v>
      </c>
      <c r="S248" s="53">
        <v>0</v>
      </c>
      <c r="T248" s="36"/>
      <c r="U248" s="57">
        <v>20410</v>
      </c>
      <c r="V248" s="57">
        <v>0</v>
      </c>
      <c r="W248" s="53">
        <v>0</v>
      </c>
      <c r="X248" s="53">
        <v>1786</v>
      </c>
      <c r="Y248" s="53">
        <v>22196</v>
      </c>
      <c r="Z248" s="53">
        <f t="shared" si="3"/>
        <v>5745842</v>
      </c>
    </row>
    <row r="249" spans="1:26" s="13" customFormat="1">
      <c r="A249" s="50">
        <v>439</v>
      </c>
      <c r="B249" s="50">
        <v>439035035</v>
      </c>
      <c r="C249" s="51" t="s">
        <v>143</v>
      </c>
      <c r="D249" s="50">
        <v>35</v>
      </c>
      <c r="E249" s="51" t="s">
        <v>11</v>
      </c>
      <c r="F249" s="50">
        <v>35</v>
      </c>
      <c r="G249" s="51" t="s">
        <v>11</v>
      </c>
      <c r="H249" s="52">
        <v>444</v>
      </c>
      <c r="I249" s="53">
        <v>11279</v>
      </c>
      <c r="J249" s="53">
        <v>3333</v>
      </c>
      <c r="K249" s="53">
        <v>0</v>
      </c>
      <c r="L249" s="53">
        <v>893</v>
      </c>
      <c r="M249" s="53">
        <v>15505</v>
      </c>
      <c r="N249" s="36"/>
      <c r="O249" s="54" t="s">
        <v>308</v>
      </c>
      <c r="P249" s="54" t="s">
        <v>308</v>
      </c>
      <c r="Q249" s="56">
        <v>0.18</v>
      </c>
      <c r="R249" s="56">
        <v>0.15202395845133679</v>
      </c>
      <c r="S249" s="53">
        <v>0</v>
      </c>
      <c r="T249" s="36"/>
      <c r="U249" s="57">
        <v>6487728</v>
      </c>
      <c r="V249" s="57">
        <v>0</v>
      </c>
      <c r="W249" s="53">
        <v>0</v>
      </c>
      <c r="X249" s="53">
        <v>396492</v>
      </c>
      <c r="Y249" s="53">
        <v>6884220</v>
      </c>
      <c r="Z249" s="53">
        <f t="shared" si="3"/>
        <v>6884220</v>
      </c>
    </row>
    <row r="250" spans="1:26" s="13" customFormat="1">
      <c r="A250" s="50">
        <v>440</v>
      </c>
      <c r="B250" s="50">
        <v>440149128</v>
      </c>
      <c r="C250" s="51" t="s">
        <v>144</v>
      </c>
      <c r="D250" s="50">
        <v>149</v>
      </c>
      <c r="E250" s="51" t="s">
        <v>77</v>
      </c>
      <c r="F250" s="50">
        <v>128</v>
      </c>
      <c r="G250" s="51" t="s">
        <v>122</v>
      </c>
      <c r="H250" s="52">
        <v>1</v>
      </c>
      <c r="I250" s="53">
        <v>12275</v>
      </c>
      <c r="J250" s="53">
        <v>527</v>
      </c>
      <c r="K250" s="53">
        <v>0</v>
      </c>
      <c r="L250" s="53">
        <v>893</v>
      </c>
      <c r="M250" s="53">
        <v>13695</v>
      </c>
      <c r="N250" s="36"/>
      <c r="O250" s="54" t="s">
        <v>308</v>
      </c>
      <c r="P250" s="54" t="s">
        <v>308</v>
      </c>
      <c r="Q250" s="56">
        <v>0.18</v>
      </c>
      <c r="R250" s="56">
        <v>3.1707981576140035E-2</v>
      </c>
      <c r="S250" s="53">
        <v>0</v>
      </c>
      <c r="T250" s="36"/>
      <c r="U250" s="57">
        <v>12802</v>
      </c>
      <c r="V250" s="57">
        <v>0</v>
      </c>
      <c r="W250" s="53">
        <v>0</v>
      </c>
      <c r="X250" s="53">
        <v>893</v>
      </c>
      <c r="Y250" s="53">
        <v>13695</v>
      </c>
      <c r="Z250" s="53">
        <f t="shared" si="3"/>
        <v>5062631</v>
      </c>
    </row>
    <row r="251" spans="1:26" s="13" customFormat="1">
      <c r="A251" s="50">
        <v>440</v>
      </c>
      <c r="B251" s="50">
        <v>440149149</v>
      </c>
      <c r="C251" s="51" t="s">
        <v>144</v>
      </c>
      <c r="D251" s="50">
        <v>149</v>
      </c>
      <c r="E251" s="51" t="s">
        <v>77</v>
      </c>
      <c r="F251" s="50">
        <v>149</v>
      </c>
      <c r="G251" s="51" t="s">
        <v>77</v>
      </c>
      <c r="H251" s="52">
        <v>383</v>
      </c>
      <c r="I251" s="53">
        <v>11534</v>
      </c>
      <c r="J251" s="53">
        <v>66</v>
      </c>
      <c r="K251" s="53">
        <v>224.53002610966058</v>
      </c>
      <c r="L251" s="53">
        <v>893</v>
      </c>
      <c r="M251" s="53">
        <v>12717.53002610966</v>
      </c>
      <c r="N251" s="36"/>
      <c r="O251" s="54" t="s">
        <v>308</v>
      </c>
      <c r="P251" s="54" t="s">
        <v>308</v>
      </c>
      <c r="Q251" s="56">
        <v>0.1442761147472662</v>
      </c>
      <c r="R251" s="56">
        <v>0.10293201542090868</v>
      </c>
      <c r="S251" s="53">
        <v>0</v>
      </c>
      <c r="T251" s="36"/>
      <c r="U251" s="57">
        <v>4442800</v>
      </c>
      <c r="V251" s="57">
        <v>0</v>
      </c>
      <c r="W251" s="53">
        <v>85995</v>
      </c>
      <c r="X251" s="53">
        <v>342019</v>
      </c>
      <c r="Y251" s="53">
        <v>4870814</v>
      </c>
      <c r="Z251" s="53">
        <f t="shared" si="3"/>
        <v>5062631</v>
      </c>
    </row>
    <row r="252" spans="1:26" s="13" customFormat="1">
      <c r="A252" s="50">
        <v>440</v>
      </c>
      <c r="B252" s="50">
        <v>440149181</v>
      </c>
      <c r="C252" s="51" t="s">
        <v>144</v>
      </c>
      <c r="D252" s="50">
        <v>149</v>
      </c>
      <c r="E252" s="51" t="s">
        <v>77</v>
      </c>
      <c r="F252" s="50">
        <v>181</v>
      </c>
      <c r="G252" s="51" t="s">
        <v>79</v>
      </c>
      <c r="H252" s="52">
        <v>15</v>
      </c>
      <c r="I252" s="53">
        <v>10058</v>
      </c>
      <c r="J252" s="53">
        <v>571</v>
      </c>
      <c r="K252" s="53">
        <v>0</v>
      </c>
      <c r="L252" s="53">
        <v>893</v>
      </c>
      <c r="M252" s="53">
        <v>11522</v>
      </c>
      <c r="N252" s="36"/>
      <c r="O252" s="54" t="s">
        <v>308</v>
      </c>
      <c r="P252" s="54" t="s">
        <v>308</v>
      </c>
      <c r="Q252" s="56">
        <v>0.09</v>
      </c>
      <c r="R252" s="56">
        <v>1.3955445618939043E-2</v>
      </c>
      <c r="S252" s="53">
        <v>0</v>
      </c>
      <c r="T252" s="36"/>
      <c r="U252" s="57">
        <v>159435</v>
      </c>
      <c r="V252" s="57">
        <v>0</v>
      </c>
      <c r="W252" s="53">
        <v>0</v>
      </c>
      <c r="X252" s="53">
        <v>13395</v>
      </c>
      <c r="Y252" s="53">
        <v>172830</v>
      </c>
      <c r="Z252" s="53">
        <f t="shared" si="3"/>
        <v>5062631</v>
      </c>
    </row>
    <row r="253" spans="1:26" s="13" customFormat="1">
      <c r="A253" s="50">
        <v>440</v>
      </c>
      <c r="B253" s="50">
        <v>440149211</v>
      </c>
      <c r="C253" s="51" t="s">
        <v>144</v>
      </c>
      <c r="D253" s="50">
        <v>149</v>
      </c>
      <c r="E253" s="51" t="s">
        <v>77</v>
      </c>
      <c r="F253" s="50">
        <v>211</v>
      </c>
      <c r="G253" s="51" t="s">
        <v>87</v>
      </c>
      <c r="H253" s="52">
        <v>1</v>
      </c>
      <c r="I253" s="53">
        <v>3723</v>
      </c>
      <c r="J253" s="53">
        <v>676</v>
      </c>
      <c r="K253" s="53">
        <v>0</v>
      </c>
      <c r="L253" s="53">
        <v>893</v>
      </c>
      <c r="M253" s="53">
        <v>5292</v>
      </c>
      <c r="N253" s="36"/>
      <c r="O253" s="54" t="s">
        <v>308</v>
      </c>
      <c r="P253" s="54" t="s">
        <v>308</v>
      </c>
      <c r="Q253" s="56">
        <v>0.09</v>
      </c>
      <c r="R253" s="56">
        <v>1.5609791462465542E-3</v>
      </c>
      <c r="S253" s="53">
        <v>0</v>
      </c>
      <c r="T253" s="36"/>
      <c r="U253" s="57">
        <v>4399</v>
      </c>
      <c r="V253" s="57">
        <v>0</v>
      </c>
      <c r="W253" s="53">
        <v>0</v>
      </c>
      <c r="X253" s="53">
        <v>893</v>
      </c>
      <c r="Y253" s="53">
        <v>5292</v>
      </c>
      <c r="Z253" s="53">
        <f t="shared" si="3"/>
        <v>5062631</v>
      </c>
    </row>
    <row r="254" spans="1:26" s="13" customFormat="1">
      <c r="A254" s="50">
        <v>441</v>
      </c>
      <c r="B254" s="50">
        <v>441281005</v>
      </c>
      <c r="C254" s="51" t="s">
        <v>145</v>
      </c>
      <c r="D254" s="50">
        <v>281</v>
      </c>
      <c r="E254" s="51" t="s">
        <v>146</v>
      </c>
      <c r="F254" s="50">
        <v>5</v>
      </c>
      <c r="G254" s="51" t="s">
        <v>147</v>
      </c>
      <c r="H254" s="52">
        <v>1</v>
      </c>
      <c r="I254" s="53">
        <v>9794</v>
      </c>
      <c r="J254" s="53">
        <v>3831</v>
      </c>
      <c r="K254" s="53">
        <v>0</v>
      </c>
      <c r="L254" s="53">
        <v>893</v>
      </c>
      <c r="M254" s="53">
        <v>14518</v>
      </c>
      <c r="N254" s="36"/>
      <c r="O254" s="54" t="s">
        <v>308</v>
      </c>
      <c r="P254" s="54" t="s">
        <v>308</v>
      </c>
      <c r="Q254" s="56">
        <v>0.09</v>
      </c>
      <c r="R254" s="56">
        <v>3.4503542671496094E-3</v>
      </c>
      <c r="S254" s="53">
        <v>0</v>
      </c>
      <c r="T254" s="36"/>
      <c r="U254" s="57">
        <v>13625</v>
      </c>
      <c r="V254" s="57">
        <v>0</v>
      </c>
      <c r="W254" s="53">
        <v>0</v>
      </c>
      <c r="X254" s="53">
        <v>893</v>
      </c>
      <c r="Y254" s="53">
        <v>14518</v>
      </c>
      <c r="Z254" s="53">
        <f t="shared" si="3"/>
        <v>18125820</v>
      </c>
    </row>
    <row r="255" spans="1:26" s="13" customFormat="1">
      <c r="A255" s="50">
        <v>441</v>
      </c>
      <c r="B255" s="50">
        <v>441281061</v>
      </c>
      <c r="C255" s="51" t="s">
        <v>145</v>
      </c>
      <c r="D255" s="50">
        <v>281</v>
      </c>
      <c r="E255" s="51" t="s">
        <v>146</v>
      </c>
      <c r="F255" s="50">
        <v>61</v>
      </c>
      <c r="G255" s="51" t="s">
        <v>148</v>
      </c>
      <c r="H255" s="52">
        <v>3</v>
      </c>
      <c r="I255" s="53">
        <v>9817</v>
      </c>
      <c r="J255" s="53">
        <v>442</v>
      </c>
      <c r="K255" s="53">
        <v>0</v>
      </c>
      <c r="L255" s="53">
        <v>893</v>
      </c>
      <c r="M255" s="53">
        <v>11152</v>
      </c>
      <c r="N255" s="36"/>
      <c r="O255" s="54" t="s">
        <v>308</v>
      </c>
      <c r="P255" s="54" t="s">
        <v>308</v>
      </c>
      <c r="Q255" s="56">
        <v>0.09</v>
      </c>
      <c r="R255" s="56">
        <v>2.9718398795666023E-2</v>
      </c>
      <c r="S255" s="53">
        <v>0</v>
      </c>
      <c r="T255" s="36"/>
      <c r="U255" s="57">
        <v>30777</v>
      </c>
      <c r="V255" s="57">
        <v>0</v>
      </c>
      <c r="W255" s="53">
        <v>0</v>
      </c>
      <c r="X255" s="53">
        <v>2679</v>
      </c>
      <c r="Y255" s="53">
        <v>33456</v>
      </c>
      <c r="Z255" s="53">
        <f t="shared" si="3"/>
        <v>18125820</v>
      </c>
    </row>
    <row r="256" spans="1:26" s="13" customFormat="1">
      <c r="A256" s="50">
        <v>441</v>
      </c>
      <c r="B256" s="50">
        <v>441281087</v>
      </c>
      <c r="C256" s="51" t="s">
        <v>145</v>
      </c>
      <c r="D256" s="50">
        <v>281</v>
      </c>
      <c r="E256" s="51" t="s">
        <v>146</v>
      </c>
      <c r="F256" s="50">
        <v>87</v>
      </c>
      <c r="G256" s="51" t="s">
        <v>149</v>
      </c>
      <c r="H256" s="52">
        <v>5</v>
      </c>
      <c r="I256" s="53">
        <v>9346</v>
      </c>
      <c r="J256" s="53">
        <v>3425</v>
      </c>
      <c r="K256" s="53">
        <v>0</v>
      </c>
      <c r="L256" s="53">
        <v>893</v>
      </c>
      <c r="M256" s="53">
        <v>13664</v>
      </c>
      <c r="N256" s="36"/>
      <c r="O256" s="54" t="s">
        <v>308</v>
      </c>
      <c r="P256" s="54" t="s">
        <v>308</v>
      </c>
      <c r="Q256" s="56">
        <v>0.09</v>
      </c>
      <c r="R256" s="56">
        <v>4.1026395892782884E-3</v>
      </c>
      <c r="S256" s="53">
        <v>0</v>
      </c>
      <c r="T256" s="36"/>
      <c r="U256" s="57">
        <v>63855</v>
      </c>
      <c r="V256" s="57">
        <v>0</v>
      </c>
      <c r="W256" s="53">
        <v>0</v>
      </c>
      <c r="X256" s="53">
        <v>4465</v>
      </c>
      <c r="Y256" s="53">
        <v>68320</v>
      </c>
      <c r="Z256" s="53">
        <f t="shared" si="3"/>
        <v>18125820</v>
      </c>
    </row>
    <row r="257" spans="1:26" s="13" customFormat="1">
      <c r="A257" s="50">
        <v>441</v>
      </c>
      <c r="B257" s="50">
        <v>441281161</v>
      </c>
      <c r="C257" s="51" t="s">
        <v>145</v>
      </c>
      <c r="D257" s="50">
        <v>281</v>
      </c>
      <c r="E257" s="51" t="s">
        <v>146</v>
      </c>
      <c r="F257" s="50">
        <v>161</v>
      </c>
      <c r="G257" s="51" t="s">
        <v>151</v>
      </c>
      <c r="H257" s="52">
        <v>2</v>
      </c>
      <c r="I257" s="53">
        <v>12631</v>
      </c>
      <c r="J257" s="53">
        <v>4752</v>
      </c>
      <c r="K257" s="53">
        <v>0</v>
      </c>
      <c r="L257" s="53">
        <v>893</v>
      </c>
      <c r="M257" s="53">
        <v>18276</v>
      </c>
      <c r="N257" s="36"/>
      <c r="O257" s="54" t="s">
        <v>308</v>
      </c>
      <c r="P257" s="54" t="s">
        <v>308</v>
      </c>
      <c r="Q257" s="56">
        <v>0.09</v>
      </c>
      <c r="R257" s="56">
        <v>8.0376023328964635E-3</v>
      </c>
      <c r="S257" s="53">
        <v>0</v>
      </c>
      <c r="T257" s="36"/>
      <c r="U257" s="57">
        <v>34766</v>
      </c>
      <c r="V257" s="57">
        <v>0</v>
      </c>
      <c r="W257" s="53">
        <v>0</v>
      </c>
      <c r="X257" s="53">
        <v>1786</v>
      </c>
      <c r="Y257" s="53">
        <v>36552</v>
      </c>
      <c r="Z257" s="53">
        <f t="shared" si="3"/>
        <v>18125820</v>
      </c>
    </row>
    <row r="258" spans="1:26" s="13" customFormat="1">
      <c r="A258" s="50">
        <v>441</v>
      </c>
      <c r="B258" s="50">
        <v>441281281</v>
      </c>
      <c r="C258" s="51" t="s">
        <v>145</v>
      </c>
      <c r="D258" s="50">
        <v>281</v>
      </c>
      <c r="E258" s="51" t="s">
        <v>146</v>
      </c>
      <c r="F258" s="50">
        <v>281</v>
      </c>
      <c r="G258" s="51" t="s">
        <v>146</v>
      </c>
      <c r="H258" s="52">
        <v>1562</v>
      </c>
      <c r="I258" s="53">
        <v>10602</v>
      </c>
      <c r="J258" s="53">
        <v>0</v>
      </c>
      <c r="K258" s="53">
        <v>0</v>
      </c>
      <c r="L258" s="53">
        <v>893</v>
      </c>
      <c r="M258" s="53">
        <v>11495</v>
      </c>
      <c r="N258" s="36"/>
      <c r="O258" s="54" t="s">
        <v>308</v>
      </c>
      <c r="P258" s="54" t="s">
        <v>308</v>
      </c>
      <c r="Q258" s="56">
        <v>0.18</v>
      </c>
      <c r="R258" s="56">
        <v>0.11758425860127428</v>
      </c>
      <c r="S258" s="53">
        <v>0</v>
      </c>
      <c r="T258" s="36"/>
      <c r="U258" s="57">
        <v>16560324</v>
      </c>
      <c r="V258" s="57">
        <v>0</v>
      </c>
      <c r="W258" s="53">
        <v>0</v>
      </c>
      <c r="X258" s="53">
        <v>1394866</v>
      </c>
      <c r="Y258" s="53">
        <v>17955190</v>
      </c>
      <c r="Z258" s="53">
        <f t="shared" si="3"/>
        <v>18125820</v>
      </c>
    </row>
    <row r="259" spans="1:26" s="13" customFormat="1">
      <c r="A259" s="50">
        <v>441</v>
      </c>
      <c r="B259" s="50">
        <v>441281680</v>
      </c>
      <c r="C259" s="51" t="s">
        <v>145</v>
      </c>
      <c r="D259" s="50">
        <v>281</v>
      </c>
      <c r="E259" s="51" t="s">
        <v>146</v>
      </c>
      <c r="F259" s="50">
        <v>680</v>
      </c>
      <c r="G259" s="51" t="s">
        <v>152</v>
      </c>
      <c r="H259" s="52">
        <v>1</v>
      </c>
      <c r="I259" s="53">
        <v>12631</v>
      </c>
      <c r="J259" s="53">
        <v>4260</v>
      </c>
      <c r="K259" s="53">
        <v>0</v>
      </c>
      <c r="L259" s="53">
        <v>893</v>
      </c>
      <c r="M259" s="53">
        <v>17784</v>
      </c>
      <c r="N259" s="36"/>
      <c r="O259" s="54" t="s">
        <v>308</v>
      </c>
      <c r="P259" s="54" t="s">
        <v>308</v>
      </c>
      <c r="Q259" s="56">
        <v>0.09</v>
      </c>
      <c r="R259" s="56">
        <v>1.6738216851875528E-3</v>
      </c>
      <c r="S259" s="53">
        <v>0</v>
      </c>
      <c r="T259" s="36"/>
      <c r="U259" s="57">
        <v>16891</v>
      </c>
      <c r="V259" s="57">
        <v>0</v>
      </c>
      <c r="W259" s="53">
        <v>0</v>
      </c>
      <c r="X259" s="53">
        <v>893</v>
      </c>
      <c r="Y259" s="53">
        <v>17784</v>
      </c>
      <c r="Z259" s="53">
        <f t="shared" si="3"/>
        <v>18125820</v>
      </c>
    </row>
    <row r="260" spans="1:26" s="13" customFormat="1">
      <c r="A260" s="50">
        <v>444</v>
      </c>
      <c r="B260" s="50">
        <v>444035001</v>
      </c>
      <c r="C260" s="51" t="s">
        <v>153</v>
      </c>
      <c r="D260" s="50">
        <v>35</v>
      </c>
      <c r="E260" s="51" t="s">
        <v>11</v>
      </c>
      <c r="F260" s="50">
        <v>1</v>
      </c>
      <c r="G260" s="51" t="s">
        <v>57</v>
      </c>
      <c r="H260" s="52">
        <v>1</v>
      </c>
      <c r="I260" s="53">
        <v>9004</v>
      </c>
      <c r="J260" s="53">
        <v>2295</v>
      </c>
      <c r="K260" s="53">
        <v>0</v>
      </c>
      <c r="L260" s="53">
        <v>893</v>
      </c>
      <c r="M260" s="53">
        <v>12192</v>
      </c>
      <c r="N260" s="36"/>
      <c r="O260" s="54" t="s">
        <v>308</v>
      </c>
      <c r="P260" s="54" t="s">
        <v>308</v>
      </c>
      <c r="Q260" s="56">
        <v>0.09</v>
      </c>
      <c r="R260" s="56">
        <v>1.6512015139306647E-2</v>
      </c>
      <c r="S260" s="53">
        <v>0</v>
      </c>
      <c r="T260" s="36"/>
      <c r="U260" s="57">
        <v>11299</v>
      </c>
      <c r="V260" s="57">
        <v>0</v>
      </c>
      <c r="W260" s="53">
        <v>0</v>
      </c>
      <c r="X260" s="53">
        <v>893</v>
      </c>
      <c r="Y260" s="53">
        <v>12192</v>
      </c>
      <c r="Z260" s="53">
        <f t="shared" si="3"/>
        <v>8366598</v>
      </c>
    </row>
    <row r="261" spans="1:26" s="13" customFormat="1">
      <c r="A261" s="50">
        <v>444</v>
      </c>
      <c r="B261" s="50">
        <v>444035035</v>
      </c>
      <c r="C261" s="51" t="s">
        <v>153</v>
      </c>
      <c r="D261" s="50">
        <v>35</v>
      </c>
      <c r="E261" s="51" t="s">
        <v>11</v>
      </c>
      <c r="F261" s="50">
        <v>35</v>
      </c>
      <c r="G261" s="51" t="s">
        <v>11</v>
      </c>
      <c r="H261" s="52">
        <v>548</v>
      </c>
      <c r="I261" s="53">
        <v>10741</v>
      </c>
      <c r="J261" s="53">
        <v>3174</v>
      </c>
      <c r="K261" s="53">
        <v>0</v>
      </c>
      <c r="L261" s="53">
        <v>893</v>
      </c>
      <c r="M261" s="53">
        <v>14808</v>
      </c>
      <c r="N261" s="36"/>
      <c r="O261" s="54" t="s">
        <v>308</v>
      </c>
      <c r="P261" s="54" t="s">
        <v>308</v>
      </c>
      <c r="Q261" s="56">
        <v>0.18</v>
      </c>
      <c r="R261" s="56">
        <v>0.15202395845133679</v>
      </c>
      <c r="S261" s="53">
        <v>0</v>
      </c>
      <c r="T261" s="36"/>
      <c r="U261" s="57">
        <v>7625420</v>
      </c>
      <c r="V261" s="57">
        <v>0</v>
      </c>
      <c r="W261" s="53">
        <v>0</v>
      </c>
      <c r="X261" s="53">
        <v>489364</v>
      </c>
      <c r="Y261" s="53">
        <v>8114784</v>
      </c>
      <c r="Z261" s="53">
        <f t="shared" si="3"/>
        <v>8366598</v>
      </c>
    </row>
    <row r="262" spans="1:26" s="13" customFormat="1">
      <c r="A262" s="50">
        <v>444</v>
      </c>
      <c r="B262" s="50">
        <v>444035040</v>
      </c>
      <c r="C262" s="51" t="s">
        <v>153</v>
      </c>
      <c r="D262" s="50">
        <v>35</v>
      </c>
      <c r="E262" s="51" t="s">
        <v>11</v>
      </c>
      <c r="F262" s="50">
        <v>40</v>
      </c>
      <c r="G262" s="51" t="s">
        <v>88</v>
      </c>
      <c r="H262" s="52">
        <v>3</v>
      </c>
      <c r="I262" s="53">
        <v>9865</v>
      </c>
      <c r="J262" s="53">
        <v>2538</v>
      </c>
      <c r="K262" s="53">
        <v>0</v>
      </c>
      <c r="L262" s="53">
        <v>893</v>
      </c>
      <c r="M262" s="53">
        <v>13296</v>
      </c>
      <c r="N262" s="36"/>
      <c r="O262" s="54" t="s">
        <v>308</v>
      </c>
      <c r="P262" s="54" t="s">
        <v>308</v>
      </c>
      <c r="Q262" s="56">
        <v>0.09</v>
      </c>
      <c r="R262" s="56">
        <v>4.414769596532914E-3</v>
      </c>
      <c r="S262" s="53">
        <v>0</v>
      </c>
      <c r="T262" s="36"/>
      <c r="U262" s="57">
        <v>37209</v>
      </c>
      <c r="V262" s="57">
        <v>0</v>
      </c>
      <c r="W262" s="53">
        <v>0</v>
      </c>
      <c r="X262" s="53">
        <v>2679</v>
      </c>
      <c r="Y262" s="53">
        <v>39888</v>
      </c>
      <c r="Z262" s="53">
        <f t="shared" si="3"/>
        <v>8366598</v>
      </c>
    </row>
    <row r="263" spans="1:26" s="13" customFormat="1">
      <c r="A263" s="50">
        <v>444</v>
      </c>
      <c r="B263" s="50">
        <v>444035044</v>
      </c>
      <c r="C263" s="51" t="s">
        <v>153</v>
      </c>
      <c r="D263" s="50">
        <v>35</v>
      </c>
      <c r="E263" s="51" t="s">
        <v>11</v>
      </c>
      <c r="F263" s="50">
        <v>44</v>
      </c>
      <c r="G263" s="51" t="s">
        <v>12</v>
      </c>
      <c r="H263" s="52">
        <v>4</v>
      </c>
      <c r="I263" s="53">
        <v>11172</v>
      </c>
      <c r="J263" s="53">
        <v>736</v>
      </c>
      <c r="K263" s="53">
        <v>0</v>
      </c>
      <c r="L263" s="53">
        <v>893</v>
      </c>
      <c r="M263" s="53">
        <v>12801</v>
      </c>
      <c r="N263" s="36"/>
      <c r="O263" s="54" t="s">
        <v>308</v>
      </c>
      <c r="P263" s="54" t="s">
        <v>308</v>
      </c>
      <c r="Q263" s="56">
        <v>0.09</v>
      </c>
      <c r="R263" s="56">
        <v>4.5057369453861851E-2</v>
      </c>
      <c r="S263" s="53">
        <v>0</v>
      </c>
      <c r="T263" s="36"/>
      <c r="U263" s="57">
        <v>47632</v>
      </c>
      <c r="V263" s="57">
        <v>0</v>
      </c>
      <c r="W263" s="53">
        <v>0</v>
      </c>
      <c r="X263" s="53">
        <v>3572</v>
      </c>
      <c r="Y263" s="53">
        <v>51204</v>
      </c>
      <c r="Z263" s="53">
        <f t="shared" si="3"/>
        <v>8366598</v>
      </c>
    </row>
    <row r="264" spans="1:26" s="13" customFormat="1">
      <c r="A264" s="50">
        <v>444</v>
      </c>
      <c r="B264" s="50">
        <v>444035057</v>
      </c>
      <c r="C264" s="51" t="s">
        <v>153</v>
      </c>
      <c r="D264" s="50">
        <v>35</v>
      </c>
      <c r="E264" s="51" t="s">
        <v>11</v>
      </c>
      <c r="F264" s="50">
        <v>57</v>
      </c>
      <c r="G264" s="51" t="s">
        <v>13</v>
      </c>
      <c r="H264" s="52">
        <v>1</v>
      </c>
      <c r="I264" s="53">
        <v>13297</v>
      </c>
      <c r="J264" s="53">
        <v>701</v>
      </c>
      <c r="K264" s="53">
        <v>0</v>
      </c>
      <c r="L264" s="53">
        <v>893</v>
      </c>
      <c r="M264" s="53">
        <v>14891</v>
      </c>
      <c r="N264" s="36"/>
      <c r="O264" s="54" t="s">
        <v>308</v>
      </c>
      <c r="P264" s="54" t="s">
        <v>308</v>
      </c>
      <c r="Q264" s="56">
        <v>0.18</v>
      </c>
      <c r="R264" s="56">
        <v>0.12566669295783561</v>
      </c>
      <c r="S264" s="53">
        <v>0</v>
      </c>
      <c r="T264" s="36"/>
      <c r="U264" s="57">
        <v>13998</v>
      </c>
      <c r="V264" s="57">
        <v>0</v>
      </c>
      <c r="W264" s="53">
        <v>0</v>
      </c>
      <c r="X264" s="53">
        <v>893</v>
      </c>
      <c r="Y264" s="53">
        <v>14891</v>
      </c>
      <c r="Z264" s="53">
        <f t="shared" si="3"/>
        <v>8366598</v>
      </c>
    </row>
    <row r="265" spans="1:26" s="13" customFormat="1">
      <c r="A265" s="50">
        <v>444</v>
      </c>
      <c r="B265" s="50">
        <v>444035073</v>
      </c>
      <c r="C265" s="51" t="s">
        <v>153</v>
      </c>
      <c r="D265" s="50">
        <v>35</v>
      </c>
      <c r="E265" s="51" t="s">
        <v>11</v>
      </c>
      <c r="F265" s="50">
        <v>73</v>
      </c>
      <c r="G265" s="51" t="s">
        <v>23</v>
      </c>
      <c r="H265" s="52">
        <v>1</v>
      </c>
      <c r="I265" s="53">
        <v>10346.869735001805</v>
      </c>
      <c r="J265" s="53">
        <v>7321</v>
      </c>
      <c r="K265" s="53">
        <v>0</v>
      </c>
      <c r="L265" s="53">
        <v>893</v>
      </c>
      <c r="M265" s="53">
        <v>18560.869735001805</v>
      </c>
      <c r="N265" s="36"/>
      <c r="O265" s="54" t="s">
        <v>308</v>
      </c>
      <c r="P265" s="54" t="s">
        <v>308</v>
      </c>
      <c r="Q265" s="56">
        <v>0.09</v>
      </c>
      <c r="R265" s="56">
        <v>5.514886990787499E-3</v>
      </c>
      <c r="S265" s="53">
        <v>0</v>
      </c>
      <c r="T265" s="36"/>
      <c r="U265" s="57">
        <v>17668</v>
      </c>
      <c r="V265" s="57">
        <v>0</v>
      </c>
      <c r="W265" s="53">
        <v>0</v>
      </c>
      <c r="X265" s="53">
        <v>893</v>
      </c>
      <c r="Y265" s="53">
        <v>18561</v>
      </c>
      <c r="Z265" s="53">
        <f t="shared" si="3"/>
        <v>8366598</v>
      </c>
    </row>
    <row r="266" spans="1:26" s="13" customFormat="1">
      <c r="A266" s="50">
        <v>444</v>
      </c>
      <c r="B266" s="50">
        <v>444035219</v>
      </c>
      <c r="C266" s="51" t="s">
        <v>153</v>
      </c>
      <c r="D266" s="50">
        <v>35</v>
      </c>
      <c r="E266" s="51" t="s">
        <v>11</v>
      </c>
      <c r="F266" s="50">
        <v>219</v>
      </c>
      <c r="G266" s="51" t="s">
        <v>270</v>
      </c>
      <c r="H266" s="52">
        <v>1</v>
      </c>
      <c r="I266" s="53">
        <v>9650.8731967802069</v>
      </c>
      <c r="J266" s="53">
        <v>4187</v>
      </c>
      <c r="K266" s="53">
        <v>0</v>
      </c>
      <c r="L266" s="53">
        <v>893</v>
      </c>
      <c r="M266" s="53">
        <v>14730.873196780207</v>
      </c>
      <c r="N266" s="36"/>
      <c r="O266" s="54" t="s">
        <v>308</v>
      </c>
      <c r="P266" s="54" t="s">
        <v>308</v>
      </c>
      <c r="Q266" s="56">
        <v>0.09</v>
      </c>
      <c r="R266" s="56">
        <v>5.8248845228485403E-3</v>
      </c>
      <c r="S266" s="53">
        <v>0</v>
      </c>
      <c r="T266" s="36"/>
      <c r="U266" s="57">
        <v>13838</v>
      </c>
      <c r="V266" s="57">
        <v>0</v>
      </c>
      <c r="W266" s="53">
        <v>0</v>
      </c>
      <c r="X266" s="53">
        <v>893</v>
      </c>
      <c r="Y266" s="53">
        <v>14731</v>
      </c>
      <c r="Z266" s="53">
        <f t="shared" si="3"/>
        <v>8366598</v>
      </c>
    </row>
    <row r="267" spans="1:26" s="13" customFormat="1">
      <c r="A267" s="50">
        <v>444</v>
      </c>
      <c r="B267" s="50">
        <v>444035220</v>
      </c>
      <c r="C267" s="51" t="s">
        <v>153</v>
      </c>
      <c r="D267" s="50">
        <v>35</v>
      </c>
      <c r="E267" s="51" t="s">
        <v>11</v>
      </c>
      <c r="F267" s="50">
        <v>220</v>
      </c>
      <c r="G267" s="51" t="s">
        <v>26</v>
      </c>
      <c r="H267" s="52">
        <v>1</v>
      </c>
      <c r="I267" s="53">
        <v>13489</v>
      </c>
      <c r="J267" s="53">
        <v>4801</v>
      </c>
      <c r="K267" s="53">
        <v>0</v>
      </c>
      <c r="L267" s="53">
        <v>893</v>
      </c>
      <c r="M267" s="53">
        <v>19183</v>
      </c>
      <c r="N267" s="36"/>
      <c r="O267" s="54" t="s">
        <v>308</v>
      </c>
      <c r="P267" s="54" t="s">
        <v>308</v>
      </c>
      <c r="Q267" s="56">
        <v>0.09</v>
      </c>
      <c r="R267" s="56">
        <v>1.5047181658947622E-2</v>
      </c>
      <c r="S267" s="53">
        <v>0</v>
      </c>
      <c r="T267" s="36"/>
      <c r="U267" s="57">
        <v>18290</v>
      </c>
      <c r="V267" s="57">
        <v>0</v>
      </c>
      <c r="W267" s="53">
        <v>0</v>
      </c>
      <c r="X267" s="53">
        <v>893</v>
      </c>
      <c r="Y267" s="53">
        <v>19183</v>
      </c>
      <c r="Z267" s="53">
        <f t="shared" ref="Z267:Z330" si="4">SUMIF($A$10:$A$839,$A267,$Y$10:$Y$839)</f>
        <v>8366598</v>
      </c>
    </row>
    <row r="268" spans="1:26" s="13" customFormat="1">
      <c r="A268" s="50">
        <v>444</v>
      </c>
      <c r="B268" s="50">
        <v>444035243</v>
      </c>
      <c r="C268" s="51" t="s">
        <v>153</v>
      </c>
      <c r="D268" s="50">
        <v>35</v>
      </c>
      <c r="E268" s="51" t="s">
        <v>11</v>
      </c>
      <c r="F268" s="50">
        <v>243</v>
      </c>
      <c r="G268" s="51" t="s">
        <v>80</v>
      </c>
      <c r="H268" s="52">
        <v>1</v>
      </c>
      <c r="I268" s="53">
        <v>13489</v>
      </c>
      <c r="J268" s="53">
        <v>3286</v>
      </c>
      <c r="K268" s="53">
        <v>0</v>
      </c>
      <c r="L268" s="53">
        <v>893</v>
      </c>
      <c r="M268" s="53">
        <v>17668</v>
      </c>
      <c r="N268" s="36"/>
      <c r="O268" s="54" t="s">
        <v>308</v>
      </c>
      <c r="P268" s="54" t="s">
        <v>308</v>
      </c>
      <c r="Q268" s="56">
        <v>0.09</v>
      </c>
      <c r="R268" s="56">
        <v>5.5797321441707435E-3</v>
      </c>
      <c r="S268" s="53">
        <v>0</v>
      </c>
      <c r="T268" s="36"/>
      <c r="U268" s="57">
        <v>16775</v>
      </c>
      <c r="V268" s="57">
        <v>0</v>
      </c>
      <c r="W268" s="53">
        <v>0</v>
      </c>
      <c r="X268" s="53">
        <v>893</v>
      </c>
      <c r="Y268" s="53">
        <v>17668</v>
      </c>
      <c r="Z268" s="53">
        <f t="shared" si="4"/>
        <v>8366598</v>
      </c>
    </row>
    <row r="269" spans="1:26" s="13" customFormat="1">
      <c r="A269" s="50">
        <v>444</v>
      </c>
      <c r="B269" s="50">
        <v>444035244</v>
      </c>
      <c r="C269" s="51" t="s">
        <v>153</v>
      </c>
      <c r="D269" s="50">
        <v>35</v>
      </c>
      <c r="E269" s="51" t="s">
        <v>11</v>
      </c>
      <c r="F269" s="50">
        <v>244</v>
      </c>
      <c r="G269" s="51" t="s">
        <v>27</v>
      </c>
      <c r="H269" s="52">
        <v>3</v>
      </c>
      <c r="I269" s="53">
        <v>9004</v>
      </c>
      <c r="J269" s="53">
        <v>3075</v>
      </c>
      <c r="K269" s="53">
        <v>0</v>
      </c>
      <c r="L269" s="53">
        <v>893</v>
      </c>
      <c r="M269" s="53">
        <v>12972</v>
      </c>
      <c r="N269" s="36"/>
      <c r="O269" s="54" t="s">
        <v>308</v>
      </c>
      <c r="P269" s="54" t="s">
        <v>308</v>
      </c>
      <c r="Q269" s="56">
        <v>0.18</v>
      </c>
      <c r="R269" s="56">
        <v>9.0766797529067744E-2</v>
      </c>
      <c r="S269" s="53">
        <v>0</v>
      </c>
      <c r="T269" s="36"/>
      <c r="U269" s="57">
        <v>36237</v>
      </c>
      <c r="V269" s="57">
        <v>0</v>
      </c>
      <c r="W269" s="53">
        <v>0</v>
      </c>
      <c r="X269" s="53">
        <v>2679</v>
      </c>
      <c r="Y269" s="53">
        <v>38916</v>
      </c>
      <c r="Z269" s="53">
        <f t="shared" si="4"/>
        <v>8366598</v>
      </c>
    </row>
    <row r="270" spans="1:26" s="13" customFormat="1">
      <c r="A270" s="50">
        <v>444</v>
      </c>
      <c r="B270" s="50">
        <v>444035336</v>
      </c>
      <c r="C270" s="51" t="s">
        <v>153</v>
      </c>
      <c r="D270" s="50">
        <v>35</v>
      </c>
      <c r="E270" s="51" t="s">
        <v>11</v>
      </c>
      <c r="F270" s="50">
        <v>336</v>
      </c>
      <c r="G270" s="51" t="s">
        <v>30</v>
      </c>
      <c r="H270" s="52">
        <v>2</v>
      </c>
      <c r="I270" s="53">
        <v>10056</v>
      </c>
      <c r="J270" s="53">
        <v>1341</v>
      </c>
      <c r="K270" s="53">
        <v>0</v>
      </c>
      <c r="L270" s="53">
        <v>893</v>
      </c>
      <c r="M270" s="53">
        <v>12290</v>
      </c>
      <c r="N270" s="36"/>
      <c r="O270" s="54" t="s">
        <v>308</v>
      </c>
      <c r="P270" s="54" t="s">
        <v>308</v>
      </c>
      <c r="Q270" s="56">
        <v>0.09</v>
      </c>
      <c r="R270" s="56">
        <v>3.4509078943279155E-2</v>
      </c>
      <c r="S270" s="53">
        <v>0</v>
      </c>
      <c r="T270" s="36"/>
      <c r="U270" s="57">
        <v>22794</v>
      </c>
      <c r="V270" s="57">
        <v>0</v>
      </c>
      <c r="W270" s="53">
        <v>0</v>
      </c>
      <c r="X270" s="53">
        <v>1786</v>
      </c>
      <c r="Y270" s="53">
        <v>24580</v>
      </c>
      <c r="Z270" s="53">
        <f t="shared" si="4"/>
        <v>8366598</v>
      </c>
    </row>
    <row r="271" spans="1:26" s="13" customFormat="1">
      <c r="A271" s="50">
        <v>445</v>
      </c>
      <c r="B271" s="50">
        <v>445348017</v>
      </c>
      <c r="C271" s="51" t="s">
        <v>154</v>
      </c>
      <c r="D271" s="50">
        <v>348</v>
      </c>
      <c r="E271" s="51" t="s">
        <v>100</v>
      </c>
      <c r="F271" s="50">
        <v>17</v>
      </c>
      <c r="G271" s="51" t="s">
        <v>155</v>
      </c>
      <c r="H271" s="52">
        <v>15</v>
      </c>
      <c r="I271" s="53">
        <v>10749</v>
      </c>
      <c r="J271" s="53">
        <v>2927</v>
      </c>
      <c r="K271" s="53">
        <v>0</v>
      </c>
      <c r="L271" s="53">
        <v>893</v>
      </c>
      <c r="M271" s="53">
        <v>14569</v>
      </c>
      <c r="N271" s="36"/>
      <c r="O271" s="54" t="s">
        <v>308</v>
      </c>
      <c r="P271" s="54" t="s">
        <v>308</v>
      </c>
      <c r="Q271" s="56">
        <v>0.09</v>
      </c>
      <c r="R271" s="56">
        <v>7.0399684323824976E-3</v>
      </c>
      <c r="S271" s="53">
        <v>0</v>
      </c>
      <c r="T271" s="36"/>
      <c r="U271" s="57">
        <v>205140</v>
      </c>
      <c r="V271" s="57">
        <v>0</v>
      </c>
      <c r="W271" s="53">
        <v>0</v>
      </c>
      <c r="X271" s="53">
        <v>13395</v>
      </c>
      <c r="Y271" s="53">
        <v>218535</v>
      </c>
      <c r="Z271" s="53">
        <f t="shared" si="4"/>
        <v>17727579</v>
      </c>
    </row>
    <row r="272" spans="1:26" s="13" customFormat="1">
      <c r="A272" s="50">
        <v>445</v>
      </c>
      <c r="B272" s="50">
        <v>445348064</v>
      </c>
      <c r="C272" s="51" t="s">
        <v>154</v>
      </c>
      <c r="D272" s="50">
        <v>348</v>
      </c>
      <c r="E272" s="51" t="s">
        <v>100</v>
      </c>
      <c r="F272" s="50">
        <v>64</v>
      </c>
      <c r="G272" s="51" t="s">
        <v>102</v>
      </c>
      <c r="H272" s="52">
        <v>3</v>
      </c>
      <c r="I272" s="53">
        <v>8944</v>
      </c>
      <c r="J272" s="53">
        <v>1157</v>
      </c>
      <c r="K272" s="53">
        <v>0</v>
      </c>
      <c r="L272" s="53">
        <v>893</v>
      </c>
      <c r="M272" s="53">
        <v>10994</v>
      </c>
      <c r="N272" s="36"/>
      <c r="O272" s="54" t="s">
        <v>308</v>
      </c>
      <c r="P272" s="54" t="s">
        <v>308</v>
      </c>
      <c r="Q272" s="56">
        <v>0.18</v>
      </c>
      <c r="R272" s="56">
        <v>2.9502568888977416E-2</v>
      </c>
      <c r="S272" s="53">
        <v>0</v>
      </c>
      <c r="T272" s="36"/>
      <c r="U272" s="57">
        <v>30303</v>
      </c>
      <c r="V272" s="57">
        <v>0</v>
      </c>
      <c r="W272" s="53">
        <v>0</v>
      </c>
      <c r="X272" s="53">
        <v>2679</v>
      </c>
      <c r="Y272" s="53">
        <v>32982</v>
      </c>
      <c r="Z272" s="53">
        <f t="shared" si="4"/>
        <v>17727579</v>
      </c>
    </row>
    <row r="273" spans="1:26" s="13" customFormat="1">
      <c r="A273" s="50">
        <v>445</v>
      </c>
      <c r="B273" s="50">
        <v>445348151</v>
      </c>
      <c r="C273" s="51" t="s">
        <v>154</v>
      </c>
      <c r="D273" s="50">
        <v>348</v>
      </c>
      <c r="E273" s="51" t="s">
        <v>100</v>
      </c>
      <c r="F273" s="50">
        <v>151</v>
      </c>
      <c r="G273" s="51" t="s">
        <v>156</v>
      </c>
      <c r="H273" s="52">
        <v>13</v>
      </c>
      <c r="I273" s="53">
        <v>9813</v>
      </c>
      <c r="J273" s="53">
        <v>1847</v>
      </c>
      <c r="K273" s="53">
        <v>0</v>
      </c>
      <c r="L273" s="53">
        <v>893</v>
      </c>
      <c r="M273" s="53">
        <v>12553</v>
      </c>
      <c r="N273" s="36"/>
      <c r="O273" s="54" t="s">
        <v>308</v>
      </c>
      <c r="P273" s="54" t="s">
        <v>308</v>
      </c>
      <c r="Q273" s="56">
        <v>0.09</v>
      </c>
      <c r="R273" s="56">
        <v>1.0085521119319898E-2</v>
      </c>
      <c r="S273" s="53">
        <v>0</v>
      </c>
      <c r="T273" s="36"/>
      <c r="U273" s="57">
        <v>151580</v>
      </c>
      <c r="V273" s="57">
        <v>0</v>
      </c>
      <c r="W273" s="53">
        <v>0</v>
      </c>
      <c r="X273" s="53">
        <v>11609</v>
      </c>
      <c r="Y273" s="53">
        <v>163189</v>
      </c>
      <c r="Z273" s="53">
        <f t="shared" si="4"/>
        <v>17727579</v>
      </c>
    </row>
    <row r="274" spans="1:26" s="13" customFormat="1">
      <c r="A274" s="50">
        <v>445</v>
      </c>
      <c r="B274" s="50">
        <v>445348153</v>
      </c>
      <c r="C274" s="51" t="s">
        <v>154</v>
      </c>
      <c r="D274" s="50">
        <v>348</v>
      </c>
      <c r="E274" s="51" t="s">
        <v>100</v>
      </c>
      <c r="F274" s="50">
        <v>153</v>
      </c>
      <c r="G274" s="51" t="s">
        <v>107</v>
      </c>
      <c r="H274" s="52">
        <v>2</v>
      </c>
      <c r="I274" s="53">
        <v>8944</v>
      </c>
      <c r="J274" s="53">
        <v>234</v>
      </c>
      <c r="K274" s="53">
        <v>0</v>
      </c>
      <c r="L274" s="53">
        <v>893</v>
      </c>
      <c r="M274" s="53">
        <v>10071</v>
      </c>
      <c r="N274" s="36"/>
      <c r="O274" s="54" t="s">
        <v>308</v>
      </c>
      <c r="P274" s="54" t="s">
        <v>308</v>
      </c>
      <c r="Q274" s="56">
        <v>0.09</v>
      </c>
      <c r="R274" s="56">
        <v>1.2838408450156829E-2</v>
      </c>
      <c r="S274" s="53">
        <v>0</v>
      </c>
      <c r="T274" s="36"/>
      <c r="U274" s="57">
        <v>18356</v>
      </c>
      <c r="V274" s="57">
        <v>0</v>
      </c>
      <c r="W274" s="53">
        <v>0</v>
      </c>
      <c r="X274" s="53">
        <v>1786</v>
      </c>
      <c r="Y274" s="53">
        <v>20142</v>
      </c>
      <c r="Z274" s="53">
        <f t="shared" si="4"/>
        <v>17727579</v>
      </c>
    </row>
    <row r="275" spans="1:26" s="13" customFormat="1">
      <c r="A275" s="50">
        <v>445</v>
      </c>
      <c r="B275" s="50">
        <v>445348162</v>
      </c>
      <c r="C275" s="51" t="s">
        <v>154</v>
      </c>
      <c r="D275" s="50">
        <v>348</v>
      </c>
      <c r="E275" s="51" t="s">
        <v>100</v>
      </c>
      <c r="F275" s="50">
        <v>162</v>
      </c>
      <c r="G275" s="51" t="s">
        <v>226</v>
      </c>
      <c r="H275" s="52">
        <v>12</v>
      </c>
      <c r="I275" s="53">
        <v>9122</v>
      </c>
      <c r="J275" s="53">
        <v>2417</v>
      </c>
      <c r="K275" s="53">
        <v>0</v>
      </c>
      <c r="L275" s="53">
        <v>893</v>
      </c>
      <c r="M275" s="53">
        <v>12432</v>
      </c>
      <c r="N275" s="36"/>
      <c r="O275" s="54" t="s">
        <v>308</v>
      </c>
      <c r="P275" s="54" t="s">
        <v>308</v>
      </c>
      <c r="Q275" s="56">
        <v>0.09</v>
      </c>
      <c r="R275" s="56">
        <v>2.5905351238679864E-2</v>
      </c>
      <c r="S275" s="53">
        <v>0</v>
      </c>
      <c r="T275" s="36"/>
      <c r="U275" s="57">
        <v>138468</v>
      </c>
      <c r="V275" s="57">
        <v>0</v>
      </c>
      <c r="W275" s="53">
        <v>0</v>
      </c>
      <c r="X275" s="53">
        <v>10716</v>
      </c>
      <c r="Y275" s="53">
        <v>149184</v>
      </c>
      <c r="Z275" s="53">
        <f t="shared" si="4"/>
        <v>17727579</v>
      </c>
    </row>
    <row r="276" spans="1:26" s="13" customFormat="1">
      <c r="A276" s="50">
        <v>445</v>
      </c>
      <c r="B276" s="50">
        <v>445348186</v>
      </c>
      <c r="C276" s="51" t="s">
        <v>154</v>
      </c>
      <c r="D276" s="50">
        <v>348</v>
      </c>
      <c r="E276" s="51" t="s">
        <v>100</v>
      </c>
      <c r="F276" s="50">
        <v>186</v>
      </c>
      <c r="G276" s="51" t="s">
        <v>157</v>
      </c>
      <c r="H276" s="52">
        <v>3</v>
      </c>
      <c r="I276" s="53">
        <v>9794</v>
      </c>
      <c r="J276" s="53">
        <v>3685</v>
      </c>
      <c r="K276" s="53">
        <v>0</v>
      </c>
      <c r="L276" s="53">
        <v>893</v>
      </c>
      <c r="M276" s="53">
        <v>14372</v>
      </c>
      <c r="N276" s="36"/>
      <c r="O276" s="54" t="s">
        <v>308</v>
      </c>
      <c r="P276" s="54" t="s">
        <v>308</v>
      </c>
      <c r="Q276" s="56">
        <v>0.09</v>
      </c>
      <c r="R276" s="56">
        <v>5.3127881233148259E-3</v>
      </c>
      <c r="S276" s="53">
        <v>0</v>
      </c>
      <c r="T276" s="36"/>
      <c r="U276" s="57">
        <v>40437</v>
      </c>
      <c r="V276" s="57">
        <v>0</v>
      </c>
      <c r="W276" s="53">
        <v>0</v>
      </c>
      <c r="X276" s="53">
        <v>2679</v>
      </c>
      <c r="Y276" s="53">
        <v>43116</v>
      </c>
      <c r="Z276" s="53">
        <f t="shared" si="4"/>
        <v>17727579</v>
      </c>
    </row>
    <row r="277" spans="1:26" s="13" customFormat="1">
      <c r="A277" s="50">
        <v>445</v>
      </c>
      <c r="B277" s="50">
        <v>445348214</v>
      </c>
      <c r="C277" s="51" t="s">
        <v>154</v>
      </c>
      <c r="D277" s="50">
        <v>348</v>
      </c>
      <c r="E277" s="51" t="s">
        <v>100</v>
      </c>
      <c r="F277" s="50">
        <v>214</v>
      </c>
      <c r="G277" s="51" t="s">
        <v>266</v>
      </c>
      <c r="H277" s="52">
        <v>2</v>
      </c>
      <c r="I277" s="53">
        <v>10245.214480434308</v>
      </c>
      <c r="J277" s="53">
        <v>1577</v>
      </c>
      <c r="K277" s="53">
        <v>0</v>
      </c>
      <c r="L277" s="53">
        <v>893</v>
      </c>
      <c r="M277" s="53">
        <v>12715.214480434308</v>
      </c>
      <c r="N277" s="36"/>
      <c r="O277" s="54" t="s">
        <v>308</v>
      </c>
      <c r="P277" s="54" t="s">
        <v>308</v>
      </c>
      <c r="Q277" s="56">
        <v>0.09</v>
      </c>
      <c r="R277" s="56">
        <v>1.5470815196315089E-3</v>
      </c>
      <c r="S277" s="53">
        <v>0</v>
      </c>
      <c r="T277" s="36"/>
      <c r="U277" s="57">
        <v>23644</v>
      </c>
      <c r="V277" s="57">
        <v>0</v>
      </c>
      <c r="W277" s="53">
        <v>0</v>
      </c>
      <c r="X277" s="53">
        <v>1786</v>
      </c>
      <c r="Y277" s="53">
        <v>25430</v>
      </c>
      <c r="Z277" s="53">
        <f t="shared" si="4"/>
        <v>17727579</v>
      </c>
    </row>
    <row r="278" spans="1:26" s="13" customFormat="1">
      <c r="A278" s="50">
        <v>445</v>
      </c>
      <c r="B278" s="50">
        <v>445348226</v>
      </c>
      <c r="C278" s="51" t="s">
        <v>154</v>
      </c>
      <c r="D278" s="50">
        <v>348</v>
      </c>
      <c r="E278" s="51" t="s">
        <v>100</v>
      </c>
      <c r="F278" s="50">
        <v>226</v>
      </c>
      <c r="G278" s="51" t="s">
        <v>158</v>
      </c>
      <c r="H278" s="52">
        <v>25</v>
      </c>
      <c r="I278" s="53">
        <v>10536</v>
      </c>
      <c r="J278" s="53">
        <v>1158</v>
      </c>
      <c r="K278" s="53">
        <v>0</v>
      </c>
      <c r="L278" s="53">
        <v>893</v>
      </c>
      <c r="M278" s="53">
        <v>12587</v>
      </c>
      <c r="N278" s="36"/>
      <c r="O278" s="54" t="s">
        <v>308</v>
      </c>
      <c r="P278" s="54" t="s">
        <v>308</v>
      </c>
      <c r="Q278" s="56">
        <v>0.09</v>
      </c>
      <c r="R278" s="56">
        <v>1.4722779645205544E-2</v>
      </c>
      <c r="S278" s="53">
        <v>0</v>
      </c>
      <c r="T278" s="36"/>
      <c r="U278" s="57">
        <v>292350</v>
      </c>
      <c r="V278" s="57">
        <v>0</v>
      </c>
      <c r="W278" s="53">
        <v>0</v>
      </c>
      <c r="X278" s="53">
        <v>22325</v>
      </c>
      <c r="Y278" s="53">
        <v>314675</v>
      </c>
      <c r="Z278" s="53">
        <f t="shared" si="4"/>
        <v>17727579</v>
      </c>
    </row>
    <row r="279" spans="1:26" s="13" customFormat="1">
      <c r="A279" s="50">
        <v>445</v>
      </c>
      <c r="B279" s="50">
        <v>445348271</v>
      </c>
      <c r="C279" s="51" t="s">
        <v>154</v>
      </c>
      <c r="D279" s="50">
        <v>348</v>
      </c>
      <c r="E279" s="51" t="s">
        <v>100</v>
      </c>
      <c r="F279" s="50">
        <v>271</v>
      </c>
      <c r="G279" s="51" t="s">
        <v>111</v>
      </c>
      <c r="H279" s="52">
        <v>5</v>
      </c>
      <c r="I279" s="53">
        <v>8910</v>
      </c>
      <c r="J279" s="53">
        <v>2474</v>
      </c>
      <c r="K279" s="53">
        <v>0</v>
      </c>
      <c r="L279" s="53">
        <v>893</v>
      </c>
      <c r="M279" s="53">
        <v>12277</v>
      </c>
      <c r="N279" s="36"/>
      <c r="O279" s="54" t="s">
        <v>308</v>
      </c>
      <c r="P279" s="54" t="s">
        <v>308</v>
      </c>
      <c r="Q279" s="56">
        <v>0.09</v>
      </c>
      <c r="R279" s="56">
        <v>6.3314802752221892E-3</v>
      </c>
      <c r="S279" s="53">
        <v>0</v>
      </c>
      <c r="T279" s="36"/>
      <c r="U279" s="57">
        <v>56920</v>
      </c>
      <c r="V279" s="57">
        <v>0</v>
      </c>
      <c r="W279" s="53">
        <v>0</v>
      </c>
      <c r="X279" s="53">
        <v>4465</v>
      </c>
      <c r="Y279" s="53">
        <v>61385</v>
      </c>
      <c r="Z279" s="53">
        <f t="shared" si="4"/>
        <v>17727579</v>
      </c>
    </row>
    <row r="280" spans="1:26" s="13" customFormat="1">
      <c r="A280" s="50">
        <v>445</v>
      </c>
      <c r="B280" s="50">
        <v>445348316</v>
      </c>
      <c r="C280" s="51" t="s">
        <v>154</v>
      </c>
      <c r="D280" s="50">
        <v>348</v>
      </c>
      <c r="E280" s="51" t="s">
        <v>100</v>
      </c>
      <c r="F280" s="50">
        <v>316</v>
      </c>
      <c r="G280" s="51" t="s">
        <v>159</v>
      </c>
      <c r="H280" s="52">
        <v>8</v>
      </c>
      <c r="I280" s="53">
        <v>10167</v>
      </c>
      <c r="J280" s="53">
        <v>983</v>
      </c>
      <c r="K280" s="53">
        <v>0</v>
      </c>
      <c r="L280" s="53">
        <v>893</v>
      </c>
      <c r="M280" s="53">
        <v>12043</v>
      </c>
      <c r="N280" s="36"/>
      <c r="O280" s="54" t="s">
        <v>308</v>
      </c>
      <c r="P280" s="54" t="s">
        <v>308</v>
      </c>
      <c r="Q280" s="56">
        <v>0.18</v>
      </c>
      <c r="R280" s="56">
        <v>7.3527407317333891E-3</v>
      </c>
      <c r="S280" s="53">
        <v>0</v>
      </c>
      <c r="T280" s="36"/>
      <c r="U280" s="57">
        <v>89200</v>
      </c>
      <c r="V280" s="57">
        <v>0</v>
      </c>
      <c r="W280" s="53">
        <v>0</v>
      </c>
      <c r="X280" s="53">
        <v>7144</v>
      </c>
      <c r="Y280" s="53">
        <v>96344</v>
      </c>
      <c r="Z280" s="53">
        <f t="shared" si="4"/>
        <v>17727579</v>
      </c>
    </row>
    <row r="281" spans="1:26" s="13" customFormat="1">
      <c r="A281" s="50">
        <v>445</v>
      </c>
      <c r="B281" s="50">
        <v>445348322</v>
      </c>
      <c r="C281" s="51" t="s">
        <v>154</v>
      </c>
      <c r="D281" s="50">
        <v>348</v>
      </c>
      <c r="E281" s="51" t="s">
        <v>100</v>
      </c>
      <c r="F281" s="50">
        <v>322</v>
      </c>
      <c r="G281" s="51" t="s">
        <v>113</v>
      </c>
      <c r="H281" s="52">
        <v>4</v>
      </c>
      <c r="I281" s="53">
        <v>9248</v>
      </c>
      <c r="J281" s="53">
        <v>4681</v>
      </c>
      <c r="K281" s="53">
        <v>0</v>
      </c>
      <c r="L281" s="53">
        <v>893</v>
      </c>
      <c r="M281" s="53">
        <v>14822</v>
      </c>
      <c r="N281" s="36"/>
      <c r="O281" s="54" t="s">
        <v>308</v>
      </c>
      <c r="P281" s="54" t="s">
        <v>308</v>
      </c>
      <c r="Q281" s="56">
        <v>0.09</v>
      </c>
      <c r="R281" s="56">
        <v>1.523291872422471E-2</v>
      </c>
      <c r="S281" s="53">
        <v>0</v>
      </c>
      <c r="T281" s="36"/>
      <c r="U281" s="57">
        <v>55716</v>
      </c>
      <c r="V281" s="57">
        <v>0</v>
      </c>
      <c r="W281" s="53">
        <v>0</v>
      </c>
      <c r="X281" s="53">
        <v>3572</v>
      </c>
      <c r="Y281" s="53">
        <v>59288</v>
      </c>
      <c r="Z281" s="53">
        <f t="shared" si="4"/>
        <v>17727579</v>
      </c>
    </row>
    <row r="282" spans="1:26" s="13" customFormat="1">
      <c r="A282" s="50">
        <v>445</v>
      </c>
      <c r="B282" s="50">
        <v>445348348</v>
      </c>
      <c r="C282" s="51" t="s">
        <v>154</v>
      </c>
      <c r="D282" s="50">
        <v>348</v>
      </c>
      <c r="E282" s="51" t="s">
        <v>100</v>
      </c>
      <c r="F282" s="50">
        <v>348</v>
      </c>
      <c r="G282" s="51" t="s">
        <v>100</v>
      </c>
      <c r="H282" s="52">
        <v>1314</v>
      </c>
      <c r="I282" s="53">
        <v>10754</v>
      </c>
      <c r="J282" s="53">
        <v>44</v>
      </c>
      <c r="K282" s="53">
        <v>707.3645357686454</v>
      </c>
      <c r="L282" s="53">
        <v>893</v>
      </c>
      <c r="M282" s="53">
        <v>12398.364535768646</v>
      </c>
      <c r="N282" s="36"/>
      <c r="O282" s="54" t="s">
        <v>308</v>
      </c>
      <c r="P282" s="54" t="s">
        <v>308</v>
      </c>
      <c r="Q282" s="56">
        <v>0.09</v>
      </c>
      <c r="R282" s="56">
        <v>6.3340236203305089E-2</v>
      </c>
      <c r="S282" s="53">
        <v>0</v>
      </c>
      <c r="T282" s="36"/>
      <c r="U282" s="57">
        <v>14188572</v>
      </c>
      <c r="V282" s="57">
        <v>0</v>
      </c>
      <c r="W282" s="53">
        <v>929477</v>
      </c>
      <c r="X282" s="53">
        <v>1173402</v>
      </c>
      <c r="Y282" s="53">
        <v>16291451</v>
      </c>
      <c r="Z282" s="53">
        <f t="shared" si="4"/>
        <v>17727579</v>
      </c>
    </row>
    <row r="283" spans="1:26" s="13" customFormat="1">
      <c r="A283" s="50">
        <v>445</v>
      </c>
      <c r="B283" s="50">
        <v>445348616</v>
      </c>
      <c r="C283" s="51" t="s">
        <v>154</v>
      </c>
      <c r="D283" s="50">
        <v>348</v>
      </c>
      <c r="E283" s="51" t="s">
        <v>100</v>
      </c>
      <c r="F283" s="50">
        <v>616</v>
      </c>
      <c r="G283" s="51" t="s">
        <v>83</v>
      </c>
      <c r="H283" s="52">
        <v>1</v>
      </c>
      <c r="I283" s="53">
        <v>10084.565067739617</v>
      </c>
      <c r="J283" s="53">
        <v>3197</v>
      </c>
      <c r="K283" s="53">
        <v>0</v>
      </c>
      <c r="L283" s="53">
        <v>893</v>
      </c>
      <c r="M283" s="53">
        <v>14174.565067739617</v>
      </c>
      <c r="N283" s="36"/>
      <c r="O283" s="54" t="s">
        <v>308</v>
      </c>
      <c r="P283" s="54" t="s">
        <v>308</v>
      </c>
      <c r="Q283" s="56">
        <v>0.09</v>
      </c>
      <c r="R283" s="56">
        <v>3.5200195713429298E-2</v>
      </c>
      <c r="S283" s="53">
        <v>0</v>
      </c>
      <c r="T283" s="36"/>
      <c r="U283" s="57">
        <v>13282</v>
      </c>
      <c r="V283" s="57">
        <v>0</v>
      </c>
      <c r="W283" s="53">
        <v>0</v>
      </c>
      <c r="X283" s="53">
        <v>893</v>
      </c>
      <c r="Y283" s="53">
        <v>14175</v>
      </c>
      <c r="Z283" s="53">
        <f t="shared" si="4"/>
        <v>17727579</v>
      </c>
    </row>
    <row r="284" spans="1:26" s="13" customFormat="1">
      <c r="A284" s="50">
        <v>445</v>
      </c>
      <c r="B284" s="50">
        <v>445348658</v>
      </c>
      <c r="C284" s="51" t="s">
        <v>154</v>
      </c>
      <c r="D284" s="50">
        <v>348</v>
      </c>
      <c r="E284" s="51" t="s">
        <v>100</v>
      </c>
      <c r="F284" s="50">
        <v>658</v>
      </c>
      <c r="G284" s="51" t="s">
        <v>345</v>
      </c>
      <c r="H284" s="52">
        <v>1</v>
      </c>
      <c r="I284" s="53">
        <v>9921.2770993212525</v>
      </c>
      <c r="J284" s="53">
        <v>999</v>
      </c>
      <c r="K284" s="53">
        <v>0</v>
      </c>
      <c r="L284" s="53">
        <v>893</v>
      </c>
      <c r="M284" s="53">
        <v>11813.277099321253</v>
      </c>
      <c r="N284" s="36"/>
      <c r="O284" s="54" t="s">
        <v>308</v>
      </c>
      <c r="P284" s="54" t="s">
        <v>308</v>
      </c>
      <c r="Q284" s="56">
        <v>0.09</v>
      </c>
      <c r="R284" s="56">
        <v>2.5918094501692238E-4</v>
      </c>
      <c r="S284" s="53">
        <v>0</v>
      </c>
      <c r="T284" s="36"/>
      <c r="U284" s="57">
        <v>10920</v>
      </c>
      <c r="V284" s="57">
        <v>0</v>
      </c>
      <c r="W284" s="53">
        <v>0</v>
      </c>
      <c r="X284" s="53">
        <v>893</v>
      </c>
      <c r="Y284" s="53">
        <v>11813</v>
      </c>
      <c r="Z284" s="53">
        <f t="shared" si="4"/>
        <v>17727579</v>
      </c>
    </row>
    <row r="285" spans="1:26" s="13" customFormat="1">
      <c r="A285" s="50">
        <v>445</v>
      </c>
      <c r="B285" s="50">
        <v>445348753</v>
      </c>
      <c r="C285" s="51" t="s">
        <v>154</v>
      </c>
      <c r="D285" s="50">
        <v>348</v>
      </c>
      <c r="E285" s="51" t="s">
        <v>100</v>
      </c>
      <c r="F285" s="50">
        <v>753</v>
      </c>
      <c r="G285" s="51" t="s">
        <v>231</v>
      </c>
      <c r="H285" s="52">
        <v>2</v>
      </c>
      <c r="I285" s="53">
        <v>10223.95115827434</v>
      </c>
      <c r="J285" s="53">
        <v>3201</v>
      </c>
      <c r="K285" s="53">
        <v>0</v>
      </c>
      <c r="L285" s="53">
        <v>893</v>
      </c>
      <c r="M285" s="53">
        <v>14317.95115827434</v>
      </c>
      <c r="N285" s="36"/>
      <c r="O285" s="54" t="s">
        <v>308</v>
      </c>
      <c r="P285" s="54" t="s">
        <v>308</v>
      </c>
      <c r="Q285" s="56">
        <v>0.09</v>
      </c>
      <c r="R285" s="56">
        <v>1.1834540525134218E-2</v>
      </c>
      <c r="S285" s="53">
        <v>0</v>
      </c>
      <c r="T285" s="36"/>
      <c r="U285" s="57">
        <v>26850</v>
      </c>
      <c r="V285" s="57">
        <v>0</v>
      </c>
      <c r="W285" s="53">
        <v>0</v>
      </c>
      <c r="X285" s="53">
        <v>1786</v>
      </c>
      <c r="Y285" s="53">
        <v>28636</v>
      </c>
      <c r="Z285" s="53">
        <f t="shared" si="4"/>
        <v>17727579</v>
      </c>
    </row>
    <row r="286" spans="1:26" s="13" customFormat="1">
      <c r="A286" s="50">
        <v>445</v>
      </c>
      <c r="B286" s="50">
        <v>445348767</v>
      </c>
      <c r="C286" s="51" t="s">
        <v>154</v>
      </c>
      <c r="D286" s="50">
        <v>348</v>
      </c>
      <c r="E286" s="51" t="s">
        <v>100</v>
      </c>
      <c r="F286" s="50">
        <v>767</v>
      </c>
      <c r="G286" s="51" t="s">
        <v>267</v>
      </c>
      <c r="H286" s="52">
        <v>2</v>
      </c>
      <c r="I286" s="53">
        <v>8883</v>
      </c>
      <c r="J286" s="53">
        <v>1271</v>
      </c>
      <c r="K286" s="53">
        <v>0</v>
      </c>
      <c r="L286" s="53">
        <v>893</v>
      </c>
      <c r="M286" s="53">
        <v>11047</v>
      </c>
      <c r="N286" s="36"/>
      <c r="O286" s="54" t="s">
        <v>308</v>
      </c>
      <c r="P286" s="54" t="s">
        <v>308</v>
      </c>
      <c r="Q286" s="56">
        <v>0.09</v>
      </c>
      <c r="R286" s="56">
        <v>2.2414300265430686E-2</v>
      </c>
      <c r="S286" s="53">
        <v>0</v>
      </c>
      <c r="T286" s="36"/>
      <c r="U286" s="57">
        <v>20308</v>
      </c>
      <c r="V286" s="57">
        <v>0</v>
      </c>
      <c r="W286" s="53">
        <v>0</v>
      </c>
      <c r="X286" s="53">
        <v>1786</v>
      </c>
      <c r="Y286" s="53">
        <v>22094</v>
      </c>
      <c r="Z286" s="53">
        <f t="shared" si="4"/>
        <v>17727579</v>
      </c>
    </row>
    <row r="287" spans="1:26" s="13" customFormat="1">
      <c r="A287" s="50">
        <v>445</v>
      </c>
      <c r="B287" s="50">
        <v>445348775</v>
      </c>
      <c r="C287" s="51" t="s">
        <v>154</v>
      </c>
      <c r="D287" s="50">
        <v>348</v>
      </c>
      <c r="E287" s="51" t="s">
        <v>100</v>
      </c>
      <c r="F287" s="50">
        <v>775</v>
      </c>
      <c r="G287" s="51" t="s">
        <v>120</v>
      </c>
      <c r="H287" s="52">
        <v>14</v>
      </c>
      <c r="I287" s="53">
        <v>9839</v>
      </c>
      <c r="J287" s="53">
        <v>1778</v>
      </c>
      <c r="K287" s="53">
        <v>0</v>
      </c>
      <c r="L287" s="53">
        <v>893</v>
      </c>
      <c r="M287" s="53">
        <v>12510</v>
      </c>
      <c r="N287" s="36"/>
      <c r="O287" s="54" t="s">
        <v>308</v>
      </c>
      <c r="P287" s="54" t="s">
        <v>308</v>
      </c>
      <c r="Q287" s="56">
        <v>0.09</v>
      </c>
      <c r="R287" s="56">
        <v>5.3574176974543119E-3</v>
      </c>
      <c r="S287" s="53">
        <v>0</v>
      </c>
      <c r="T287" s="36"/>
      <c r="U287" s="57">
        <v>162638</v>
      </c>
      <c r="V287" s="57">
        <v>0</v>
      </c>
      <c r="W287" s="53">
        <v>0</v>
      </c>
      <c r="X287" s="53">
        <v>12502</v>
      </c>
      <c r="Y287" s="53">
        <v>175140</v>
      </c>
      <c r="Z287" s="53">
        <f t="shared" si="4"/>
        <v>17727579</v>
      </c>
    </row>
    <row r="288" spans="1:26" s="13" customFormat="1">
      <c r="A288" s="50">
        <v>446</v>
      </c>
      <c r="B288" s="50">
        <v>446099016</v>
      </c>
      <c r="C288" s="51" t="s">
        <v>160</v>
      </c>
      <c r="D288" s="50">
        <v>99</v>
      </c>
      <c r="E288" s="51" t="s">
        <v>161</v>
      </c>
      <c r="F288" s="50">
        <v>16</v>
      </c>
      <c r="G288" s="51" t="s">
        <v>162</v>
      </c>
      <c r="H288" s="52">
        <v>334</v>
      </c>
      <c r="I288" s="53">
        <v>9602</v>
      </c>
      <c r="J288" s="53">
        <v>370</v>
      </c>
      <c r="K288" s="53">
        <v>0</v>
      </c>
      <c r="L288" s="53">
        <v>893</v>
      </c>
      <c r="M288" s="53">
        <v>10865</v>
      </c>
      <c r="N288" s="36"/>
      <c r="O288" s="54" t="s">
        <v>308</v>
      </c>
      <c r="P288" s="54" t="s">
        <v>308</v>
      </c>
      <c r="Q288" s="56">
        <v>0.09</v>
      </c>
      <c r="R288" s="56">
        <v>4.6184260924971625E-2</v>
      </c>
      <c r="S288" s="53">
        <v>0</v>
      </c>
      <c r="T288" s="36"/>
      <c r="U288" s="57">
        <v>3330648</v>
      </c>
      <c r="V288" s="57">
        <v>0</v>
      </c>
      <c r="W288" s="53">
        <v>0</v>
      </c>
      <c r="X288" s="53">
        <v>298262</v>
      </c>
      <c r="Y288" s="53">
        <v>3628910</v>
      </c>
      <c r="Z288" s="53">
        <f t="shared" si="4"/>
        <v>19284545</v>
      </c>
    </row>
    <row r="289" spans="1:26" s="13" customFormat="1">
      <c r="A289" s="50">
        <v>446</v>
      </c>
      <c r="B289" s="50">
        <v>446099018</v>
      </c>
      <c r="C289" s="51" t="s">
        <v>160</v>
      </c>
      <c r="D289" s="50">
        <v>99</v>
      </c>
      <c r="E289" s="51" t="s">
        <v>161</v>
      </c>
      <c r="F289" s="50">
        <v>18</v>
      </c>
      <c r="G289" s="51" t="s">
        <v>163</v>
      </c>
      <c r="H289" s="52">
        <v>11</v>
      </c>
      <c r="I289" s="53">
        <v>11045</v>
      </c>
      <c r="J289" s="53">
        <v>7258</v>
      </c>
      <c r="K289" s="53">
        <v>0</v>
      </c>
      <c r="L289" s="53">
        <v>893</v>
      </c>
      <c r="M289" s="53">
        <v>19196</v>
      </c>
      <c r="N289" s="36"/>
      <c r="O289" s="54" t="s">
        <v>308</v>
      </c>
      <c r="P289" s="54" t="s">
        <v>308</v>
      </c>
      <c r="Q289" s="56">
        <v>0.09</v>
      </c>
      <c r="R289" s="56">
        <v>2.016686396206183E-2</v>
      </c>
      <c r="S289" s="53">
        <v>0</v>
      </c>
      <c r="T289" s="36"/>
      <c r="U289" s="57">
        <v>201333</v>
      </c>
      <c r="V289" s="57">
        <v>0</v>
      </c>
      <c r="W289" s="53">
        <v>0</v>
      </c>
      <c r="X289" s="53">
        <v>9823</v>
      </c>
      <c r="Y289" s="53">
        <v>211156</v>
      </c>
      <c r="Z289" s="53">
        <f t="shared" si="4"/>
        <v>19284545</v>
      </c>
    </row>
    <row r="290" spans="1:26" s="13" customFormat="1">
      <c r="A290" s="50">
        <v>446</v>
      </c>
      <c r="B290" s="50">
        <v>446099035</v>
      </c>
      <c r="C290" s="51" t="s">
        <v>160</v>
      </c>
      <c r="D290" s="50">
        <v>99</v>
      </c>
      <c r="E290" s="51" t="s">
        <v>161</v>
      </c>
      <c r="F290" s="50">
        <v>35</v>
      </c>
      <c r="G290" s="51" t="s">
        <v>11</v>
      </c>
      <c r="H290" s="52">
        <v>3</v>
      </c>
      <c r="I290" s="53">
        <v>15277</v>
      </c>
      <c r="J290" s="53">
        <v>4514</v>
      </c>
      <c r="K290" s="53">
        <v>0</v>
      </c>
      <c r="L290" s="53">
        <v>893</v>
      </c>
      <c r="M290" s="53">
        <v>20684</v>
      </c>
      <c r="N290" s="36"/>
      <c r="O290" s="54" t="s">
        <v>308</v>
      </c>
      <c r="P290" s="54" t="s">
        <v>308</v>
      </c>
      <c r="Q290" s="56">
        <v>0.18</v>
      </c>
      <c r="R290" s="56">
        <v>0.15202395845133679</v>
      </c>
      <c r="S290" s="53">
        <v>0</v>
      </c>
      <c r="T290" s="36"/>
      <c r="U290" s="57">
        <v>59373</v>
      </c>
      <c r="V290" s="57">
        <v>0</v>
      </c>
      <c r="W290" s="53">
        <v>0</v>
      </c>
      <c r="X290" s="53">
        <v>2679</v>
      </c>
      <c r="Y290" s="53">
        <v>62052</v>
      </c>
      <c r="Z290" s="53">
        <f t="shared" si="4"/>
        <v>19284545</v>
      </c>
    </row>
    <row r="291" spans="1:26" s="13" customFormat="1">
      <c r="A291" s="50">
        <v>446</v>
      </c>
      <c r="B291" s="50">
        <v>446099044</v>
      </c>
      <c r="C291" s="51" t="s">
        <v>160</v>
      </c>
      <c r="D291" s="50">
        <v>99</v>
      </c>
      <c r="E291" s="51" t="s">
        <v>161</v>
      </c>
      <c r="F291" s="50">
        <v>44</v>
      </c>
      <c r="G291" s="51" t="s">
        <v>12</v>
      </c>
      <c r="H291" s="52">
        <v>380</v>
      </c>
      <c r="I291" s="53">
        <v>11012</v>
      </c>
      <c r="J291" s="53">
        <v>725</v>
      </c>
      <c r="K291" s="53">
        <v>0</v>
      </c>
      <c r="L291" s="53">
        <v>893</v>
      </c>
      <c r="M291" s="53">
        <v>12630</v>
      </c>
      <c r="N291" s="36"/>
      <c r="O291" s="54" t="s">
        <v>308</v>
      </c>
      <c r="P291" s="54" t="s">
        <v>308</v>
      </c>
      <c r="Q291" s="56">
        <v>0.09</v>
      </c>
      <c r="R291" s="56">
        <v>4.5057369453861851E-2</v>
      </c>
      <c r="S291" s="53">
        <v>0</v>
      </c>
      <c r="T291" s="36"/>
      <c r="U291" s="57">
        <v>4460060</v>
      </c>
      <c r="V291" s="57">
        <v>0</v>
      </c>
      <c r="W291" s="53">
        <v>0</v>
      </c>
      <c r="X291" s="53">
        <v>339340</v>
      </c>
      <c r="Y291" s="53">
        <v>4799400</v>
      </c>
      <c r="Z291" s="53">
        <f t="shared" si="4"/>
        <v>19284545</v>
      </c>
    </row>
    <row r="292" spans="1:26" s="13" customFormat="1">
      <c r="A292" s="50">
        <v>446</v>
      </c>
      <c r="B292" s="50">
        <v>446099050</v>
      </c>
      <c r="C292" s="51" t="s">
        <v>160</v>
      </c>
      <c r="D292" s="50">
        <v>99</v>
      </c>
      <c r="E292" s="51" t="s">
        <v>161</v>
      </c>
      <c r="F292" s="50">
        <v>50</v>
      </c>
      <c r="G292" s="51" t="s">
        <v>90</v>
      </c>
      <c r="H292" s="52">
        <v>8</v>
      </c>
      <c r="I292" s="53">
        <v>9655</v>
      </c>
      <c r="J292" s="53">
        <v>4106</v>
      </c>
      <c r="K292" s="53">
        <v>0</v>
      </c>
      <c r="L292" s="53">
        <v>893</v>
      </c>
      <c r="M292" s="53">
        <v>14654</v>
      </c>
      <c r="N292" s="36"/>
      <c r="O292" s="54" t="s">
        <v>308</v>
      </c>
      <c r="P292" s="54" t="s">
        <v>308</v>
      </c>
      <c r="Q292" s="56">
        <v>0.09</v>
      </c>
      <c r="R292" s="56">
        <v>3.2132994944024688E-3</v>
      </c>
      <c r="S292" s="53">
        <v>0</v>
      </c>
      <c r="T292" s="36"/>
      <c r="U292" s="57">
        <v>110088</v>
      </c>
      <c r="V292" s="57">
        <v>0</v>
      </c>
      <c r="W292" s="53">
        <v>0</v>
      </c>
      <c r="X292" s="53">
        <v>7144</v>
      </c>
      <c r="Y292" s="53">
        <v>117232</v>
      </c>
      <c r="Z292" s="53">
        <f t="shared" si="4"/>
        <v>19284545</v>
      </c>
    </row>
    <row r="293" spans="1:26" s="13" customFormat="1">
      <c r="A293" s="50">
        <v>446</v>
      </c>
      <c r="B293" s="50">
        <v>446099088</v>
      </c>
      <c r="C293" s="51" t="s">
        <v>160</v>
      </c>
      <c r="D293" s="50">
        <v>99</v>
      </c>
      <c r="E293" s="51" t="s">
        <v>161</v>
      </c>
      <c r="F293" s="50">
        <v>88</v>
      </c>
      <c r="G293" s="51" t="s">
        <v>91</v>
      </c>
      <c r="H293" s="52">
        <v>11</v>
      </c>
      <c r="I293" s="53">
        <v>9969</v>
      </c>
      <c r="J293" s="53">
        <v>2850</v>
      </c>
      <c r="K293" s="53">
        <v>0</v>
      </c>
      <c r="L293" s="53">
        <v>893</v>
      </c>
      <c r="M293" s="53">
        <v>13712</v>
      </c>
      <c r="N293" s="36"/>
      <c r="O293" s="54" t="s">
        <v>308</v>
      </c>
      <c r="P293" s="54" t="s">
        <v>308</v>
      </c>
      <c r="Q293" s="56">
        <v>0.09</v>
      </c>
      <c r="R293" s="56">
        <v>3.0541985412515225E-3</v>
      </c>
      <c r="S293" s="53">
        <v>0</v>
      </c>
      <c r="T293" s="36"/>
      <c r="U293" s="57">
        <v>141009</v>
      </c>
      <c r="V293" s="57">
        <v>0</v>
      </c>
      <c r="W293" s="53">
        <v>0</v>
      </c>
      <c r="X293" s="53">
        <v>9823</v>
      </c>
      <c r="Y293" s="53">
        <v>150832</v>
      </c>
      <c r="Z293" s="53">
        <f t="shared" si="4"/>
        <v>19284545</v>
      </c>
    </row>
    <row r="294" spans="1:26" s="13" customFormat="1">
      <c r="A294" s="50">
        <v>446</v>
      </c>
      <c r="B294" s="50">
        <v>446099099</v>
      </c>
      <c r="C294" s="51" t="s">
        <v>160</v>
      </c>
      <c r="D294" s="50">
        <v>99</v>
      </c>
      <c r="E294" s="51" t="s">
        <v>161</v>
      </c>
      <c r="F294" s="50">
        <v>99</v>
      </c>
      <c r="G294" s="51" t="s">
        <v>161</v>
      </c>
      <c r="H294" s="52">
        <v>148</v>
      </c>
      <c r="I294" s="53">
        <v>9745</v>
      </c>
      <c r="J294" s="53">
        <v>5123</v>
      </c>
      <c r="K294" s="53">
        <v>0</v>
      </c>
      <c r="L294" s="53">
        <v>893</v>
      </c>
      <c r="M294" s="53">
        <v>15761</v>
      </c>
      <c r="N294" s="36"/>
      <c r="O294" s="54" t="s">
        <v>308</v>
      </c>
      <c r="P294" s="54" t="s">
        <v>308</v>
      </c>
      <c r="Q294" s="56">
        <v>0.09</v>
      </c>
      <c r="R294" s="56">
        <v>5.2439789028029822E-2</v>
      </c>
      <c r="S294" s="53">
        <v>0</v>
      </c>
      <c r="T294" s="36"/>
      <c r="U294" s="57">
        <v>2200464</v>
      </c>
      <c r="V294" s="57">
        <v>0</v>
      </c>
      <c r="W294" s="53">
        <v>0</v>
      </c>
      <c r="X294" s="53">
        <v>132164</v>
      </c>
      <c r="Y294" s="53">
        <v>2332628</v>
      </c>
      <c r="Z294" s="53">
        <f t="shared" si="4"/>
        <v>19284545</v>
      </c>
    </row>
    <row r="295" spans="1:26" s="13" customFormat="1">
      <c r="A295" s="50">
        <v>446</v>
      </c>
      <c r="B295" s="50">
        <v>446099101</v>
      </c>
      <c r="C295" s="51" t="s">
        <v>160</v>
      </c>
      <c r="D295" s="50">
        <v>99</v>
      </c>
      <c r="E295" s="51" t="s">
        <v>161</v>
      </c>
      <c r="F295" s="50">
        <v>101</v>
      </c>
      <c r="G295" s="51" t="s">
        <v>103</v>
      </c>
      <c r="H295" s="52">
        <v>1</v>
      </c>
      <c r="I295" s="53">
        <v>8829</v>
      </c>
      <c r="J295" s="53">
        <v>1726</v>
      </c>
      <c r="K295" s="53">
        <v>0</v>
      </c>
      <c r="L295" s="53">
        <v>893</v>
      </c>
      <c r="M295" s="53">
        <v>11448</v>
      </c>
      <c r="N295" s="36"/>
      <c r="O295" s="54" t="s">
        <v>308</v>
      </c>
      <c r="P295" s="54" t="s">
        <v>308</v>
      </c>
      <c r="Q295" s="56">
        <v>0.09</v>
      </c>
      <c r="R295" s="56">
        <v>5.4138455365061317E-2</v>
      </c>
      <c r="S295" s="53">
        <v>0</v>
      </c>
      <c r="T295" s="36"/>
      <c r="U295" s="57">
        <v>10555</v>
      </c>
      <c r="V295" s="57">
        <v>0</v>
      </c>
      <c r="W295" s="53">
        <v>0</v>
      </c>
      <c r="X295" s="53">
        <v>893</v>
      </c>
      <c r="Y295" s="53">
        <v>11448</v>
      </c>
      <c r="Z295" s="53">
        <f t="shared" si="4"/>
        <v>19284545</v>
      </c>
    </row>
    <row r="296" spans="1:26" s="13" customFormat="1">
      <c r="A296" s="50">
        <v>446</v>
      </c>
      <c r="B296" s="50">
        <v>446099133</v>
      </c>
      <c r="C296" s="51" t="s">
        <v>160</v>
      </c>
      <c r="D296" s="50">
        <v>99</v>
      </c>
      <c r="E296" s="51" t="s">
        <v>161</v>
      </c>
      <c r="F296" s="50">
        <v>133</v>
      </c>
      <c r="G296" s="51" t="s">
        <v>59</v>
      </c>
      <c r="H296" s="52">
        <v>2</v>
      </c>
      <c r="I296" s="53">
        <v>8454</v>
      </c>
      <c r="J296" s="53">
        <v>2250</v>
      </c>
      <c r="K296" s="53">
        <v>0</v>
      </c>
      <c r="L296" s="53">
        <v>893</v>
      </c>
      <c r="M296" s="53">
        <v>11597</v>
      </c>
      <c r="N296" s="36"/>
      <c r="O296" s="54" t="s">
        <v>308</v>
      </c>
      <c r="P296" s="54" t="s">
        <v>308</v>
      </c>
      <c r="Q296" s="56">
        <v>0.09</v>
      </c>
      <c r="R296" s="56">
        <v>2.3230225694178461E-2</v>
      </c>
      <c r="S296" s="53">
        <v>0</v>
      </c>
      <c r="T296" s="36"/>
      <c r="U296" s="57">
        <v>21408</v>
      </c>
      <c r="V296" s="57">
        <v>0</v>
      </c>
      <c r="W296" s="53">
        <v>0</v>
      </c>
      <c r="X296" s="53">
        <v>1786</v>
      </c>
      <c r="Y296" s="53">
        <v>23194</v>
      </c>
      <c r="Z296" s="53">
        <f t="shared" si="4"/>
        <v>19284545</v>
      </c>
    </row>
    <row r="297" spans="1:26" s="13" customFormat="1">
      <c r="A297" s="50">
        <v>446</v>
      </c>
      <c r="B297" s="50">
        <v>446099167</v>
      </c>
      <c r="C297" s="51" t="s">
        <v>160</v>
      </c>
      <c r="D297" s="50">
        <v>99</v>
      </c>
      <c r="E297" s="51" t="s">
        <v>161</v>
      </c>
      <c r="F297" s="50">
        <v>167</v>
      </c>
      <c r="G297" s="51" t="s">
        <v>164</v>
      </c>
      <c r="H297" s="52">
        <v>93</v>
      </c>
      <c r="I297" s="53">
        <v>9950</v>
      </c>
      <c r="J297" s="53">
        <v>3308</v>
      </c>
      <c r="K297" s="53">
        <v>0</v>
      </c>
      <c r="L297" s="53">
        <v>893</v>
      </c>
      <c r="M297" s="53">
        <v>14151</v>
      </c>
      <c r="N297" s="36"/>
      <c r="O297" s="54" t="s">
        <v>308</v>
      </c>
      <c r="P297" s="54" t="s">
        <v>308</v>
      </c>
      <c r="Q297" s="56">
        <v>0.09</v>
      </c>
      <c r="R297" s="56">
        <v>2.2273089646311625E-2</v>
      </c>
      <c r="S297" s="53">
        <v>0</v>
      </c>
      <c r="T297" s="36"/>
      <c r="U297" s="57">
        <v>1232994</v>
      </c>
      <c r="V297" s="57">
        <v>0</v>
      </c>
      <c r="W297" s="53">
        <v>0</v>
      </c>
      <c r="X297" s="53">
        <v>83049</v>
      </c>
      <c r="Y297" s="53">
        <v>1316043</v>
      </c>
      <c r="Z297" s="53">
        <f t="shared" si="4"/>
        <v>19284545</v>
      </c>
    </row>
    <row r="298" spans="1:26" s="13" customFormat="1">
      <c r="A298" s="50">
        <v>446</v>
      </c>
      <c r="B298" s="50">
        <v>446099175</v>
      </c>
      <c r="C298" s="51" t="s">
        <v>160</v>
      </c>
      <c r="D298" s="50">
        <v>99</v>
      </c>
      <c r="E298" s="51" t="s">
        <v>161</v>
      </c>
      <c r="F298" s="50">
        <v>175</v>
      </c>
      <c r="G298" s="51" t="s">
        <v>165</v>
      </c>
      <c r="H298" s="52">
        <v>2</v>
      </c>
      <c r="I298" s="53">
        <v>15277</v>
      </c>
      <c r="J298" s="53">
        <v>7202</v>
      </c>
      <c r="K298" s="53">
        <v>0</v>
      </c>
      <c r="L298" s="53">
        <v>893</v>
      </c>
      <c r="M298" s="53">
        <v>23372</v>
      </c>
      <c r="N298" s="36"/>
      <c r="O298" s="54" t="s">
        <v>308</v>
      </c>
      <c r="P298" s="54" t="s">
        <v>308</v>
      </c>
      <c r="Q298" s="56">
        <v>0.09</v>
      </c>
      <c r="R298" s="56">
        <v>1.2515614286074004E-3</v>
      </c>
      <c r="S298" s="53">
        <v>0</v>
      </c>
      <c r="T298" s="36"/>
      <c r="U298" s="57">
        <v>44958</v>
      </c>
      <c r="V298" s="57">
        <v>0</v>
      </c>
      <c r="W298" s="53">
        <v>0</v>
      </c>
      <c r="X298" s="53">
        <v>1786</v>
      </c>
      <c r="Y298" s="53">
        <v>46744</v>
      </c>
      <c r="Z298" s="53">
        <f t="shared" si="4"/>
        <v>19284545</v>
      </c>
    </row>
    <row r="299" spans="1:26" s="13" customFormat="1">
      <c r="A299" s="50">
        <v>446</v>
      </c>
      <c r="B299" s="50">
        <v>446099177</v>
      </c>
      <c r="C299" s="51" t="s">
        <v>160</v>
      </c>
      <c r="D299" s="50">
        <v>99</v>
      </c>
      <c r="E299" s="51" t="s">
        <v>161</v>
      </c>
      <c r="F299" s="50">
        <v>177</v>
      </c>
      <c r="G299" s="51" t="s">
        <v>110</v>
      </c>
      <c r="H299" s="52">
        <v>5</v>
      </c>
      <c r="I299" s="53">
        <v>9166</v>
      </c>
      <c r="J299" s="53">
        <v>3128</v>
      </c>
      <c r="K299" s="53">
        <v>0</v>
      </c>
      <c r="L299" s="53">
        <v>893</v>
      </c>
      <c r="M299" s="53">
        <v>13187</v>
      </c>
      <c r="N299" s="36"/>
      <c r="O299" s="54" t="s">
        <v>308</v>
      </c>
      <c r="P299" s="54" t="s">
        <v>308</v>
      </c>
      <c r="Q299" s="56">
        <v>0.09</v>
      </c>
      <c r="R299" s="56">
        <v>4.5458757389377838E-3</v>
      </c>
      <c r="S299" s="53">
        <v>0</v>
      </c>
      <c r="T299" s="36"/>
      <c r="U299" s="57">
        <v>61470</v>
      </c>
      <c r="V299" s="57">
        <v>0</v>
      </c>
      <c r="W299" s="53">
        <v>0</v>
      </c>
      <c r="X299" s="53">
        <v>4465</v>
      </c>
      <c r="Y299" s="53">
        <v>65935</v>
      </c>
      <c r="Z299" s="53">
        <f t="shared" si="4"/>
        <v>19284545</v>
      </c>
    </row>
    <row r="300" spans="1:26" s="13" customFormat="1">
      <c r="A300" s="50">
        <v>446</v>
      </c>
      <c r="B300" s="50">
        <v>446099187</v>
      </c>
      <c r="C300" s="51" t="s">
        <v>160</v>
      </c>
      <c r="D300" s="50">
        <v>99</v>
      </c>
      <c r="E300" s="51" t="s">
        <v>161</v>
      </c>
      <c r="F300" s="50">
        <v>187</v>
      </c>
      <c r="G300" s="51" t="s">
        <v>181</v>
      </c>
      <c r="H300" s="52">
        <v>2</v>
      </c>
      <c r="I300" s="53">
        <v>9788.9945910546867</v>
      </c>
      <c r="J300" s="53">
        <v>3776</v>
      </c>
      <c r="K300" s="53">
        <v>0</v>
      </c>
      <c r="L300" s="53">
        <v>893</v>
      </c>
      <c r="M300" s="53">
        <v>14457.994591054687</v>
      </c>
      <c r="N300" s="36"/>
      <c r="O300" s="54" t="s">
        <v>308</v>
      </c>
      <c r="P300" s="54" t="s">
        <v>308</v>
      </c>
      <c r="Q300" s="56">
        <v>0.09</v>
      </c>
      <c r="R300" s="56">
        <v>3.102459462185687E-3</v>
      </c>
      <c r="S300" s="53">
        <v>0</v>
      </c>
      <c r="T300" s="36"/>
      <c r="U300" s="57">
        <v>27130</v>
      </c>
      <c r="V300" s="57">
        <v>0</v>
      </c>
      <c r="W300" s="53">
        <v>0</v>
      </c>
      <c r="X300" s="53">
        <v>1786</v>
      </c>
      <c r="Y300" s="53">
        <v>28916</v>
      </c>
      <c r="Z300" s="53">
        <f t="shared" si="4"/>
        <v>19284545</v>
      </c>
    </row>
    <row r="301" spans="1:26" s="13" customFormat="1">
      <c r="A301" s="50">
        <v>446</v>
      </c>
      <c r="B301" s="50">
        <v>446099208</v>
      </c>
      <c r="C301" s="51" t="s">
        <v>160</v>
      </c>
      <c r="D301" s="50">
        <v>99</v>
      </c>
      <c r="E301" s="51" t="s">
        <v>161</v>
      </c>
      <c r="F301" s="50">
        <v>208</v>
      </c>
      <c r="G301" s="51" t="s">
        <v>166</v>
      </c>
      <c r="H301" s="52">
        <v>4</v>
      </c>
      <c r="I301" s="53">
        <v>8454</v>
      </c>
      <c r="J301" s="53">
        <v>5102</v>
      </c>
      <c r="K301" s="53">
        <v>0</v>
      </c>
      <c r="L301" s="53">
        <v>893</v>
      </c>
      <c r="M301" s="53">
        <v>14449</v>
      </c>
      <c r="N301" s="36"/>
      <c r="O301" s="54" t="s">
        <v>308</v>
      </c>
      <c r="P301" s="54" t="s">
        <v>308</v>
      </c>
      <c r="Q301" s="56">
        <v>0.09</v>
      </c>
      <c r="R301" s="56">
        <v>4.1672334516088625E-3</v>
      </c>
      <c r="S301" s="53">
        <v>0</v>
      </c>
      <c r="T301" s="36"/>
      <c r="U301" s="57">
        <v>54224</v>
      </c>
      <c r="V301" s="57">
        <v>0</v>
      </c>
      <c r="W301" s="53">
        <v>0</v>
      </c>
      <c r="X301" s="53">
        <v>3572</v>
      </c>
      <c r="Y301" s="53">
        <v>57796</v>
      </c>
      <c r="Z301" s="53">
        <f t="shared" si="4"/>
        <v>19284545</v>
      </c>
    </row>
    <row r="302" spans="1:26" s="13" customFormat="1">
      <c r="A302" s="50">
        <v>446</v>
      </c>
      <c r="B302" s="50">
        <v>446099212</v>
      </c>
      <c r="C302" s="51" t="s">
        <v>160</v>
      </c>
      <c r="D302" s="50">
        <v>99</v>
      </c>
      <c r="E302" s="51" t="s">
        <v>161</v>
      </c>
      <c r="F302" s="50">
        <v>212</v>
      </c>
      <c r="G302" s="51" t="s">
        <v>167</v>
      </c>
      <c r="H302" s="52">
        <v>138</v>
      </c>
      <c r="I302" s="53">
        <v>9616</v>
      </c>
      <c r="J302" s="53">
        <v>1345</v>
      </c>
      <c r="K302" s="53">
        <v>0</v>
      </c>
      <c r="L302" s="53">
        <v>893</v>
      </c>
      <c r="M302" s="53">
        <v>11854</v>
      </c>
      <c r="N302" s="36"/>
      <c r="O302" s="54" t="s">
        <v>308</v>
      </c>
      <c r="P302" s="54" t="s">
        <v>308</v>
      </c>
      <c r="Q302" s="56">
        <v>0.09</v>
      </c>
      <c r="R302" s="56">
        <v>3.1118676369831798E-2</v>
      </c>
      <c r="S302" s="53">
        <v>0</v>
      </c>
      <c r="T302" s="36"/>
      <c r="U302" s="57">
        <v>1512618</v>
      </c>
      <c r="V302" s="57">
        <v>0</v>
      </c>
      <c r="W302" s="53">
        <v>0</v>
      </c>
      <c r="X302" s="53">
        <v>123234</v>
      </c>
      <c r="Y302" s="53">
        <v>1635852</v>
      </c>
      <c r="Z302" s="53">
        <f t="shared" si="4"/>
        <v>19284545</v>
      </c>
    </row>
    <row r="303" spans="1:26" s="13" customFormat="1">
      <c r="A303" s="50">
        <v>446</v>
      </c>
      <c r="B303" s="50">
        <v>446099218</v>
      </c>
      <c r="C303" s="51" t="s">
        <v>160</v>
      </c>
      <c r="D303" s="50">
        <v>99</v>
      </c>
      <c r="E303" s="51" t="s">
        <v>161</v>
      </c>
      <c r="F303" s="50">
        <v>218</v>
      </c>
      <c r="G303" s="51" t="s">
        <v>168</v>
      </c>
      <c r="H303" s="52">
        <v>105</v>
      </c>
      <c r="I303" s="53">
        <v>9347</v>
      </c>
      <c r="J303" s="53">
        <v>2493</v>
      </c>
      <c r="K303" s="53">
        <v>0</v>
      </c>
      <c r="L303" s="53">
        <v>893</v>
      </c>
      <c r="M303" s="53">
        <v>12733</v>
      </c>
      <c r="N303" s="36"/>
      <c r="O303" s="54" t="s">
        <v>308</v>
      </c>
      <c r="P303" s="54" t="s">
        <v>308</v>
      </c>
      <c r="Q303" s="56">
        <v>0.09</v>
      </c>
      <c r="R303" s="56">
        <v>3.878540330052594E-2</v>
      </c>
      <c r="S303" s="53">
        <v>0</v>
      </c>
      <c r="T303" s="36"/>
      <c r="U303" s="57">
        <v>1243200</v>
      </c>
      <c r="V303" s="57">
        <v>0</v>
      </c>
      <c r="W303" s="53">
        <v>0</v>
      </c>
      <c r="X303" s="53">
        <v>93765</v>
      </c>
      <c r="Y303" s="53">
        <v>1336965</v>
      </c>
      <c r="Z303" s="53">
        <f t="shared" si="4"/>
        <v>19284545</v>
      </c>
    </row>
    <row r="304" spans="1:26" s="13" customFormat="1">
      <c r="A304" s="50">
        <v>446</v>
      </c>
      <c r="B304" s="50">
        <v>446099220</v>
      </c>
      <c r="C304" s="51" t="s">
        <v>160</v>
      </c>
      <c r="D304" s="50">
        <v>99</v>
      </c>
      <c r="E304" s="51" t="s">
        <v>161</v>
      </c>
      <c r="F304" s="50">
        <v>220</v>
      </c>
      <c r="G304" s="51" t="s">
        <v>26</v>
      </c>
      <c r="H304" s="52">
        <v>33</v>
      </c>
      <c r="I304" s="53">
        <v>11730</v>
      </c>
      <c r="J304" s="53">
        <v>4175</v>
      </c>
      <c r="K304" s="53">
        <v>0</v>
      </c>
      <c r="L304" s="53">
        <v>893</v>
      </c>
      <c r="M304" s="53">
        <v>16798</v>
      </c>
      <c r="N304" s="36"/>
      <c r="O304" s="54" t="s">
        <v>308</v>
      </c>
      <c r="P304" s="54" t="s">
        <v>308</v>
      </c>
      <c r="Q304" s="56">
        <v>0.09</v>
      </c>
      <c r="R304" s="56">
        <v>1.5047181658947622E-2</v>
      </c>
      <c r="S304" s="53">
        <v>0</v>
      </c>
      <c r="T304" s="36"/>
      <c r="U304" s="57">
        <v>524865</v>
      </c>
      <c r="V304" s="57">
        <v>0</v>
      </c>
      <c r="W304" s="53">
        <v>0</v>
      </c>
      <c r="X304" s="53">
        <v>29469</v>
      </c>
      <c r="Y304" s="53">
        <v>554334</v>
      </c>
      <c r="Z304" s="53">
        <f t="shared" si="4"/>
        <v>19284545</v>
      </c>
    </row>
    <row r="305" spans="1:26" s="13" customFormat="1">
      <c r="A305" s="50">
        <v>446</v>
      </c>
      <c r="B305" s="50">
        <v>446099238</v>
      </c>
      <c r="C305" s="51" t="s">
        <v>160</v>
      </c>
      <c r="D305" s="50">
        <v>99</v>
      </c>
      <c r="E305" s="51" t="s">
        <v>161</v>
      </c>
      <c r="F305" s="50">
        <v>238</v>
      </c>
      <c r="G305" s="51" t="s">
        <v>169</v>
      </c>
      <c r="H305" s="52">
        <v>18</v>
      </c>
      <c r="I305" s="53">
        <v>10737</v>
      </c>
      <c r="J305" s="53">
        <v>5387</v>
      </c>
      <c r="K305" s="53">
        <v>0</v>
      </c>
      <c r="L305" s="53">
        <v>893</v>
      </c>
      <c r="M305" s="53">
        <v>17017</v>
      </c>
      <c r="N305" s="36"/>
      <c r="O305" s="54" t="s">
        <v>308</v>
      </c>
      <c r="P305" s="54" t="s">
        <v>308</v>
      </c>
      <c r="Q305" s="56">
        <v>0.09</v>
      </c>
      <c r="R305" s="56">
        <v>3.3716181307679921E-2</v>
      </c>
      <c r="S305" s="53">
        <v>0</v>
      </c>
      <c r="T305" s="36"/>
      <c r="U305" s="57">
        <v>290232</v>
      </c>
      <c r="V305" s="57">
        <v>0</v>
      </c>
      <c r="W305" s="53">
        <v>0</v>
      </c>
      <c r="X305" s="53">
        <v>16074</v>
      </c>
      <c r="Y305" s="53">
        <v>306306</v>
      </c>
      <c r="Z305" s="53">
        <f t="shared" si="4"/>
        <v>19284545</v>
      </c>
    </row>
    <row r="306" spans="1:26" s="13" customFormat="1">
      <c r="A306" s="50">
        <v>446</v>
      </c>
      <c r="B306" s="50">
        <v>446099244</v>
      </c>
      <c r="C306" s="51" t="s">
        <v>160</v>
      </c>
      <c r="D306" s="50">
        <v>99</v>
      </c>
      <c r="E306" s="51" t="s">
        <v>161</v>
      </c>
      <c r="F306" s="50">
        <v>244</v>
      </c>
      <c r="G306" s="51" t="s">
        <v>27</v>
      </c>
      <c r="H306" s="52">
        <v>5</v>
      </c>
      <c r="I306" s="53">
        <v>11710</v>
      </c>
      <c r="J306" s="53">
        <v>3999</v>
      </c>
      <c r="K306" s="53">
        <v>0</v>
      </c>
      <c r="L306" s="53">
        <v>893</v>
      </c>
      <c r="M306" s="53">
        <v>16602</v>
      </c>
      <c r="N306" s="36"/>
      <c r="O306" s="54" t="s">
        <v>308</v>
      </c>
      <c r="P306" s="54" t="s">
        <v>308</v>
      </c>
      <c r="Q306" s="56">
        <v>0.18</v>
      </c>
      <c r="R306" s="56">
        <v>9.0766797529067744E-2</v>
      </c>
      <c r="S306" s="53">
        <v>0</v>
      </c>
      <c r="T306" s="36"/>
      <c r="U306" s="57">
        <v>78545</v>
      </c>
      <c r="V306" s="57">
        <v>0</v>
      </c>
      <c r="W306" s="53">
        <v>0</v>
      </c>
      <c r="X306" s="53">
        <v>4465</v>
      </c>
      <c r="Y306" s="53">
        <v>83010</v>
      </c>
      <c r="Z306" s="53">
        <f t="shared" si="4"/>
        <v>19284545</v>
      </c>
    </row>
    <row r="307" spans="1:26" s="13" customFormat="1">
      <c r="A307" s="50">
        <v>446</v>
      </c>
      <c r="B307" s="50">
        <v>446099266</v>
      </c>
      <c r="C307" s="51" t="s">
        <v>160</v>
      </c>
      <c r="D307" s="50">
        <v>99</v>
      </c>
      <c r="E307" s="51" t="s">
        <v>161</v>
      </c>
      <c r="F307" s="50">
        <v>266</v>
      </c>
      <c r="G307" s="51" t="s">
        <v>170</v>
      </c>
      <c r="H307" s="52">
        <v>7</v>
      </c>
      <c r="I307" s="53">
        <v>9194</v>
      </c>
      <c r="J307" s="53">
        <v>4034</v>
      </c>
      <c r="K307" s="53">
        <v>0</v>
      </c>
      <c r="L307" s="53">
        <v>893</v>
      </c>
      <c r="M307" s="53">
        <v>14121</v>
      </c>
      <c r="N307" s="36"/>
      <c r="O307" s="54" t="s">
        <v>308</v>
      </c>
      <c r="P307" s="54" t="s">
        <v>308</v>
      </c>
      <c r="Q307" s="56">
        <v>0.09</v>
      </c>
      <c r="R307" s="56">
        <v>1.8898387327518811E-3</v>
      </c>
      <c r="S307" s="53">
        <v>0</v>
      </c>
      <c r="T307" s="36"/>
      <c r="U307" s="57">
        <v>92596</v>
      </c>
      <c r="V307" s="57">
        <v>0</v>
      </c>
      <c r="W307" s="53">
        <v>0</v>
      </c>
      <c r="X307" s="53">
        <v>6251</v>
      </c>
      <c r="Y307" s="53">
        <v>98847</v>
      </c>
      <c r="Z307" s="53">
        <f t="shared" si="4"/>
        <v>19284545</v>
      </c>
    </row>
    <row r="308" spans="1:26" s="13" customFormat="1">
      <c r="A308" s="50">
        <v>446</v>
      </c>
      <c r="B308" s="50">
        <v>446099285</v>
      </c>
      <c r="C308" s="51" t="s">
        <v>160</v>
      </c>
      <c r="D308" s="50">
        <v>99</v>
      </c>
      <c r="E308" s="51" t="s">
        <v>161</v>
      </c>
      <c r="F308" s="50">
        <v>285</v>
      </c>
      <c r="G308" s="51" t="s">
        <v>28</v>
      </c>
      <c r="H308" s="52">
        <v>106</v>
      </c>
      <c r="I308" s="53">
        <v>9953</v>
      </c>
      <c r="J308" s="53">
        <v>2958</v>
      </c>
      <c r="K308" s="53">
        <v>0</v>
      </c>
      <c r="L308" s="53">
        <v>893</v>
      </c>
      <c r="M308" s="53">
        <v>13804</v>
      </c>
      <c r="N308" s="36"/>
      <c r="O308" s="54" t="s">
        <v>308</v>
      </c>
      <c r="P308" s="54" t="s">
        <v>308</v>
      </c>
      <c r="Q308" s="56">
        <v>0.09</v>
      </c>
      <c r="R308" s="56">
        <v>3.1578894430956676E-2</v>
      </c>
      <c r="S308" s="53">
        <v>0</v>
      </c>
      <c r="T308" s="36"/>
      <c r="U308" s="57">
        <v>1368566</v>
      </c>
      <c r="V308" s="57">
        <v>0</v>
      </c>
      <c r="W308" s="53">
        <v>0</v>
      </c>
      <c r="X308" s="53">
        <v>94658</v>
      </c>
      <c r="Y308" s="53">
        <v>1463224</v>
      </c>
      <c r="Z308" s="53">
        <f t="shared" si="4"/>
        <v>19284545</v>
      </c>
    </row>
    <row r="309" spans="1:26" s="13" customFormat="1">
      <c r="A309" s="50">
        <v>446</v>
      </c>
      <c r="B309" s="50">
        <v>446099293</v>
      </c>
      <c r="C309" s="51" t="s">
        <v>160</v>
      </c>
      <c r="D309" s="50">
        <v>99</v>
      </c>
      <c r="E309" s="51" t="s">
        <v>161</v>
      </c>
      <c r="F309" s="50">
        <v>293</v>
      </c>
      <c r="G309" s="51" t="s">
        <v>171</v>
      </c>
      <c r="H309" s="52">
        <v>7</v>
      </c>
      <c r="I309" s="53">
        <v>10317</v>
      </c>
      <c r="J309" s="53">
        <v>630</v>
      </c>
      <c r="K309" s="53">
        <v>0</v>
      </c>
      <c r="L309" s="53">
        <v>893</v>
      </c>
      <c r="M309" s="53">
        <v>11840</v>
      </c>
      <c r="N309" s="36"/>
      <c r="O309" s="54" t="s">
        <v>308</v>
      </c>
      <c r="P309" s="54" t="s">
        <v>308</v>
      </c>
      <c r="Q309" s="56">
        <v>0.18</v>
      </c>
      <c r="R309" s="56">
        <v>2.729501573501358E-3</v>
      </c>
      <c r="S309" s="53">
        <v>0</v>
      </c>
      <c r="T309" s="36"/>
      <c r="U309" s="57">
        <v>76629</v>
      </c>
      <c r="V309" s="57">
        <v>0</v>
      </c>
      <c r="W309" s="53">
        <v>0</v>
      </c>
      <c r="X309" s="53">
        <v>6251</v>
      </c>
      <c r="Y309" s="53">
        <v>82880</v>
      </c>
      <c r="Z309" s="53">
        <f t="shared" si="4"/>
        <v>19284545</v>
      </c>
    </row>
    <row r="310" spans="1:26" s="13" customFormat="1">
      <c r="A310" s="50">
        <v>446</v>
      </c>
      <c r="B310" s="50">
        <v>446099307</v>
      </c>
      <c r="C310" s="51" t="s">
        <v>160</v>
      </c>
      <c r="D310" s="50">
        <v>99</v>
      </c>
      <c r="E310" s="51" t="s">
        <v>161</v>
      </c>
      <c r="F310" s="50">
        <v>307</v>
      </c>
      <c r="G310" s="51" t="s">
        <v>172</v>
      </c>
      <c r="H310" s="52">
        <v>26</v>
      </c>
      <c r="I310" s="53">
        <v>10311</v>
      </c>
      <c r="J310" s="53">
        <v>3542</v>
      </c>
      <c r="K310" s="53">
        <v>0</v>
      </c>
      <c r="L310" s="53">
        <v>893</v>
      </c>
      <c r="M310" s="53">
        <v>14746</v>
      </c>
      <c r="N310" s="36"/>
      <c r="O310" s="54" t="s">
        <v>308</v>
      </c>
      <c r="P310" s="54" t="s">
        <v>308</v>
      </c>
      <c r="Q310" s="56">
        <v>0.09</v>
      </c>
      <c r="R310" s="56">
        <v>9.1940346806310691E-3</v>
      </c>
      <c r="S310" s="53">
        <v>0</v>
      </c>
      <c r="T310" s="36"/>
      <c r="U310" s="57">
        <v>360178</v>
      </c>
      <c r="V310" s="57">
        <v>0</v>
      </c>
      <c r="W310" s="53">
        <v>0</v>
      </c>
      <c r="X310" s="53">
        <v>23218</v>
      </c>
      <c r="Y310" s="53">
        <v>383396</v>
      </c>
      <c r="Z310" s="53">
        <f t="shared" si="4"/>
        <v>19284545</v>
      </c>
    </row>
    <row r="311" spans="1:26" s="13" customFormat="1">
      <c r="A311" s="50">
        <v>446</v>
      </c>
      <c r="B311" s="50">
        <v>446099323</v>
      </c>
      <c r="C311" s="51" t="s">
        <v>160</v>
      </c>
      <c r="D311" s="50">
        <v>99</v>
      </c>
      <c r="E311" s="51" t="s">
        <v>161</v>
      </c>
      <c r="F311" s="50">
        <v>323</v>
      </c>
      <c r="G311" s="51" t="s">
        <v>173</v>
      </c>
      <c r="H311" s="52">
        <v>3</v>
      </c>
      <c r="I311" s="53">
        <v>12301</v>
      </c>
      <c r="J311" s="53">
        <v>3493</v>
      </c>
      <c r="K311" s="53">
        <v>0</v>
      </c>
      <c r="L311" s="53">
        <v>893</v>
      </c>
      <c r="M311" s="53">
        <v>16687</v>
      </c>
      <c r="N311" s="36"/>
      <c r="O311" s="54" t="s">
        <v>308</v>
      </c>
      <c r="P311" s="54" t="s">
        <v>308</v>
      </c>
      <c r="Q311" s="56">
        <v>0.09</v>
      </c>
      <c r="R311" s="56">
        <v>3.4287771341191824E-3</v>
      </c>
      <c r="S311" s="53">
        <v>0</v>
      </c>
      <c r="T311" s="36"/>
      <c r="U311" s="57">
        <v>47382</v>
      </c>
      <c r="V311" s="57">
        <v>0</v>
      </c>
      <c r="W311" s="53">
        <v>0</v>
      </c>
      <c r="X311" s="53">
        <v>2679</v>
      </c>
      <c r="Y311" s="53">
        <v>50061</v>
      </c>
      <c r="Z311" s="53">
        <f t="shared" si="4"/>
        <v>19284545</v>
      </c>
    </row>
    <row r="312" spans="1:26" s="13" customFormat="1">
      <c r="A312" s="50">
        <v>446</v>
      </c>
      <c r="B312" s="50">
        <v>446099336</v>
      </c>
      <c r="C312" s="51" t="s">
        <v>160</v>
      </c>
      <c r="D312" s="50">
        <v>99</v>
      </c>
      <c r="E312" s="51" t="s">
        <v>161</v>
      </c>
      <c r="F312" s="50">
        <v>336</v>
      </c>
      <c r="G312" s="51" t="s">
        <v>30</v>
      </c>
      <c r="H312" s="52">
        <v>2</v>
      </c>
      <c r="I312" s="53">
        <v>11044.648772271796</v>
      </c>
      <c r="J312" s="53">
        <v>1473</v>
      </c>
      <c r="K312" s="53">
        <v>0</v>
      </c>
      <c r="L312" s="53">
        <v>893</v>
      </c>
      <c r="M312" s="53">
        <v>13410.648772271796</v>
      </c>
      <c r="N312" s="36"/>
      <c r="O312" s="54" t="s">
        <v>308</v>
      </c>
      <c r="P312" s="54" t="s">
        <v>308</v>
      </c>
      <c r="Q312" s="56">
        <v>0.09</v>
      </c>
      <c r="R312" s="56">
        <v>3.4509078943279155E-2</v>
      </c>
      <c r="S312" s="53">
        <v>0</v>
      </c>
      <c r="T312" s="36"/>
      <c r="U312" s="57">
        <v>25036</v>
      </c>
      <c r="V312" s="57">
        <v>0</v>
      </c>
      <c r="W312" s="53">
        <v>0</v>
      </c>
      <c r="X312" s="53">
        <v>1786</v>
      </c>
      <c r="Y312" s="53">
        <v>26822</v>
      </c>
      <c r="Z312" s="53">
        <f t="shared" si="4"/>
        <v>19284545</v>
      </c>
    </row>
    <row r="313" spans="1:26" s="13" customFormat="1">
      <c r="A313" s="50">
        <v>446</v>
      </c>
      <c r="B313" s="50">
        <v>446099350</v>
      </c>
      <c r="C313" s="51" t="s">
        <v>160</v>
      </c>
      <c r="D313" s="50">
        <v>99</v>
      </c>
      <c r="E313" s="51" t="s">
        <v>161</v>
      </c>
      <c r="F313" s="50">
        <v>350</v>
      </c>
      <c r="G313" s="51" t="s">
        <v>174</v>
      </c>
      <c r="H313" s="52">
        <v>6</v>
      </c>
      <c r="I313" s="53">
        <v>12097</v>
      </c>
      <c r="J313" s="53">
        <v>5615</v>
      </c>
      <c r="K313" s="53">
        <v>0</v>
      </c>
      <c r="L313" s="53">
        <v>893</v>
      </c>
      <c r="M313" s="53">
        <v>18605</v>
      </c>
      <c r="N313" s="36"/>
      <c r="O313" s="54" t="s">
        <v>308</v>
      </c>
      <c r="P313" s="54" t="s">
        <v>308</v>
      </c>
      <c r="Q313" s="56">
        <v>0.09</v>
      </c>
      <c r="R313" s="56">
        <v>1.7996429978216186E-2</v>
      </c>
      <c r="S313" s="53">
        <v>0</v>
      </c>
      <c r="T313" s="36"/>
      <c r="U313" s="57">
        <v>106272</v>
      </c>
      <c r="V313" s="57">
        <v>0</v>
      </c>
      <c r="W313" s="53">
        <v>0</v>
      </c>
      <c r="X313" s="53">
        <v>5358</v>
      </c>
      <c r="Y313" s="53">
        <v>111630</v>
      </c>
      <c r="Z313" s="53">
        <f t="shared" si="4"/>
        <v>19284545</v>
      </c>
    </row>
    <row r="314" spans="1:26" s="13" customFormat="1">
      <c r="A314" s="50">
        <v>446</v>
      </c>
      <c r="B314" s="50">
        <v>446099625</v>
      </c>
      <c r="C314" s="51" t="s">
        <v>160</v>
      </c>
      <c r="D314" s="50">
        <v>99</v>
      </c>
      <c r="E314" s="51" t="s">
        <v>161</v>
      </c>
      <c r="F314" s="50">
        <v>625</v>
      </c>
      <c r="G314" s="51" t="s">
        <v>92</v>
      </c>
      <c r="H314" s="52">
        <v>8</v>
      </c>
      <c r="I314" s="53">
        <v>11387</v>
      </c>
      <c r="J314" s="53">
        <v>2132</v>
      </c>
      <c r="K314" s="53">
        <v>0</v>
      </c>
      <c r="L314" s="53">
        <v>893</v>
      </c>
      <c r="M314" s="53">
        <v>14412</v>
      </c>
      <c r="N314" s="36"/>
      <c r="O314" s="54" t="s">
        <v>308</v>
      </c>
      <c r="P314" s="54" t="s">
        <v>308</v>
      </c>
      <c r="Q314" s="56">
        <v>0.09</v>
      </c>
      <c r="R314" s="56">
        <v>2.0609679509141342E-3</v>
      </c>
      <c r="S314" s="53">
        <v>0</v>
      </c>
      <c r="T314" s="36"/>
      <c r="U314" s="57">
        <v>108152</v>
      </c>
      <c r="V314" s="57">
        <v>0</v>
      </c>
      <c r="W314" s="53">
        <v>0</v>
      </c>
      <c r="X314" s="53">
        <v>7144</v>
      </c>
      <c r="Y314" s="53">
        <v>115296</v>
      </c>
      <c r="Z314" s="53">
        <f t="shared" si="4"/>
        <v>19284545</v>
      </c>
    </row>
    <row r="315" spans="1:26" s="13" customFormat="1">
      <c r="A315" s="50">
        <v>446</v>
      </c>
      <c r="B315" s="50">
        <v>446099690</v>
      </c>
      <c r="C315" s="51" t="s">
        <v>160</v>
      </c>
      <c r="D315" s="50">
        <v>99</v>
      </c>
      <c r="E315" s="51" t="s">
        <v>161</v>
      </c>
      <c r="F315" s="50">
        <v>690</v>
      </c>
      <c r="G315" s="51" t="s">
        <v>176</v>
      </c>
      <c r="H315" s="52">
        <v>12</v>
      </c>
      <c r="I315" s="53">
        <v>11439</v>
      </c>
      <c r="J315" s="53">
        <v>2971</v>
      </c>
      <c r="K315" s="53">
        <v>0</v>
      </c>
      <c r="L315" s="53">
        <v>893</v>
      </c>
      <c r="M315" s="53">
        <v>15303</v>
      </c>
      <c r="N315" s="36"/>
      <c r="O315" s="54" t="s">
        <v>308</v>
      </c>
      <c r="P315" s="54" t="s">
        <v>308</v>
      </c>
      <c r="Q315" s="56">
        <v>0.09</v>
      </c>
      <c r="R315" s="56">
        <v>8.5997723222847513E-3</v>
      </c>
      <c r="S315" s="53">
        <v>0</v>
      </c>
      <c r="T315" s="36"/>
      <c r="U315" s="57">
        <v>172920</v>
      </c>
      <c r="V315" s="57">
        <v>0</v>
      </c>
      <c r="W315" s="53">
        <v>0</v>
      </c>
      <c r="X315" s="53">
        <v>10716</v>
      </c>
      <c r="Y315" s="53">
        <v>183636</v>
      </c>
      <c r="Z315" s="53">
        <f t="shared" si="4"/>
        <v>19284545</v>
      </c>
    </row>
    <row r="316" spans="1:26" s="13" customFormat="1">
      <c r="A316" s="50">
        <v>447</v>
      </c>
      <c r="B316" s="50">
        <v>447101025</v>
      </c>
      <c r="C316" s="51" t="s">
        <v>177</v>
      </c>
      <c r="D316" s="50">
        <v>101</v>
      </c>
      <c r="E316" s="51" t="s">
        <v>103</v>
      </c>
      <c r="F316" s="50">
        <v>25</v>
      </c>
      <c r="G316" s="51" t="s">
        <v>178</v>
      </c>
      <c r="H316" s="52">
        <v>38</v>
      </c>
      <c r="I316" s="53">
        <v>9673</v>
      </c>
      <c r="J316" s="53">
        <v>3240</v>
      </c>
      <c r="K316" s="53">
        <v>0</v>
      </c>
      <c r="L316" s="53">
        <v>893</v>
      </c>
      <c r="M316" s="53">
        <v>13806</v>
      </c>
      <c r="N316" s="36"/>
      <c r="O316" s="54" t="s">
        <v>308</v>
      </c>
      <c r="P316" s="54" t="s">
        <v>308</v>
      </c>
      <c r="Q316" s="56">
        <v>0.09</v>
      </c>
      <c r="R316" s="56">
        <v>1.5783944594062797E-2</v>
      </c>
      <c r="S316" s="53">
        <v>0</v>
      </c>
      <c r="T316" s="36"/>
      <c r="U316" s="57">
        <v>490694</v>
      </c>
      <c r="V316" s="57">
        <v>0</v>
      </c>
      <c r="W316" s="53">
        <v>0</v>
      </c>
      <c r="X316" s="53">
        <v>33934</v>
      </c>
      <c r="Y316" s="53">
        <v>524628</v>
      </c>
      <c r="Z316" s="53">
        <f t="shared" si="4"/>
        <v>5388449</v>
      </c>
    </row>
    <row r="317" spans="1:26" s="13" customFormat="1">
      <c r="A317" s="50">
        <v>447</v>
      </c>
      <c r="B317" s="50">
        <v>447101101</v>
      </c>
      <c r="C317" s="51" t="s">
        <v>177</v>
      </c>
      <c r="D317" s="50">
        <v>101</v>
      </c>
      <c r="E317" s="51" t="s">
        <v>103</v>
      </c>
      <c r="F317" s="50">
        <v>101</v>
      </c>
      <c r="G317" s="51" t="s">
        <v>103</v>
      </c>
      <c r="H317" s="52">
        <v>353</v>
      </c>
      <c r="I317" s="53">
        <v>8926</v>
      </c>
      <c r="J317" s="53">
        <v>1745</v>
      </c>
      <c r="K317" s="53">
        <v>0</v>
      </c>
      <c r="L317" s="53">
        <v>893</v>
      </c>
      <c r="M317" s="53">
        <v>11564</v>
      </c>
      <c r="N317" s="36"/>
      <c r="O317" s="54" t="s">
        <v>308</v>
      </c>
      <c r="P317" s="54" t="s">
        <v>308</v>
      </c>
      <c r="Q317" s="56">
        <v>0.09</v>
      </c>
      <c r="R317" s="56">
        <v>5.4138455365061317E-2</v>
      </c>
      <c r="S317" s="53">
        <v>0</v>
      </c>
      <c r="T317" s="36"/>
      <c r="U317" s="57">
        <v>3766863</v>
      </c>
      <c r="V317" s="57">
        <v>0</v>
      </c>
      <c r="W317" s="53">
        <v>0</v>
      </c>
      <c r="X317" s="53">
        <v>315229</v>
      </c>
      <c r="Y317" s="53">
        <v>4082092</v>
      </c>
      <c r="Z317" s="53">
        <f t="shared" si="4"/>
        <v>5388449</v>
      </c>
    </row>
    <row r="318" spans="1:26" s="13" customFormat="1">
      <c r="A318" s="50">
        <v>447</v>
      </c>
      <c r="B318" s="50">
        <v>447101138</v>
      </c>
      <c r="C318" s="51" t="s">
        <v>177</v>
      </c>
      <c r="D318" s="50">
        <v>101</v>
      </c>
      <c r="E318" s="51" t="s">
        <v>103</v>
      </c>
      <c r="F318" s="50">
        <v>138</v>
      </c>
      <c r="G318" s="51" t="s">
        <v>179</v>
      </c>
      <c r="H318" s="52">
        <v>2</v>
      </c>
      <c r="I318" s="53">
        <v>8836</v>
      </c>
      <c r="J318" s="53">
        <v>2951</v>
      </c>
      <c r="K318" s="53">
        <v>0</v>
      </c>
      <c r="L318" s="53">
        <v>893</v>
      </c>
      <c r="M318" s="53">
        <v>12680</v>
      </c>
      <c r="N318" s="36"/>
      <c r="O318" s="54" t="s">
        <v>308</v>
      </c>
      <c r="P318" s="54" t="s">
        <v>308</v>
      </c>
      <c r="Q318" s="56">
        <v>0.09</v>
      </c>
      <c r="R318" s="56">
        <v>1.6996507835524215E-3</v>
      </c>
      <c r="S318" s="53">
        <v>0</v>
      </c>
      <c r="T318" s="36"/>
      <c r="U318" s="57">
        <v>23574</v>
      </c>
      <c r="V318" s="57">
        <v>0</v>
      </c>
      <c r="W318" s="53">
        <v>0</v>
      </c>
      <c r="X318" s="53">
        <v>1786</v>
      </c>
      <c r="Y318" s="53">
        <v>25360</v>
      </c>
      <c r="Z318" s="53">
        <f t="shared" si="4"/>
        <v>5388449</v>
      </c>
    </row>
    <row r="319" spans="1:26" s="13" customFormat="1">
      <c r="A319" s="50">
        <v>447</v>
      </c>
      <c r="B319" s="50">
        <v>447101177</v>
      </c>
      <c r="C319" s="51" t="s">
        <v>177</v>
      </c>
      <c r="D319" s="50">
        <v>101</v>
      </c>
      <c r="E319" s="51" t="s">
        <v>103</v>
      </c>
      <c r="F319" s="50">
        <v>177</v>
      </c>
      <c r="G319" s="51" t="s">
        <v>110</v>
      </c>
      <c r="H319" s="52">
        <v>5</v>
      </c>
      <c r="I319" s="53">
        <v>9338</v>
      </c>
      <c r="J319" s="53">
        <v>3186</v>
      </c>
      <c r="K319" s="53">
        <v>0</v>
      </c>
      <c r="L319" s="53">
        <v>893</v>
      </c>
      <c r="M319" s="53">
        <v>13417</v>
      </c>
      <c r="N319" s="36"/>
      <c r="O319" s="54" t="s">
        <v>308</v>
      </c>
      <c r="P319" s="54" t="s">
        <v>308</v>
      </c>
      <c r="Q319" s="56">
        <v>0.09</v>
      </c>
      <c r="R319" s="56">
        <v>4.5458757389377838E-3</v>
      </c>
      <c r="S319" s="53">
        <v>0</v>
      </c>
      <c r="T319" s="36"/>
      <c r="U319" s="57">
        <v>62620</v>
      </c>
      <c r="V319" s="57">
        <v>0</v>
      </c>
      <c r="W319" s="53">
        <v>0</v>
      </c>
      <c r="X319" s="53">
        <v>4465</v>
      </c>
      <c r="Y319" s="53">
        <v>67085</v>
      </c>
      <c r="Z319" s="53">
        <f t="shared" si="4"/>
        <v>5388449</v>
      </c>
    </row>
    <row r="320" spans="1:26" s="13" customFormat="1">
      <c r="A320" s="50">
        <v>447</v>
      </c>
      <c r="B320" s="50">
        <v>447101185</v>
      </c>
      <c r="C320" s="51" t="s">
        <v>177</v>
      </c>
      <c r="D320" s="50">
        <v>101</v>
      </c>
      <c r="E320" s="51" t="s">
        <v>103</v>
      </c>
      <c r="F320" s="50">
        <v>185</v>
      </c>
      <c r="G320" s="51" t="s">
        <v>180</v>
      </c>
      <c r="H320" s="52">
        <v>18</v>
      </c>
      <c r="I320" s="53">
        <v>9351</v>
      </c>
      <c r="J320" s="53">
        <v>1540</v>
      </c>
      <c r="K320" s="53">
        <v>0</v>
      </c>
      <c r="L320" s="53">
        <v>893</v>
      </c>
      <c r="M320" s="53">
        <v>11784</v>
      </c>
      <c r="N320" s="36"/>
      <c r="O320" s="54" t="s">
        <v>308</v>
      </c>
      <c r="P320" s="54" t="s">
        <v>308</v>
      </c>
      <c r="Q320" s="56">
        <v>0.09</v>
      </c>
      <c r="R320" s="56">
        <v>4.1809299704355079E-3</v>
      </c>
      <c r="S320" s="53">
        <v>0</v>
      </c>
      <c r="T320" s="36"/>
      <c r="U320" s="57">
        <v>196038</v>
      </c>
      <c r="V320" s="57">
        <v>0</v>
      </c>
      <c r="W320" s="53">
        <v>0</v>
      </c>
      <c r="X320" s="53">
        <v>16074</v>
      </c>
      <c r="Y320" s="53">
        <v>212112</v>
      </c>
      <c r="Z320" s="53">
        <f t="shared" si="4"/>
        <v>5388449</v>
      </c>
    </row>
    <row r="321" spans="1:26" s="13" customFormat="1">
      <c r="A321" s="50">
        <v>447</v>
      </c>
      <c r="B321" s="50">
        <v>447101187</v>
      </c>
      <c r="C321" s="51" t="s">
        <v>177</v>
      </c>
      <c r="D321" s="50">
        <v>101</v>
      </c>
      <c r="E321" s="51" t="s">
        <v>103</v>
      </c>
      <c r="F321" s="50">
        <v>187</v>
      </c>
      <c r="G321" s="51" t="s">
        <v>181</v>
      </c>
      <c r="H321" s="52">
        <v>2</v>
      </c>
      <c r="I321" s="53">
        <v>9610</v>
      </c>
      <c r="J321" s="53">
        <v>3707</v>
      </c>
      <c r="K321" s="53">
        <v>0</v>
      </c>
      <c r="L321" s="53">
        <v>893</v>
      </c>
      <c r="M321" s="53">
        <v>14210</v>
      </c>
      <c r="N321" s="36"/>
      <c r="O321" s="54" t="s">
        <v>308</v>
      </c>
      <c r="P321" s="54" t="s">
        <v>308</v>
      </c>
      <c r="Q321" s="56">
        <v>0.09</v>
      </c>
      <c r="R321" s="56">
        <v>3.102459462185687E-3</v>
      </c>
      <c r="S321" s="53">
        <v>0</v>
      </c>
      <c r="T321" s="36"/>
      <c r="U321" s="57">
        <v>26634</v>
      </c>
      <c r="V321" s="57">
        <v>0</v>
      </c>
      <c r="W321" s="53">
        <v>0</v>
      </c>
      <c r="X321" s="53">
        <v>1786</v>
      </c>
      <c r="Y321" s="53">
        <v>28420</v>
      </c>
      <c r="Z321" s="53">
        <f t="shared" si="4"/>
        <v>5388449</v>
      </c>
    </row>
    <row r="322" spans="1:26" s="13" customFormat="1">
      <c r="A322" s="50">
        <v>447</v>
      </c>
      <c r="B322" s="50">
        <v>447101212</v>
      </c>
      <c r="C322" s="51" t="s">
        <v>177</v>
      </c>
      <c r="D322" s="50">
        <v>101</v>
      </c>
      <c r="E322" s="51" t="s">
        <v>103</v>
      </c>
      <c r="F322" s="50">
        <v>212</v>
      </c>
      <c r="G322" s="51" t="s">
        <v>167</v>
      </c>
      <c r="H322" s="52">
        <v>1</v>
      </c>
      <c r="I322" s="53">
        <v>8461</v>
      </c>
      <c r="J322" s="53">
        <v>1184</v>
      </c>
      <c r="K322" s="53">
        <v>0</v>
      </c>
      <c r="L322" s="53">
        <v>893</v>
      </c>
      <c r="M322" s="53">
        <v>10538</v>
      </c>
      <c r="N322" s="36"/>
      <c r="O322" s="54" t="s">
        <v>308</v>
      </c>
      <c r="P322" s="54" t="s">
        <v>308</v>
      </c>
      <c r="Q322" s="56">
        <v>0.09</v>
      </c>
      <c r="R322" s="56">
        <v>3.1118676369831798E-2</v>
      </c>
      <c r="S322" s="53">
        <v>0</v>
      </c>
      <c r="T322" s="36"/>
      <c r="U322" s="57">
        <v>9645</v>
      </c>
      <c r="V322" s="57">
        <v>0</v>
      </c>
      <c r="W322" s="53">
        <v>0</v>
      </c>
      <c r="X322" s="53">
        <v>893</v>
      </c>
      <c r="Y322" s="53">
        <v>10538</v>
      </c>
      <c r="Z322" s="53">
        <f t="shared" si="4"/>
        <v>5388449</v>
      </c>
    </row>
    <row r="323" spans="1:26" s="13" customFormat="1">
      <c r="A323" s="50">
        <v>447</v>
      </c>
      <c r="B323" s="50">
        <v>447101214</v>
      </c>
      <c r="C323" s="51" t="s">
        <v>177</v>
      </c>
      <c r="D323" s="50">
        <v>101</v>
      </c>
      <c r="E323" s="51" t="s">
        <v>103</v>
      </c>
      <c r="F323" s="50">
        <v>214</v>
      </c>
      <c r="G323" s="51" t="s">
        <v>266</v>
      </c>
      <c r="H323" s="52">
        <v>1</v>
      </c>
      <c r="I323" s="53">
        <v>8461</v>
      </c>
      <c r="J323" s="53">
        <v>1302</v>
      </c>
      <c r="K323" s="53">
        <v>0</v>
      </c>
      <c r="L323" s="53">
        <v>893</v>
      </c>
      <c r="M323" s="53">
        <v>10656</v>
      </c>
      <c r="N323" s="36"/>
      <c r="O323" s="54" t="s">
        <v>308</v>
      </c>
      <c r="P323" s="54" t="s">
        <v>308</v>
      </c>
      <c r="Q323" s="56">
        <v>0.09</v>
      </c>
      <c r="R323" s="56">
        <v>1.5470815196315089E-3</v>
      </c>
      <c r="S323" s="53">
        <v>0</v>
      </c>
      <c r="T323" s="36"/>
      <c r="U323" s="57">
        <v>9763</v>
      </c>
      <c r="V323" s="57">
        <v>0</v>
      </c>
      <c r="W323" s="53">
        <v>0</v>
      </c>
      <c r="X323" s="53">
        <v>893</v>
      </c>
      <c r="Y323" s="53">
        <v>10656</v>
      </c>
      <c r="Z323" s="53">
        <f t="shared" si="4"/>
        <v>5388449</v>
      </c>
    </row>
    <row r="324" spans="1:26" s="13" customFormat="1">
      <c r="A324" s="50">
        <v>447</v>
      </c>
      <c r="B324" s="50">
        <v>447101218</v>
      </c>
      <c r="C324" s="51" t="s">
        <v>177</v>
      </c>
      <c r="D324" s="50">
        <v>101</v>
      </c>
      <c r="E324" s="51" t="s">
        <v>103</v>
      </c>
      <c r="F324" s="50">
        <v>218</v>
      </c>
      <c r="G324" s="51" t="s">
        <v>168</v>
      </c>
      <c r="H324" s="52">
        <v>1</v>
      </c>
      <c r="I324" s="53">
        <v>12853</v>
      </c>
      <c r="J324" s="53">
        <v>3428</v>
      </c>
      <c r="K324" s="53">
        <v>0</v>
      </c>
      <c r="L324" s="53">
        <v>893</v>
      </c>
      <c r="M324" s="53">
        <v>17174</v>
      </c>
      <c r="N324" s="36"/>
      <c r="O324" s="54" t="s">
        <v>308</v>
      </c>
      <c r="P324" s="54" t="s">
        <v>308</v>
      </c>
      <c r="Q324" s="56">
        <v>0.09</v>
      </c>
      <c r="R324" s="56">
        <v>3.878540330052594E-2</v>
      </c>
      <c r="S324" s="53">
        <v>0</v>
      </c>
      <c r="T324" s="36"/>
      <c r="U324" s="57">
        <v>16281</v>
      </c>
      <c r="V324" s="57">
        <v>0</v>
      </c>
      <c r="W324" s="53">
        <v>0</v>
      </c>
      <c r="X324" s="53">
        <v>893</v>
      </c>
      <c r="Y324" s="53">
        <v>17174</v>
      </c>
      <c r="Z324" s="53">
        <f t="shared" si="4"/>
        <v>5388449</v>
      </c>
    </row>
    <row r="325" spans="1:26" s="13" customFormat="1">
      <c r="A325" s="50">
        <v>447</v>
      </c>
      <c r="B325" s="50">
        <v>447101220</v>
      </c>
      <c r="C325" s="51" t="s">
        <v>177</v>
      </c>
      <c r="D325" s="50">
        <v>101</v>
      </c>
      <c r="E325" s="51" t="s">
        <v>103</v>
      </c>
      <c r="F325" s="50">
        <v>220</v>
      </c>
      <c r="G325" s="51" t="s">
        <v>26</v>
      </c>
      <c r="H325" s="52">
        <v>1</v>
      </c>
      <c r="I325" s="53">
        <v>10633.056406964377</v>
      </c>
      <c r="J325" s="53">
        <v>3785</v>
      </c>
      <c r="K325" s="53">
        <v>0</v>
      </c>
      <c r="L325" s="53">
        <v>893</v>
      </c>
      <c r="M325" s="53">
        <v>15311.056406964377</v>
      </c>
      <c r="N325" s="36"/>
      <c r="O325" s="54" t="s">
        <v>308</v>
      </c>
      <c r="P325" s="54" t="s">
        <v>308</v>
      </c>
      <c r="Q325" s="56">
        <v>0.09</v>
      </c>
      <c r="R325" s="56">
        <v>1.5047181658947622E-2</v>
      </c>
      <c r="S325" s="53">
        <v>0</v>
      </c>
      <c r="T325" s="36"/>
      <c r="U325" s="57">
        <v>14418</v>
      </c>
      <c r="V325" s="57">
        <v>0</v>
      </c>
      <c r="W325" s="53">
        <v>0</v>
      </c>
      <c r="X325" s="53">
        <v>893</v>
      </c>
      <c r="Y325" s="53">
        <v>15311</v>
      </c>
      <c r="Z325" s="53">
        <f t="shared" si="4"/>
        <v>5388449</v>
      </c>
    </row>
    <row r="326" spans="1:26" s="13" customFormat="1">
      <c r="A326" s="50">
        <v>447</v>
      </c>
      <c r="B326" s="50">
        <v>447101238</v>
      </c>
      <c r="C326" s="51" t="s">
        <v>177</v>
      </c>
      <c r="D326" s="50">
        <v>101</v>
      </c>
      <c r="E326" s="51" t="s">
        <v>103</v>
      </c>
      <c r="F326" s="50">
        <v>238</v>
      </c>
      <c r="G326" s="51" t="s">
        <v>169</v>
      </c>
      <c r="H326" s="52">
        <v>5</v>
      </c>
      <c r="I326" s="53">
        <v>9569</v>
      </c>
      <c r="J326" s="53">
        <v>4801</v>
      </c>
      <c r="K326" s="53">
        <v>0</v>
      </c>
      <c r="L326" s="53">
        <v>893</v>
      </c>
      <c r="M326" s="53">
        <v>15263</v>
      </c>
      <c r="N326" s="36"/>
      <c r="O326" s="54" t="s">
        <v>308</v>
      </c>
      <c r="P326" s="54" t="s">
        <v>308</v>
      </c>
      <c r="Q326" s="56">
        <v>0.09</v>
      </c>
      <c r="R326" s="56">
        <v>3.3716181307679921E-2</v>
      </c>
      <c r="S326" s="53">
        <v>0</v>
      </c>
      <c r="T326" s="36"/>
      <c r="U326" s="57">
        <v>71850</v>
      </c>
      <c r="V326" s="57">
        <v>0</v>
      </c>
      <c r="W326" s="53">
        <v>0</v>
      </c>
      <c r="X326" s="53">
        <v>4465</v>
      </c>
      <c r="Y326" s="53">
        <v>76315</v>
      </c>
      <c r="Z326" s="53">
        <f t="shared" si="4"/>
        <v>5388449</v>
      </c>
    </row>
    <row r="327" spans="1:26" s="13" customFormat="1">
      <c r="A327" s="50">
        <v>447</v>
      </c>
      <c r="B327" s="50">
        <v>447101307</v>
      </c>
      <c r="C327" s="51" t="s">
        <v>177</v>
      </c>
      <c r="D327" s="50">
        <v>101</v>
      </c>
      <c r="E327" s="51" t="s">
        <v>103</v>
      </c>
      <c r="F327" s="50">
        <v>307</v>
      </c>
      <c r="G327" s="51" t="s">
        <v>172</v>
      </c>
      <c r="H327" s="52">
        <v>6</v>
      </c>
      <c r="I327" s="53">
        <v>8578</v>
      </c>
      <c r="J327" s="53">
        <v>2947</v>
      </c>
      <c r="K327" s="53">
        <v>0</v>
      </c>
      <c r="L327" s="53">
        <v>893</v>
      </c>
      <c r="M327" s="53">
        <v>12418</v>
      </c>
      <c r="N327" s="36"/>
      <c r="O327" s="54" t="s">
        <v>308</v>
      </c>
      <c r="P327" s="54" t="s">
        <v>308</v>
      </c>
      <c r="Q327" s="56">
        <v>0.09</v>
      </c>
      <c r="R327" s="56">
        <v>9.1940346806310691E-3</v>
      </c>
      <c r="S327" s="53">
        <v>0</v>
      </c>
      <c r="T327" s="36"/>
      <c r="U327" s="57">
        <v>69150</v>
      </c>
      <c r="V327" s="57">
        <v>0</v>
      </c>
      <c r="W327" s="53">
        <v>0</v>
      </c>
      <c r="X327" s="53">
        <v>5358</v>
      </c>
      <c r="Y327" s="53">
        <v>74508</v>
      </c>
      <c r="Z327" s="53">
        <f t="shared" si="4"/>
        <v>5388449</v>
      </c>
    </row>
    <row r="328" spans="1:26" s="13" customFormat="1">
      <c r="A328" s="50">
        <v>447</v>
      </c>
      <c r="B328" s="50">
        <v>447101350</v>
      </c>
      <c r="C328" s="51" t="s">
        <v>177</v>
      </c>
      <c r="D328" s="50">
        <v>101</v>
      </c>
      <c r="E328" s="51" t="s">
        <v>103</v>
      </c>
      <c r="F328" s="50">
        <v>350</v>
      </c>
      <c r="G328" s="51" t="s">
        <v>174</v>
      </c>
      <c r="H328" s="52">
        <v>10</v>
      </c>
      <c r="I328" s="53">
        <v>8971</v>
      </c>
      <c r="J328" s="53">
        <v>4164</v>
      </c>
      <c r="K328" s="53">
        <v>0</v>
      </c>
      <c r="L328" s="53">
        <v>893</v>
      </c>
      <c r="M328" s="53">
        <v>14028</v>
      </c>
      <c r="N328" s="36"/>
      <c r="O328" s="54" t="s">
        <v>308</v>
      </c>
      <c r="P328" s="54" t="s">
        <v>308</v>
      </c>
      <c r="Q328" s="56">
        <v>0.09</v>
      </c>
      <c r="R328" s="56">
        <v>1.7996429978216186E-2</v>
      </c>
      <c r="S328" s="53">
        <v>0</v>
      </c>
      <c r="T328" s="36"/>
      <c r="U328" s="57">
        <v>131350</v>
      </c>
      <c r="V328" s="57">
        <v>0</v>
      </c>
      <c r="W328" s="53">
        <v>0</v>
      </c>
      <c r="X328" s="53">
        <v>8930</v>
      </c>
      <c r="Y328" s="53">
        <v>140280</v>
      </c>
      <c r="Z328" s="53">
        <f t="shared" si="4"/>
        <v>5388449</v>
      </c>
    </row>
    <row r="329" spans="1:26" s="13" customFormat="1">
      <c r="A329" s="50">
        <v>447</v>
      </c>
      <c r="B329" s="50">
        <v>447101622</v>
      </c>
      <c r="C329" s="51" t="s">
        <v>177</v>
      </c>
      <c r="D329" s="50">
        <v>101</v>
      </c>
      <c r="E329" s="51" t="s">
        <v>103</v>
      </c>
      <c r="F329" s="50">
        <v>622</v>
      </c>
      <c r="G329" s="51" t="s">
        <v>182</v>
      </c>
      <c r="H329" s="52">
        <v>2</v>
      </c>
      <c r="I329" s="53">
        <v>8789</v>
      </c>
      <c r="J329" s="53">
        <v>1871</v>
      </c>
      <c r="K329" s="53">
        <v>0</v>
      </c>
      <c r="L329" s="53">
        <v>893</v>
      </c>
      <c r="M329" s="53">
        <v>11553</v>
      </c>
      <c r="N329" s="36"/>
      <c r="O329" s="54" t="s">
        <v>308</v>
      </c>
      <c r="P329" s="54" t="s">
        <v>308</v>
      </c>
      <c r="Q329" s="56">
        <v>0.09</v>
      </c>
      <c r="R329" s="56">
        <v>1.0027217362397391E-3</v>
      </c>
      <c r="S329" s="53">
        <v>0</v>
      </c>
      <c r="T329" s="36"/>
      <c r="U329" s="57">
        <v>21320</v>
      </c>
      <c r="V329" s="57">
        <v>0</v>
      </c>
      <c r="W329" s="53">
        <v>0</v>
      </c>
      <c r="X329" s="53">
        <v>1786</v>
      </c>
      <c r="Y329" s="53">
        <v>23106</v>
      </c>
      <c r="Z329" s="53">
        <f t="shared" si="4"/>
        <v>5388449</v>
      </c>
    </row>
    <row r="330" spans="1:26" s="13" customFormat="1">
      <c r="A330" s="50">
        <v>447</v>
      </c>
      <c r="B330" s="50">
        <v>447101690</v>
      </c>
      <c r="C330" s="51" t="s">
        <v>177</v>
      </c>
      <c r="D330" s="50">
        <v>101</v>
      </c>
      <c r="E330" s="51" t="s">
        <v>103</v>
      </c>
      <c r="F330" s="50">
        <v>690</v>
      </c>
      <c r="G330" s="51" t="s">
        <v>176</v>
      </c>
      <c r="H330" s="52">
        <v>7</v>
      </c>
      <c r="I330" s="53">
        <v>8461</v>
      </c>
      <c r="J330" s="53">
        <v>2198</v>
      </c>
      <c r="K330" s="53">
        <v>0</v>
      </c>
      <c r="L330" s="53">
        <v>893</v>
      </c>
      <c r="M330" s="53">
        <v>11552</v>
      </c>
      <c r="N330" s="36"/>
      <c r="O330" s="54" t="s">
        <v>308</v>
      </c>
      <c r="P330" s="54" t="s">
        <v>308</v>
      </c>
      <c r="Q330" s="56">
        <v>0.09</v>
      </c>
      <c r="R330" s="56">
        <v>8.5997723222847513E-3</v>
      </c>
      <c r="S330" s="53">
        <v>0</v>
      </c>
      <c r="T330" s="36"/>
      <c r="U330" s="57">
        <v>74613</v>
      </c>
      <c r="V330" s="57">
        <v>0</v>
      </c>
      <c r="W330" s="53">
        <v>0</v>
      </c>
      <c r="X330" s="53">
        <v>6251</v>
      </c>
      <c r="Y330" s="53">
        <v>80864</v>
      </c>
      <c r="Z330" s="53">
        <f t="shared" si="4"/>
        <v>5388449</v>
      </c>
    </row>
    <row r="331" spans="1:26" s="13" customFormat="1">
      <c r="A331" s="50">
        <v>449</v>
      </c>
      <c r="B331" s="50">
        <v>449035016</v>
      </c>
      <c r="C331" s="51" t="s">
        <v>183</v>
      </c>
      <c r="D331" s="50">
        <v>35</v>
      </c>
      <c r="E331" s="51" t="s">
        <v>11</v>
      </c>
      <c r="F331" s="50">
        <v>16</v>
      </c>
      <c r="G331" s="51" t="s">
        <v>162</v>
      </c>
      <c r="H331" s="52">
        <v>1</v>
      </c>
      <c r="I331" s="53">
        <v>11117.557948258769</v>
      </c>
      <c r="J331" s="53">
        <v>428</v>
      </c>
      <c r="K331" s="53">
        <v>0</v>
      </c>
      <c r="L331" s="53">
        <v>893</v>
      </c>
      <c r="M331" s="53">
        <v>12438.557948258769</v>
      </c>
      <c r="N331" s="36"/>
      <c r="O331" s="54" t="s">
        <v>308</v>
      </c>
      <c r="P331" s="54" t="s">
        <v>308</v>
      </c>
      <c r="Q331" s="56">
        <v>0.09</v>
      </c>
      <c r="R331" s="56">
        <v>4.6184260924971625E-2</v>
      </c>
      <c r="S331" s="53">
        <v>0</v>
      </c>
      <c r="T331" s="36"/>
      <c r="U331" s="57">
        <v>11546</v>
      </c>
      <c r="V331" s="57">
        <v>0</v>
      </c>
      <c r="W331" s="53">
        <v>0</v>
      </c>
      <c r="X331" s="53">
        <v>893</v>
      </c>
      <c r="Y331" s="53">
        <v>12439</v>
      </c>
      <c r="Z331" s="53">
        <f t="shared" ref="Z331:Z394" si="5">SUMIF($A$10:$A$839,$A331,$Y$10:$Y$839)</f>
        <v>10568402.156639628</v>
      </c>
    </row>
    <row r="332" spans="1:26" s="13" customFormat="1">
      <c r="A332" s="50">
        <v>449</v>
      </c>
      <c r="B332" s="50">
        <v>449035035</v>
      </c>
      <c r="C332" s="51" t="s">
        <v>183</v>
      </c>
      <c r="D332" s="50">
        <v>35</v>
      </c>
      <c r="E332" s="51" t="s">
        <v>11</v>
      </c>
      <c r="F332" s="50">
        <v>35</v>
      </c>
      <c r="G332" s="51" t="s">
        <v>11</v>
      </c>
      <c r="H332" s="52">
        <v>679</v>
      </c>
      <c r="I332" s="53">
        <v>10944</v>
      </c>
      <c r="J332" s="53">
        <v>3234</v>
      </c>
      <c r="K332" s="53">
        <v>0</v>
      </c>
      <c r="L332" s="53">
        <v>893</v>
      </c>
      <c r="M332" s="53">
        <v>15071</v>
      </c>
      <c r="N332" s="36"/>
      <c r="O332" s="54" t="s">
        <v>308</v>
      </c>
      <c r="P332" s="54" t="s">
        <v>308</v>
      </c>
      <c r="Q332" s="56">
        <v>0.18</v>
      </c>
      <c r="R332" s="56">
        <v>0.15202395845133679</v>
      </c>
      <c r="S332" s="53">
        <v>0</v>
      </c>
      <c r="T332" s="36"/>
      <c r="U332" s="57">
        <v>9626862</v>
      </c>
      <c r="V332" s="57">
        <v>0</v>
      </c>
      <c r="W332" s="53">
        <v>0</v>
      </c>
      <c r="X332" s="53">
        <v>606347</v>
      </c>
      <c r="Y332" s="53">
        <v>10233209</v>
      </c>
      <c r="Z332" s="53">
        <f t="shared" si="5"/>
        <v>10568402.156639628</v>
      </c>
    </row>
    <row r="333" spans="1:26" s="13" customFormat="1">
      <c r="A333" s="50">
        <v>449</v>
      </c>
      <c r="B333" s="50">
        <v>449035044</v>
      </c>
      <c r="C333" s="51" t="s">
        <v>183</v>
      </c>
      <c r="D333" s="50">
        <v>35</v>
      </c>
      <c r="E333" s="51" t="s">
        <v>11</v>
      </c>
      <c r="F333" s="50">
        <v>44</v>
      </c>
      <c r="G333" s="51" t="s">
        <v>12</v>
      </c>
      <c r="H333" s="52">
        <v>3</v>
      </c>
      <c r="I333" s="53">
        <v>15594</v>
      </c>
      <c r="J333" s="53">
        <v>1027</v>
      </c>
      <c r="K333" s="53">
        <v>0</v>
      </c>
      <c r="L333" s="53">
        <v>893</v>
      </c>
      <c r="M333" s="53">
        <v>17514</v>
      </c>
      <c r="N333" s="36"/>
      <c r="O333" s="54" t="s">
        <v>308</v>
      </c>
      <c r="P333" s="54" t="s">
        <v>308</v>
      </c>
      <c r="Q333" s="56">
        <v>0.09</v>
      </c>
      <c r="R333" s="56">
        <v>4.5057369453861851E-2</v>
      </c>
      <c r="S333" s="53">
        <v>0</v>
      </c>
      <c r="T333" s="36"/>
      <c r="U333" s="57">
        <v>49863</v>
      </c>
      <c r="V333" s="57">
        <v>0</v>
      </c>
      <c r="W333" s="53">
        <v>0</v>
      </c>
      <c r="X333" s="53">
        <v>2679</v>
      </c>
      <c r="Y333" s="53">
        <v>52542</v>
      </c>
      <c r="Z333" s="53">
        <f t="shared" si="5"/>
        <v>10568402.156639628</v>
      </c>
    </row>
    <row r="334" spans="1:26" s="13" customFormat="1">
      <c r="A334" s="50">
        <v>449</v>
      </c>
      <c r="B334" s="50">
        <v>449035049</v>
      </c>
      <c r="C334" s="51" t="s">
        <v>183</v>
      </c>
      <c r="D334" s="50">
        <v>35</v>
      </c>
      <c r="E334" s="51" t="s">
        <v>11</v>
      </c>
      <c r="F334" s="50">
        <v>49</v>
      </c>
      <c r="G334" s="51" t="s">
        <v>73</v>
      </c>
      <c r="H334" s="52">
        <v>1</v>
      </c>
      <c r="I334" s="53">
        <v>13106</v>
      </c>
      <c r="J334" s="53">
        <v>16213</v>
      </c>
      <c r="K334" s="53">
        <v>0</v>
      </c>
      <c r="L334" s="53">
        <v>893</v>
      </c>
      <c r="M334" s="53">
        <v>30212</v>
      </c>
      <c r="N334" s="36"/>
      <c r="O334" s="54" t="s">
        <v>308</v>
      </c>
      <c r="P334" s="54" t="s">
        <v>308</v>
      </c>
      <c r="Q334" s="56">
        <v>0.09</v>
      </c>
      <c r="R334" s="56">
        <v>7.4369836931613295E-2</v>
      </c>
      <c r="S334" s="53">
        <v>0</v>
      </c>
      <c r="T334" s="36"/>
      <c r="U334" s="57">
        <v>29319</v>
      </c>
      <c r="V334" s="57">
        <v>0</v>
      </c>
      <c r="W334" s="53">
        <v>0</v>
      </c>
      <c r="X334" s="53">
        <v>893</v>
      </c>
      <c r="Y334" s="53">
        <v>30212</v>
      </c>
      <c r="Z334" s="53">
        <f t="shared" si="5"/>
        <v>10568402.156639628</v>
      </c>
    </row>
    <row r="335" spans="1:26" s="13" customFormat="1">
      <c r="A335" s="50">
        <v>449</v>
      </c>
      <c r="B335" s="50">
        <v>449035057</v>
      </c>
      <c r="C335" s="51" t="s">
        <v>183</v>
      </c>
      <c r="D335" s="50">
        <v>35</v>
      </c>
      <c r="E335" s="51" t="s">
        <v>11</v>
      </c>
      <c r="F335" s="50">
        <v>57</v>
      </c>
      <c r="G335" s="51" t="s">
        <v>13</v>
      </c>
      <c r="H335" s="52">
        <v>1</v>
      </c>
      <c r="I335" s="53">
        <v>13106</v>
      </c>
      <c r="J335" s="53">
        <v>691</v>
      </c>
      <c r="K335" s="53">
        <v>0</v>
      </c>
      <c r="L335" s="53">
        <v>893</v>
      </c>
      <c r="M335" s="53">
        <v>14690</v>
      </c>
      <c r="N335" s="36"/>
      <c r="O335" s="54" t="s">
        <v>308</v>
      </c>
      <c r="P335" s="54" t="s">
        <v>308</v>
      </c>
      <c r="Q335" s="56">
        <v>0.18</v>
      </c>
      <c r="R335" s="56">
        <v>0.12566669295783561</v>
      </c>
      <c r="S335" s="53">
        <v>0</v>
      </c>
      <c r="T335" s="36"/>
      <c r="U335" s="57">
        <v>13797</v>
      </c>
      <c r="V335" s="57">
        <v>0</v>
      </c>
      <c r="W335" s="53">
        <v>0</v>
      </c>
      <c r="X335" s="53">
        <v>893</v>
      </c>
      <c r="Y335" s="53">
        <v>14690</v>
      </c>
      <c r="Z335" s="53">
        <f t="shared" si="5"/>
        <v>10568402.156639628</v>
      </c>
    </row>
    <row r="336" spans="1:26" s="13" customFormat="1">
      <c r="A336" s="50">
        <v>449</v>
      </c>
      <c r="B336" s="50">
        <v>449035165</v>
      </c>
      <c r="C336" s="51" t="s">
        <v>183</v>
      </c>
      <c r="D336" s="50">
        <v>35</v>
      </c>
      <c r="E336" s="51" t="s">
        <v>11</v>
      </c>
      <c r="F336" s="50">
        <v>165</v>
      </c>
      <c r="G336" s="51" t="s">
        <v>17</v>
      </c>
      <c r="H336" s="52">
        <v>1</v>
      </c>
      <c r="I336" s="53">
        <v>14923</v>
      </c>
      <c r="J336" s="53">
        <v>826</v>
      </c>
      <c r="K336" s="53">
        <v>0</v>
      </c>
      <c r="L336" s="53">
        <v>893</v>
      </c>
      <c r="M336" s="53">
        <v>16642</v>
      </c>
      <c r="N336" s="36"/>
      <c r="O336" s="54" t="s">
        <v>308</v>
      </c>
      <c r="P336" s="54" t="s">
        <v>308</v>
      </c>
      <c r="Q336" s="56">
        <v>0.11527563071876294</v>
      </c>
      <c r="R336" s="56">
        <v>0.11287163935753411</v>
      </c>
      <c r="S336" s="53">
        <v>0</v>
      </c>
      <c r="T336" s="36"/>
      <c r="U336" s="57">
        <v>15749</v>
      </c>
      <c r="V336" s="57">
        <v>0</v>
      </c>
      <c r="W336" s="53">
        <v>0</v>
      </c>
      <c r="X336" s="53">
        <v>893</v>
      </c>
      <c r="Y336" s="53">
        <v>16642</v>
      </c>
      <c r="Z336" s="53">
        <f t="shared" si="5"/>
        <v>10568402.156639628</v>
      </c>
    </row>
    <row r="337" spans="1:26" s="13" customFormat="1">
      <c r="A337" s="50">
        <v>449</v>
      </c>
      <c r="B337" s="50">
        <v>449035170</v>
      </c>
      <c r="C337" s="51" t="s">
        <v>183</v>
      </c>
      <c r="D337" s="50">
        <v>35</v>
      </c>
      <c r="E337" s="51" t="s">
        <v>11</v>
      </c>
      <c r="F337" s="50">
        <v>170</v>
      </c>
      <c r="G337" s="51" t="s">
        <v>65</v>
      </c>
      <c r="H337" s="52">
        <v>1</v>
      </c>
      <c r="I337" s="53">
        <v>13106</v>
      </c>
      <c r="J337" s="53">
        <v>4823</v>
      </c>
      <c r="K337" s="53">
        <v>0</v>
      </c>
      <c r="L337" s="53">
        <v>893</v>
      </c>
      <c r="M337" s="53">
        <v>18822</v>
      </c>
      <c r="N337" s="36"/>
      <c r="O337" s="54" t="s">
        <v>308</v>
      </c>
      <c r="P337" s="54" t="s">
        <v>308</v>
      </c>
      <c r="Q337" s="56">
        <v>0.09</v>
      </c>
      <c r="R337" s="56">
        <v>9.493411364098206E-2</v>
      </c>
      <c r="S337" s="53">
        <v>-931.84336037218293</v>
      </c>
      <c r="T337" s="36"/>
      <c r="U337" s="57">
        <v>17929</v>
      </c>
      <c r="V337" s="57">
        <v>-931.84336037218293</v>
      </c>
      <c r="W337" s="53">
        <v>0</v>
      </c>
      <c r="X337" s="53">
        <v>893</v>
      </c>
      <c r="Y337" s="53">
        <v>17890.156639627818</v>
      </c>
      <c r="Z337" s="53">
        <f t="shared" si="5"/>
        <v>10568402.156639628</v>
      </c>
    </row>
    <row r="338" spans="1:26" s="13" customFormat="1">
      <c r="A338" s="50">
        <v>449</v>
      </c>
      <c r="B338" s="50">
        <v>449035243</v>
      </c>
      <c r="C338" s="51" t="s">
        <v>183</v>
      </c>
      <c r="D338" s="50">
        <v>35</v>
      </c>
      <c r="E338" s="51" t="s">
        <v>11</v>
      </c>
      <c r="F338" s="50">
        <v>243</v>
      </c>
      <c r="G338" s="51" t="s">
        <v>80</v>
      </c>
      <c r="H338" s="52">
        <v>4</v>
      </c>
      <c r="I338" s="53">
        <v>12139</v>
      </c>
      <c r="J338" s="53">
        <v>2957</v>
      </c>
      <c r="K338" s="53">
        <v>0</v>
      </c>
      <c r="L338" s="53">
        <v>893</v>
      </c>
      <c r="M338" s="53">
        <v>15989</v>
      </c>
      <c r="N338" s="36"/>
      <c r="O338" s="54" t="s">
        <v>308</v>
      </c>
      <c r="P338" s="54" t="s">
        <v>308</v>
      </c>
      <c r="Q338" s="56">
        <v>0.09</v>
      </c>
      <c r="R338" s="56">
        <v>5.5797321441707435E-3</v>
      </c>
      <c r="S338" s="53">
        <v>0</v>
      </c>
      <c r="T338" s="36"/>
      <c r="U338" s="57">
        <v>60384</v>
      </c>
      <c r="V338" s="57">
        <v>0</v>
      </c>
      <c r="W338" s="53">
        <v>0</v>
      </c>
      <c r="X338" s="53">
        <v>3572</v>
      </c>
      <c r="Y338" s="53">
        <v>63956</v>
      </c>
      <c r="Z338" s="53">
        <f t="shared" si="5"/>
        <v>10568402.156639628</v>
      </c>
    </row>
    <row r="339" spans="1:26" s="13" customFormat="1">
      <c r="A339" s="50">
        <v>449</v>
      </c>
      <c r="B339" s="50">
        <v>449035244</v>
      </c>
      <c r="C339" s="51" t="s">
        <v>183</v>
      </c>
      <c r="D339" s="50">
        <v>35</v>
      </c>
      <c r="E339" s="51" t="s">
        <v>11</v>
      </c>
      <c r="F339" s="50">
        <v>244</v>
      </c>
      <c r="G339" s="51" t="s">
        <v>27</v>
      </c>
      <c r="H339" s="52">
        <v>4</v>
      </c>
      <c r="I339" s="53">
        <v>9354</v>
      </c>
      <c r="J339" s="53">
        <v>3194</v>
      </c>
      <c r="K339" s="53">
        <v>0</v>
      </c>
      <c r="L339" s="53">
        <v>893</v>
      </c>
      <c r="M339" s="53">
        <v>13441</v>
      </c>
      <c r="N339" s="36"/>
      <c r="O339" s="54" t="s">
        <v>308</v>
      </c>
      <c r="P339" s="54" t="s">
        <v>308</v>
      </c>
      <c r="Q339" s="56">
        <v>0.18</v>
      </c>
      <c r="R339" s="56">
        <v>9.0766797529067744E-2</v>
      </c>
      <c r="S339" s="53">
        <v>0</v>
      </c>
      <c r="T339" s="36"/>
      <c r="U339" s="57">
        <v>50192</v>
      </c>
      <c r="V339" s="57">
        <v>0</v>
      </c>
      <c r="W339" s="53">
        <v>0</v>
      </c>
      <c r="X339" s="53">
        <v>3572</v>
      </c>
      <c r="Y339" s="53">
        <v>53764</v>
      </c>
      <c r="Z339" s="53">
        <f t="shared" si="5"/>
        <v>10568402.156639628</v>
      </c>
    </row>
    <row r="340" spans="1:26" s="13" customFormat="1">
      <c r="A340" s="50">
        <v>449</v>
      </c>
      <c r="B340" s="50">
        <v>449035285</v>
      </c>
      <c r="C340" s="51" t="s">
        <v>183</v>
      </c>
      <c r="D340" s="50">
        <v>35</v>
      </c>
      <c r="E340" s="51" t="s">
        <v>11</v>
      </c>
      <c r="F340" s="50">
        <v>285</v>
      </c>
      <c r="G340" s="51" t="s">
        <v>28</v>
      </c>
      <c r="H340" s="52">
        <v>4</v>
      </c>
      <c r="I340" s="53">
        <v>9960</v>
      </c>
      <c r="J340" s="53">
        <v>2960</v>
      </c>
      <c r="K340" s="53">
        <v>0</v>
      </c>
      <c r="L340" s="53">
        <v>893</v>
      </c>
      <c r="M340" s="53">
        <v>13813</v>
      </c>
      <c r="N340" s="36"/>
      <c r="O340" s="54" t="s">
        <v>308</v>
      </c>
      <c r="P340" s="54" t="s">
        <v>308</v>
      </c>
      <c r="Q340" s="56">
        <v>0.09</v>
      </c>
      <c r="R340" s="56">
        <v>3.1578894430956676E-2</v>
      </c>
      <c r="S340" s="53">
        <v>0</v>
      </c>
      <c r="T340" s="36"/>
      <c r="U340" s="57">
        <v>51680</v>
      </c>
      <c r="V340" s="57">
        <v>0</v>
      </c>
      <c r="W340" s="53">
        <v>0</v>
      </c>
      <c r="X340" s="53">
        <v>3572</v>
      </c>
      <c r="Y340" s="53">
        <v>55252</v>
      </c>
      <c r="Z340" s="53">
        <f t="shared" si="5"/>
        <v>10568402.156639628</v>
      </c>
    </row>
    <row r="341" spans="1:26" s="13" customFormat="1">
      <c r="A341" s="50">
        <v>449</v>
      </c>
      <c r="B341" s="50">
        <v>449035336</v>
      </c>
      <c r="C341" s="51" t="s">
        <v>183</v>
      </c>
      <c r="D341" s="50">
        <v>35</v>
      </c>
      <c r="E341" s="51" t="s">
        <v>11</v>
      </c>
      <c r="F341" s="50">
        <v>336</v>
      </c>
      <c r="G341" s="51" t="s">
        <v>30</v>
      </c>
      <c r="H341" s="52">
        <v>1</v>
      </c>
      <c r="I341" s="53">
        <v>14923</v>
      </c>
      <c r="J341" s="53">
        <v>1990</v>
      </c>
      <c r="K341" s="53">
        <v>0</v>
      </c>
      <c r="L341" s="53">
        <v>893</v>
      </c>
      <c r="M341" s="53">
        <v>17806</v>
      </c>
      <c r="N341" s="36"/>
      <c r="O341" s="54" t="s">
        <v>308</v>
      </c>
      <c r="P341" s="54" t="s">
        <v>308</v>
      </c>
      <c r="Q341" s="56">
        <v>0.09</v>
      </c>
      <c r="R341" s="56">
        <v>3.4509078943279155E-2</v>
      </c>
      <c r="S341" s="53">
        <v>0</v>
      </c>
      <c r="T341" s="36"/>
      <c r="U341" s="57">
        <v>16913</v>
      </c>
      <c r="V341" s="57">
        <v>0</v>
      </c>
      <c r="W341" s="53">
        <v>0</v>
      </c>
      <c r="X341" s="53">
        <v>893</v>
      </c>
      <c r="Y341" s="53">
        <v>17806</v>
      </c>
      <c r="Z341" s="53">
        <f t="shared" si="5"/>
        <v>10568402.156639628</v>
      </c>
    </row>
    <row r="342" spans="1:26" s="13" customFormat="1">
      <c r="A342" s="50">
        <v>450</v>
      </c>
      <c r="B342" s="50">
        <v>450086008</v>
      </c>
      <c r="C342" s="51" t="s">
        <v>184</v>
      </c>
      <c r="D342" s="50">
        <v>86</v>
      </c>
      <c r="E342" s="51" t="s">
        <v>185</v>
      </c>
      <c r="F342" s="50">
        <v>8</v>
      </c>
      <c r="G342" s="51" t="s">
        <v>186</v>
      </c>
      <c r="H342" s="52">
        <v>7</v>
      </c>
      <c r="I342" s="53">
        <v>8379</v>
      </c>
      <c r="J342" s="53">
        <v>7747</v>
      </c>
      <c r="K342" s="53">
        <v>0</v>
      </c>
      <c r="L342" s="53">
        <v>893</v>
      </c>
      <c r="M342" s="53">
        <v>17019</v>
      </c>
      <c r="N342" s="36"/>
      <c r="O342" s="54" t="s">
        <v>308</v>
      </c>
      <c r="P342" s="54" t="s">
        <v>308</v>
      </c>
      <c r="Q342" s="56">
        <v>0.09</v>
      </c>
      <c r="R342" s="56">
        <v>6.7620797510561201E-2</v>
      </c>
      <c r="S342" s="53">
        <v>0</v>
      </c>
      <c r="T342" s="36"/>
      <c r="U342" s="57">
        <v>112882</v>
      </c>
      <c r="V342" s="57">
        <v>0</v>
      </c>
      <c r="W342" s="53">
        <v>0</v>
      </c>
      <c r="X342" s="53">
        <v>6251</v>
      </c>
      <c r="Y342" s="53">
        <v>119133</v>
      </c>
      <c r="Z342" s="53">
        <f t="shared" si="5"/>
        <v>2741695</v>
      </c>
    </row>
    <row r="343" spans="1:26" s="13" customFormat="1">
      <c r="A343" s="50">
        <v>450</v>
      </c>
      <c r="B343" s="50">
        <v>450086086</v>
      </c>
      <c r="C343" s="51" t="s">
        <v>184</v>
      </c>
      <c r="D343" s="50">
        <v>86</v>
      </c>
      <c r="E343" s="51" t="s">
        <v>185</v>
      </c>
      <c r="F343" s="50">
        <v>86</v>
      </c>
      <c r="G343" s="51" t="s">
        <v>185</v>
      </c>
      <c r="H343" s="52">
        <v>59</v>
      </c>
      <c r="I343" s="53">
        <v>8872</v>
      </c>
      <c r="J343" s="53">
        <v>1271</v>
      </c>
      <c r="K343" s="53">
        <v>0</v>
      </c>
      <c r="L343" s="53">
        <v>893</v>
      </c>
      <c r="M343" s="53">
        <v>11036</v>
      </c>
      <c r="N343" s="36"/>
      <c r="O343" s="54" t="s">
        <v>308</v>
      </c>
      <c r="P343" s="54" t="s">
        <v>308</v>
      </c>
      <c r="Q343" s="56">
        <v>0.09</v>
      </c>
      <c r="R343" s="56">
        <v>5.1971112005744564E-2</v>
      </c>
      <c r="S343" s="53">
        <v>0</v>
      </c>
      <c r="T343" s="36"/>
      <c r="U343" s="57">
        <v>598437</v>
      </c>
      <c r="V343" s="57">
        <v>0</v>
      </c>
      <c r="W343" s="53">
        <v>0</v>
      </c>
      <c r="X343" s="53">
        <v>52687</v>
      </c>
      <c r="Y343" s="53">
        <v>651124</v>
      </c>
      <c r="Z343" s="53">
        <f t="shared" si="5"/>
        <v>2741695</v>
      </c>
    </row>
    <row r="344" spans="1:26" s="13" customFormat="1">
      <c r="A344" s="50">
        <v>450</v>
      </c>
      <c r="B344" s="50">
        <v>450086117</v>
      </c>
      <c r="C344" s="51" t="s">
        <v>184</v>
      </c>
      <c r="D344" s="50">
        <v>86</v>
      </c>
      <c r="E344" s="51" t="s">
        <v>185</v>
      </c>
      <c r="F344" s="50">
        <v>117</v>
      </c>
      <c r="G344" s="51" t="s">
        <v>35</v>
      </c>
      <c r="H344" s="52">
        <v>5</v>
      </c>
      <c r="I344" s="53">
        <v>9964</v>
      </c>
      <c r="J344" s="53">
        <v>3699</v>
      </c>
      <c r="K344" s="53">
        <v>0</v>
      </c>
      <c r="L344" s="53">
        <v>893</v>
      </c>
      <c r="M344" s="53">
        <v>14556</v>
      </c>
      <c r="N344" s="36"/>
      <c r="O344" s="54" t="s">
        <v>308</v>
      </c>
      <c r="P344" s="54" t="s">
        <v>308</v>
      </c>
      <c r="Q344" s="56">
        <v>0.09</v>
      </c>
      <c r="R344" s="56">
        <v>7.6972937498822849E-2</v>
      </c>
      <c r="S344" s="53">
        <v>0</v>
      </c>
      <c r="T344" s="36"/>
      <c r="U344" s="57">
        <v>68315</v>
      </c>
      <c r="V344" s="57">
        <v>0</v>
      </c>
      <c r="W344" s="53">
        <v>0</v>
      </c>
      <c r="X344" s="53">
        <v>4465</v>
      </c>
      <c r="Y344" s="53">
        <v>72780</v>
      </c>
      <c r="Z344" s="53">
        <f t="shared" si="5"/>
        <v>2741695</v>
      </c>
    </row>
    <row r="345" spans="1:26" s="13" customFormat="1">
      <c r="A345" s="50">
        <v>450</v>
      </c>
      <c r="B345" s="50">
        <v>450086127</v>
      </c>
      <c r="C345" s="51" t="s">
        <v>184</v>
      </c>
      <c r="D345" s="50">
        <v>86</v>
      </c>
      <c r="E345" s="51" t="s">
        <v>185</v>
      </c>
      <c r="F345" s="50">
        <v>127</v>
      </c>
      <c r="G345" s="51" t="s">
        <v>187</v>
      </c>
      <c r="H345" s="52">
        <v>8</v>
      </c>
      <c r="I345" s="53">
        <v>8400</v>
      </c>
      <c r="J345" s="53">
        <v>4045</v>
      </c>
      <c r="K345" s="53">
        <v>0</v>
      </c>
      <c r="L345" s="53">
        <v>893</v>
      </c>
      <c r="M345" s="53">
        <v>13338</v>
      </c>
      <c r="N345" s="36"/>
      <c r="O345" s="54" t="s">
        <v>308</v>
      </c>
      <c r="P345" s="54" t="s">
        <v>308</v>
      </c>
      <c r="Q345" s="56">
        <v>0.09</v>
      </c>
      <c r="R345" s="56">
        <v>2.2200369533076147E-2</v>
      </c>
      <c r="S345" s="53">
        <v>0</v>
      </c>
      <c r="T345" s="36"/>
      <c r="U345" s="57">
        <v>99560</v>
      </c>
      <c r="V345" s="57">
        <v>0</v>
      </c>
      <c r="W345" s="53">
        <v>0</v>
      </c>
      <c r="X345" s="53">
        <v>7144</v>
      </c>
      <c r="Y345" s="53">
        <v>106704</v>
      </c>
      <c r="Z345" s="53">
        <f t="shared" si="5"/>
        <v>2741695</v>
      </c>
    </row>
    <row r="346" spans="1:26" s="13" customFormat="1">
      <c r="A346" s="50">
        <v>450</v>
      </c>
      <c r="B346" s="50">
        <v>450086210</v>
      </c>
      <c r="C346" s="51" t="s">
        <v>184</v>
      </c>
      <c r="D346" s="50">
        <v>86</v>
      </c>
      <c r="E346" s="51" t="s">
        <v>185</v>
      </c>
      <c r="F346" s="50">
        <v>210</v>
      </c>
      <c r="G346" s="51" t="s">
        <v>188</v>
      </c>
      <c r="H346" s="52">
        <v>98</v>
      </c>
      <c r="I346" s="53">
        <v>8599</v>
      </c>
      <c r="J346" s="53">
        <v>2760</v>
      </c>
      <c r="K346" s="53">
        <v>0</v>
      </c>
      <c r="L346" s="53">
        <v>893</v>
      </c>
      <c r="M346" s="53">
        <v>12252</v>
      </c>
      <c r="N346" s="36"/>
      <c r="O346" s="54" t="s">
        <v>308</v>
      </c>
      <c r="P346" s="54" t="s">
        <v>308</v>
      </c>
      <c r="Q346" s="56">
        <v>0.09</v>
      </c>
      <c r="R346" s="56">
        <v>5.8850221835519634E-2</v>
      </c>
      <c r="S346" s="53">
        <v>0</v>
      </c>
      <c r="T346" s="36"/>
      <c r="U346" s="57">
        <v>1113182</v>
      </c>
      <c r="V346" s="57">
        <v>0</v>
      </c>
      <c r="W346" s="53">
        <v>0</v>
      </c>
      <c r="X346" s="53">
        <v>87514</v>
      </c>
      <c r="Y346" s="53">
        <v>1200696</v>
      </c>
      <c r="Z346" s="53">
        <f t="shared" si="5"/>
        <v>2741695</v>
      </c>
    </row>
    <row r="347" spans="1:26" s="13" customFormat="1">
      <c r="A347" s="50">
        <v>450</v>
      </c>
      <c r="B347" s="50">
        <v>450086275</v>
      </c>
      <c r="C347" s="51" t="s">
        <v>184</v>
      </c>
      <c r="D347" s="50">
        <v>86</v>
      </c>
      <c r="E347" s="51" t="s">
        <v>185</v>
      </c>
      <c r="F347" s="50">
        <v>275</v>
      </c>
      <c r="G347" s="51" t="s">
        <v>189</v>
      </c>
      <c r="H347" s="52">
        <v>3</v>
      </c>
      <c r="I347" s="53">
        <v>8213</v>
      </c>
      <c r="J347" s="53">
        <v>1853</v>
      </c>
      <c r="K347" s="53">
        <v>0</v>
      </c>
      <c r="L347" s="53">
        <v>893</v>
      </c>
      <c r="M347" s="53">
        <v>10959</v>
      </c>
      <c r="N347" s="36"/>
      <c r="O347" s="54" t="s">
        <v>308</v>
      </c>
      <c r="P347" s="54" t="s">
        <v>308</v>
      </c>
      <c r="Q347" s="56">
        <v>0.09</v>
      </c>
      <c r="R347" s="56">
        <v>5.0935493476704117E-3</v>
      </c>
      <c r="S347" s="53">
        <v>0</v>
      </c>
      <c r="T347" s="36"/>
      <c r="U347" s="57">
        <v>30198</v>
      </c>
      <c r="V347" s="57">
        <v>0</v>
      </c>
      <c r="W347" s="53">
        <v>0</v>
      </c>
      <c r="X347" s="53">
        <v>2679</v>
      </c>
      <c r="Y347" s="53">
        <v>32877</v>
      </c>
      <c r="Z347" s="53">
        <f t="shared" si="5"/>
        <v>2741695</v>
      </c>
    </row>
    <row r="348" spans="1:26" s="13" customFormat="1">
      <c r="A348" s="50">
        <v>450</v>
      </c>
      <c r="B348" s="50">
        <v>450086278</v>
      </c>
      <c r="C348" s="51" t="s">
        <v>184</v>
      </c>
      <c r="D348" s="50">
        <v>86</v>
      </c>
      <c r="E348" s="51" t="s">
        <v>185</v>
      </c>
      <c r="F348" s="50">
        <v>278</v>
      </c>
      <c r="G348" s="51" t="s">
        <v>190</v>
      </c>
      <c r="H348" s="52">
        <v>7</v>
      </c>
      <c r="I348" s="53">
        <v>9132</v>
      </c>
      <c r="J348" s="53">
        <v>2945</v>
      </c>
      <c r="K348" s="53">
        <v>0</v>
      </c>
      <c r="L348" s="53">
        <v>893</v>
      </c>
      <c r="M348" s="53">
        <v>12970</v>
      </c>
      <c r="N348" s="36"/>
      <c r="O348" s="54" t="s">
        <v>308</v>
      </c>
      <c r="P348" s="54" t="s">
        <v>308</v>
      </c>
      <c r="Q348" s="56">
        <v>0.09</v>
      </c>
      <c r="R348" s="56">
        <v>4.5933117731106823E-2</v>
      </c>
      <c r="S348" s="53">
        <v>0</v>
      </c>
      <c r="T348" s="36"/>
      <c r="U348" s="57">
        <v>84539</v>
      </c>
      <c r="V348" s="57">
        <v>0</v>
      </c>
      <c r="W348" s="53">
        <v>0</v>
      </c>
      <c r="X348" s="53">
        <v>6251</v>
      </c>
      <c r="Y348" s="53">
        <v>90790</v>
      </c>
      <c r="Z348" s="53">
        <f t="shared" si="5"/>
        <v>2741695</v>
      </c>
    </row>
    <row r="349" spans="1:26" s="13" customFormat="1">
      <c r="A349" s="50">
        <v>450</v>
      </c>
      <c r="B349" s="50">
        <v>450086327</v>
      </c>
      <c r="C349" s="51" t="s">
        <v>184</v>
      </c>
      <c r="D349" s="50">
        <v>86</v>
      </c>
      <c r="E349" s="51" t="s">
        <v>185</v>
      </c>
      <c r="F349" s="50">
        <v>327</v>
      </c>
      <c r="G349" s="51" t="s">
        <v>191</v>
      </c>
      <c r="H349" s="52">
        <v>3</v>
      </c>
      <c r="I349" s="53">
        <v>8436</v>
      </c>
      <c r="J349" s="53">
        <v>5677</v>
      </c>
      <c r="K349" s="53">
        <v>0</v>
      </c>
      <c r="L349" s="53">
        <v>893</v>
      </c>
      <c r="M349" s="53">
        <v>15006</v>
      </c>
      <c r="N349" s="36"/>
      <c r="O349" s="54" t="s">
        <v>308</v>
      </c>
      <c r="P349" s="54" t="s">
        <v>308</v>
      </c>
      <c r="Q349" s="56">
        <v>0.09</v>
      </c>
      <c r="R349" s="56">
        <v>3.5609658941933402E-2</v>
      </c>
      <c r="S349" s="53">
        <v>0</v>
      </c>
      <c r="T349" s="36"/>
      <c r="U349" s="57">
        <v>42339</v>
      </c>
      <c r="V349" s="57">
        <v>0</v>
      </c>
      <c r="W349" s="53">
        <v>0</v>
      </c>
      <c r="X349" s="53">
        <v>2679</v>
      </c>
      <c r="Y349" s="53">
        <v>45018</v>
      </c>
      <c r="Z349" s="53">
        <f t="shared" si="5"/>
        <v>2741695</v>
      </c>
    </row>
    <row r="350" spans="1:26" s="13" customFormat="1">
      <c r="A350" s="50">
        <v>450</v>
      </c>
      <c r="B350" s="50">
        <v>450086337</v>
      </c>
      <c r="C350" s="51" t="s">
        <v>184</v>
      </c>
      <c r="D350" s="50">
        <v>86</v>
      </c>
      <c r="E350" s="51" t="s">
        <v>185</v>
      </c>
      <c r="F350" s="50">
        <v>337</v>
      </c>
      <c r="G350" s="51" t="s">
        <v>311</v>
      </c>
      <c r="H350" s="52">
        <v>1</v>
      </c>
      <c r="I350" s="53">
        <v>8406</v>
      </c>
      <c r="J350" s="53">
        <v>11110</v>
      </c>
      <c r="K350" s="53">
        <v>0</v>
      </c>
      <c r="L350" s="53">
        <v>893</v>
      </c>
      <c r="M350" s="53">
        <v>20409</v>
      </c>
      <c r="N350" s="36"/>
      <c r="O350" s="54" t="s">
        <v>308</v>
      </c>
      <c r="P350" s="54" t="s">
        <v>308</v>
      </c>
      <c r="Q350" s="56">
        <v>0.09</v>
      </c>
      <c r="R350" s="56">
        <v>9.3574759734767129E-3</v>
      </c>
      <c r="S350" s="53">
        <v>0</v>
      </c>
      <c r="T350" s="36"/>
      <c r="U350" s="57">
        <v>19516</v>
      </c>
      <c r="V350" s="57">
        <v>0</v>
      </c>
      <c r="W350" s="53">
        <v>0</v>
      </c>
      <c r="X350" s="53">
        <v>893</v>
      </c>
      <c r="Y350" s="53">
        <v>20409</v>
      </c>
      <c r="Z350" s="53">
        <f t="shared" si="5"/>
        <v>2741695</v>
      </c>
    </row>
    <row r="351" spans="1:26" s="13" customFormat="1">
      <c r="A351" s="50">
        <v>450</v>
      </c>
      <c r="B351" s="50">
        <v>450086340</v>
      </c>
      <c r="C351" s="51" t="s">
        <v>184</v>
      </c>
      <c r="D351" s="50">
        <v>86</v>
      </c>
      <c r="E351" s="51" t="s">
        <v>185</v>
      </c>
      <c r="F351" s="50">
        <v>340</v>
      </c>
      <c r="G351" s="51" t="s">
        <v>192</v>
      </c>
      <c r="H351" s="52">
        <v>13</v>
      </c>
      <c r="I351" s="53">
        <v>8396</v>
      </c>
      <c r="J351" s="53">
        <v>5742</v>
      </c>
      <c r="K351" s="53">
        <v>0</v>
      </c>
      <c r="L351" s="53">
        <v>893</v>
      </c>
      <c r="M351" s="53">
        <v>15031</v>
      </c>
      <c r="N351" s="36"/>
      <c r="O351" s="54" t="s">
        <v>308</v>
      </c>
      <c r="P351" s="54" t="s">
        <v>308</v>
      </c>
      <c r="Q351" s="56">
        <v>0.09</v>
      </c>
      <c r="R351" s="56">
        <v>7.7345287057050099E-2</v>
      </c>
      <c r="S351" s="53">
        <v>0</v>
      </c>
      <c r="T351" s="36"/>
      <c r="U351" s="57">
        <v>183794</v>
      </c>
      <c r="V351" s="57">
        <v>0</v>
      </c>
      <c r="W351" s="53">
        <v>0</v>
      </c>
      <c r="X351" s="53">
        <v>11609</v>
      </c>
      <c r="Y351" s="53">
        <v>195403</v>
      </c>
      <c r="Z351" s="53">
        <f t="shared" si="5"/>
        <v>2741695</v>
      </c>
    </row>
    <row r="352" spans="1:26" s="13" customFormat="1">
      <c r="A352" s="50">
        <v>450</v>
      </c>
      <c r="B352" s="50">
        <v>450086605</v>
      </c>
      <c r="C352" s="51" t="s">
        <v>184</v>
      </c>
      <c r="D352" s="50">
        <v>86</v>
      </c>
      <c r="E352" s="51" t="s">
        <v>185</v>
      </c>
      <c r="F352" s="50">
        <v>605</v>
      </c>
      <c r="G352" s="51" t="s">
        <v>193</v>
      </c>
      <c r="H352" s="52">
        <v>1</v>
      </c>
      <c r="I352" s="53">
        <v>10185</v>
      </c>
      <c r="J352" s="53">
        <v>7851</v>
      </c>
      <c r="K352" s="53">
        <v>0</v>
      </c>
      <c r="L352" s="53">
        <v>893</v>
      </c>
      <c r="M352" s="53">
        <v>18929</v>
      </c>
      <c r="N352" s="36"/>
      <c r="O352" s="54" t="s">
        <v>308</v>
      </c>
      <c r="P352" s="54" t="s">
        <v>308</v>
      </c>
      <c r="Q352" s="56">
        <v>0.09</v>
      </c>
      <c r="R352" s="56">
        <v>6.4597651585185906E-2</v>
      </c>
      <c r="S352" s="53">
        <v>0</v>
      </c>
      <c r="T352" s="36"/>
      <c r="U352" s="57">
        <v>18036</v>
      </c>
      <c r="V352" s="57">
        <v>0</v>
      </c>
      <c r="W352" s="53">
        <v>0</v>
      </c>
      <c r="X352" s="53">
        <v>893</v>
      </c>
      <c r="Y352" s="53">
        <v>18929</v>
      </c>
      <c r="Z352" s="53">
        <f t="shared" si="5"/>
        <v>2741695</v>
      </c>
    </row>
    <row r="353" spans="1:26" s="13" customFormat="1">
      <c r="A353" s="50">
        <v>450</v>
      </c>
      <c r="B353" s="50">
        <v>450086632</v>
      </c>
      <c r="C353" s="51" t="s">
        <v>184</v>
      </c>
      <c r="D353" s="50">
        <v>86</v>
      </c>
      <c r="E353" s="51" t="s">
        <v>185</v>
      </c>
      <c r="F353" s="50">
        <v>632</v>
      </c>
      <c r="G353" s="51" t="s">
        <v>194</v>
      </c>
      <c r="H353" s="52">
        <v>3</v>
      </c>
      <c r="I353" s="53">
        <v>8332</v>
      </c>
      <c r="J353" s="53">
        <v>7129</v>
      </c>
      <c r="K353" s="53">
        <v>0</v>
      </c>
      <c r="L353" s="53">
        <v>893</v>
      </c>
      <c r="M353" s="53">
        <v>16354</v>
      </c>
      <c r="N353" s="36"/>
      <c r="O353" s="54" t="s">
        <v>308</v>
      </c>
      <c r="P353" s="54" t="s">
        <v>308</v>
      </c>
      <c r="Q353" s="56">
        <v>0.09</v>
      </c>
      <c r="R353" s="56">
        <v>1.9474826698688746E-2</v>
      </c>
      <c r="S353" s="53">
        <v>0</v>
      </c>
      <c r="T353" s="36"/>
      <c r="U353" s="57">
        <v>46383</v>
      </c>
      <c r="V353" s="57">
        <v>0</v>
      </c>
      <c r="W353" s="53">
        <v>0</v>
      </c>
      <c r="X353" s="53">
        <v>2679</v>
      </c>
      <c r="Y353" s="53">
        <v>49062</v>
      </c>
      <c r="Z353" s="53">
        <f t="shared" si="5"/>
        <v>2741695</v>
      </c>
    </row>
    <row r="354" spans="1:26" s="13" customFormat="1">
      <c r="A354" s="50">
        <v>450</v>
      </c>
      <c r="B354" s="50">
        <v>450086683</v>
      </c>
      <c r="C354" s="51" t="s">
        <v>184</v>
      </c>
      <c r="D354" s="50">
        <v>86</v>
      </c>
      <c r="E354" s="51" t="s">
        <v>185</v>
      </c>
      <c r="F354" s="50">
        <v>683</v>
      </c>
      <c r="G354" s="51" t="s">
        <v>39</v>
      </c>
      <c r="H354" s="52">
        <v>10</v>
      </c>
      <c r="I354" s="53">
        <v>8094</v>
      </c>
      <c r="J354" s="53">
        <v>4890</v>
      </c>
      <c r="K354" s="53">
        <v>0</v>
      </c>
      <c r="L354" s="53">
        <v>893</v>
      </c>
      <c r="M354" s="53">
        <v>13877</v>
      </c>
      <c r="N354" s="36"/>
      <c r="O354" s="54" t="s">
        <v>308</v>
      </c>
      <c r="P354" s="54" t="s">
        <v>308</v>
      </c>
      <c r="Q354" s="56">
        <v>0.09</v>
      </c>
      <c r="R354" s="56">
        <v>2.7280530145449289E-2</v>
      </c>
      <c r="S354" s="53">
        <v>0</v>
      </c>
      <c r="T354" s="36"/>
      <c r="U354" s="57">
        <v>129840</v>
      </c>
      <c r="V354" s="57">
        <v>0</v>
      </c>
      <c r="W354" s="53">
        <v>0</v>
      </c>
      <c r="X354" s="53">
        <v>8930</v>
      </c>
      <c r="Y354" s="53">
        <v>138770</v>
      </c>
      <c r="Z354" s="53">
        <f t="shared" si="5"/>
        <v>2741695</v>
      </c>
    </row>
    <row r="355" spans="1:26" s="13" customFormat="1">
      <c r="A355" s="50">
        <v>453</v>
      </c>
      <c r="B355" s="50">
        <v>453137061</v>
      </c>
      <c r="C355" s="51" t="s">
        <v>195</v>
      </c>
      <c r="D355" s="50">
        <v>137</v>
      </c>
      <c r="E355" s="51" t="s">
        <v>196</v>
      </c>
      <c r="F355" s="50">
        <v>61</v>
      </c>
      <c r="G355" s="51" t="s">
        <v>148</v>
      </c>
      <c r="H355" s="52">
        <v>47</v>
      </c>
      <c r="I355" s="53">
        <v>11825</v>
      </c>
      <c r="J355" s="53">
        <v>532</v>
      </c>
      <c r="K355" s="53">
        <v>0</v>
      </c>
      <c r="L355" s="53">
        <v>893</v>
      </c>
      <c r="M355" s="53">
        <v>13250</v>
      </c>
      <c r="N355" s="36"/>
      <c r="O355" s="54" t="s">
        <v>308</v>
      </c>
      <c r="P355" s="54" t="s">
        <v>308</v>
      </c>
      <c r="Q355" s="56">
        <v>0.09</v>
      </c>
      <c r="R355" s="56">
        <v>2.9718398795666023E-2</v>
      </c>
      <c r="S355" s="53">
        <v>0</v>
      </c>
      <c r="T355" s="36"/>
      <c r="U355" s="57">
        <v>580779</v>
      </c>
      <c r="V355" s="57">
        <v>0</v>
      </c>
      <c r="W355" s="53">
        <v>0</v>
      </c>
      <c r="X355" s="53">
        <v>41971</v>
      </c>
      <c r="Y355" s="53">
        <v>622750</v>
      </c>
      <c r="Z355" s="53">
        <f t="shared" si="5"/>
        <v>9485825</v>
      </c>
    </row>
    <row r="356" spans="1:26" s="13" customFormat="1">
      <c r="A356" s="50">
        <v>453</v>
      </c>
      <c r="B356" s="50">
        <v>453137086</v>
      </c>
      <c r="C356" s="51" t="s">
        <v>195</v>
      </c>
      <c r="D356" s="50">
        <v>137</v>
      </c>
      <c r="E356" s="51" t="s">
        <v>196</v>
      </c>
      <c r="F356" s="50">
        <v>86</v>
      </c>
      <c r="G356" s="51" t="s">
        <v>185</v>
      </c>
      <c r="H356" s="52">
        <v>4</v>
      </c>
      <c r="I356" s="53">
        <v>10465.707566114714</v>
      </c>
      <c r="J356" s="53">
        <v>1499</v>
      </c>
      <c r="K356" s="53">
        <v>0</v>
      </c>
      <c r="L356" s="53">
        <v>893</v>
      </c>
      <c r="M356" s="53">
        <v>12857.707566114714</v>
      </c>
      <c r="N356" s="36"/>
      <c r="O356" s="54" t="s">
        <v>308</v>
      </c>
      <c r="P356" s="54" t="s">
        <v>308</v>
      </c>
      <c r="Q356" s="56">
        <v>0.09</v>
      </c>
      <c r="R356" s="56">
        <v>5.1971112005744564E-2</v>
      </c>
      <c r="S356" s="53">
        <v>0</v>
      </c>
      <c r="T356" s="36"/>
      <c r="U356" s="57">
        <v>47860</v>
      </c>
      <c r="V356" s="57">
        <v>0</v>
      </c>
      <c r="W356" s="53">
        <v>0</v>
      </c>
      <c r="X356" s="53">
        <v>3572</v>
      </c>
      <c r="Y356" s="53">
        <v>51432</v>
      </c>
      <c r="Z356" s="53">
        <f t="shared" si="5"/>
        <v>9485825</v>
      </c>
    </row>
    <row r="357" spans="1:26" s="13" customFormat="1">
      <c r="A357" s="50">
        <v>453</v>
      </c>
      <c r="B357" s="50">
        <v>453137137</v>
      </c>
      <c r="C357" s="51" t="s">
        <v>195</v>
      </c>
      <c r="D357" s="50">
        <v>137</v>
      </c>
      <c r="E357" s="51" t="s">
        <v>196</v>
      </c>
      <c r="F357" s="50">
        <v>137</v>
      </c>
      <c r="G357" s="51" t="s">
        <v>196</v>
      </c>
      <c r="H357" s="52">
        <v>549</v>
      </c>
      <c r="I357" s="53">
        <v>11738</v>
      </c>
      <c r="J357" s="53">
        <v>216</v>
      </c>
      <c r="K357" s="53">
        <v>851.35336976320582</v>
      </c>
      <c r="L357" s="53">
        <v>893</v>
      </c>
      <c r="M357" s="53">
        <v>13698.353369763207</v>
      </c>
      <c r="N357" s="36"/>
      <c r="O357" s="54" t="s">
        <v>308</v>
      </c>
      <c r="P357" s="54" t="s">
        <v>308</v>
      </c>
      <c r="Q357" s="56">
        <v>0.18</v>
      </c>
      <c r="R357" s="56">
        <v>0.1210833300933893</v>
      </c>
      <c r="S357" s="53">
        <v>0</v>
      </c>
      <c r="T357" s="36"/>
      <c r="U357" s="57">
        <v>6562746</v>
      </c>
      <c r="V357" s="57">
        <v>0</v>
      </c>
      <c r="W357" s="53">
        <v>467393</v>
      </c>
      <c r="X357" s="53">
        <v>490257</v>
      </c>
      <c r="Y357" s="53">
        <v>7520396</v>
      </c>
      <c r="Z357" s="53">
        <f t="shared" si="5"/>
        <v>9485825</v>
      </c>
    </row>
    <row r="358" spans="1:26" s="13" customFormat="1">
      <c r="A358" s="50">
        <v>453</v>
      </c>
      <c r="B358" s="50">
        <v>453137210</v>
      </c>
      <c r="C358" s="51" t="s">
        <v>195</v>
      </c>
      <c r="D358" s="50">
        <v>137</v>
      </c>
      <c r="E358" s="51" t="s">
        <v>196</v>
      </c>
      <c r="F358" s="50">
        <v>210</v>
      </c>
      <c r="G358" s="51" t="s">
        <v>188</v>
      </c>
      <c r="H358" s="52">
        <v>4</v>
      </c>
      <c r="I358" s="53">
        <v>11223</v>
      </c>
      <c r="J358" s="53">
        <v>3602</v>
      </c>
      <c r="K358" s="53">
        <v>0</v>
      </c>
      <c r="L358" s="53">
        <v>893</v>
      </c>
      <c r="M358" s="53">
        <v>15718</v>
      </c>
      <c r="N358" s="36"/>
      <c r="O358" s="54" t="s">
        <v>308</v>
      </c>
      <c r="P358" s="54" t="s">
        <v>308</v>
      </c>
      <c r="Q358" s="56">
        <v>0.09</v>
      </c>
      <c r="R358" s="56">
        <v>5.8850221835519634E-2</v>
      </c>
      <c r="S358" s="53">
        <v>0</v>
      </c>
      <c r="T358" s="36"/>
      <c r="U358" s="57">
        <v>59300</v>
      </c>
      <c r="V358" s="57">
        <v>0</v>
      </c>
      <c r="W358" s="53">
        <v>0</v>
      </c>
      <c r="X358" s="53">
        <v>3572</v>
      </c>
      <c r="Y358" s="53">
        <v>62872</v>
      </c>
      <c r="Z358" s="53">
        <f t="shared" si="5"/>
        <v>9485825</v>
      </c>
    </row>
    <row r="359" spans="1:26" s="13" customFormat="1">
      <c r="A359" s="50">
        <v>453</v>
      </c>
      <c r="B359" s="50">
        <v>453137236</v>
      </c>
      <c r="C359" s="51" t="s">
        <v>195</v>
      </c>
      <c r="D359" s="50">
        <v>137</v>
      </c>
      <c r="E359" s="51" t="s">
        <v>196</v>
      </c>
      <c r="F359" s="50">
        <v>236</v>
      </c>
      <c r="G359" s="51" t="s">
        <v>49</v>
      </c>
      <c r="H359" s="52">
        <v>3</v>
      </c>
      <c r="I359" s="53">
        <v>11379.18316856355</v>
      </c>
      <c r="J359" s="53">
        <v>2132</v>
      </c>
      <c r="K359" s="53">
        <v>0</v>
      </c>
      <c r="L359" s="53">
        <v>893</v>
      </c>
      <c r="M359" s="53">
        <v>14404.18316856355</v>
      </c>
      <c r="N359" s="36"/>
      <c r="O359" s="54" t="s">
        <v>308</v>
      </c>
      <c r="P359" s="54" t="s">
        <v>308</v>
      </c>
      <c r="Q359" s="56">
        <v>0.18</v>
      </c>
      <c r="R359" s="56">
        <v>2.3645262654286184E-2</v>
      </c>
      <c r="S359" s="53">
        <v>0</v>
      </c>
      <c r="T359" s="36"/>
      <c r="U359" s="57">
        <v>40533</v>
      </c>
      <c r="V359" s="57">
        <v>0</v>
      </c>
      <c r="W359" s="53">
        <v>0</v>
      </c>
      <c r="X359" s="53">
        <v>2679</v>
      </c>
      <c r="Y359" s="53">
        <v>43212</v>
      </c>
      <c r="Z359" s="53">
        <f t="shared" si="5"/>
        <v>9485825</v>
      </c>
    </row>
    <row r="360" spans="1:26" s="13" customFormat="1">
      <c r="A360" s="50">
        <v>453</v>
      </c>
      <c r="B360" s="50">
        <v>453137278</v>
      </c>
      <c r="C360" s="51" t="s">
        <v>195</v>
      </c>
      <c r="D360" s="50">
        <v>137</v>
      </c>
      <c r="E360" s="51" t="s">
        <v>196</v>
      </c>
      <c r="F360" s="50">
        <v>278</v>
      </c>
      <c r="G360" s="51" t="s">
        <v>190</v>
      </c>
      <c r="H360" s="52">
        <v>3</v>
      </c>
      <c r="I360" s="53">
        <v>9366</v>
      </c>
      <c r="J360" s="53">
        <v>3021</v>
      </c>
      <c r="K360" s="53">
        <v>0</v>
      </c>
      <c r="L360" s="53">
        <v>893</v>
      </c>
      <c r="M360" s="53">
        <v>13280</v>
      </c>
      <c r="N360" s="36"/>
      <c r="O360" s="54" t="s">
        <v>308</v>
      </c>
      <c r="P360" s="54" t="s">
        <v>308</v>
      </c>
      <c r="Q360" s="56">
        <v>0.09</v>
      </c>
      <c r="R360" s="56">
        <v>4.5933117731106823E-2</v>
      </c>
      <c r="S360" s="53">
        <v>0</v>
      </c>
      <c r="T360" s="36"/>
      <c r="U360" s="57">
        <v>37161</v>
      </c>
      <c r="V360" s="57">
        <v>0</v>
      </c>
      <c r="W360" s="53">
        <v>0</v>
      </c>
      <c r="X360" s="53">
        <v>2679</v>
      </c>
      <c r="Y360" s="53">
        <v>39840</v>
      </c>
      <c r="Z360" s="53">
        <f t="shared" si="5"/>
        <v>9485825</v>
      </c>
    </row>
    <row r="361" spans="1:26" s="13" customFormat="1">
      <c r="A361" s="50">
        <v>453</v>
      </c>
      <c r="B361" s="50">
        <v>453137281</v>
      </c>
      <c r="C361" s="51" t="s">
        <v>195</v>
      </c>
      <c r="D361" s="50">
        <v>137</v>
      </c>
      <c r="E361" s="51" t="s">
        <v>196</v>
      </c>
      <c r="F361" s="50">
        <v>281</v>
      </c>
      <c r="G361" s="51" t="s">
        <v>146</v>
      </c>
      <c r="H361" s="52">
        <v>82</v>
      </c>
      <c r="I361" s="53">
        <v>11591</v>
      </c>
      <c r="J361" s="53">
        <v>0</v>
      </c>
      <c r="K361" s="53">
        <v>0</v>
      </c>
      <c r="L361" s="53">
        <v>893</v>
      </c>
      <c r="M361" s="53">
        <v>12484</v>
      </c>
      <c r="N361" s="36"/>
      <c r="O361" s="54" t="s">
        <v>308</v>
      </c>
      <c r="P361" s="54" t="s">
        <v>308</v>
      </c>
      <c r="Q361" s="56">
        <v>0.18</v>
      </c>
      <c r="R361" s="56">
        <v>0.11758425860127428</v>
      </c>
      <c r="S361" s="53">
        <v>0</v>
      </c>
      <c r="T361" s="36"/>
      <c r="U361" s="57">
        <v>950462</v>
      </c>
      <c r="V361" s="57">
        <v>0</v>
      </c>
      <c r="W361" s="53">
        <v>0</v>
      </c>
      <c r="X361" s="53">
        <v>73226</v>
      </c>
      <c r="Y361" s="53">
        <v>1023688</v>
      </c>
      <c r="Z361" s="53">
        <f t="shared" si="5"/>
        <v>9485825</v>
      </c>
    </row>
    <row r="362" spans="1:26" s="13" customFormat="1">
      <c r="A362" s="50">
        <v>453</v>
      </c>
      <c r="B362" s="50">
        <v>453137325</v>
      </c>
      <c r="C362" s="51" t="s">
        <v>195</v>
      </c>
      <c r="D362" s="50">
        <v>137</v>
      </c>
      <c r="E362" s="51" t="s">
        <v>196</v>
      </c>
      <c r="F362" s="50">
        <v>325</v>
      </c>
      <c r="G362" s="51" t="s">
        <v>198</v>
      </c>
      <c r="H362" s="52">
        <v>1</v>
      </c>
      <c r="I362" s="53">
        <v>8406</v>
      </c>
      <c r="J362" s="53">
        <v>1222</v>
      </c>
      <c r="K362" s="53">
        <v>0</v>
      </c>
      <c r="L362" s="53">
        <v>893</v>
      </c>
      <c r="M362" s="53">
        <v>10521</v>
      </c>
      <c r="N362" s="36"/>
      <c r="O362" s="54" t="s">
        <v>308</v>
      </c>
      <c r="P362" s="54" t="s">
        <v>308</v>
      </c>
      <c r="Q362" s="56">
        <v>0.09</v>
      </c>
      <c r="R362" s="56">
        <v>2.5528378804394155E-3</v>
      </c>
      <c r="S362" s="53">
        <v>0</v>
      </c>
      <c r="T362" s="36"/>
      <c r="U362" s="57">
        <v>9628</v>
      </c>
      <c r="V362" s="57">
        <v>0</v>
      </c>
      <c r="W362" s="53">
        <v>0</v>
      </c>
      <c r="X362" s="53">
        <v>893</v>
      </c>
      <c r="Y362" s="53">
        <v>10521</v>
      </c>
      <c r="Z362" s="53">
        <f t="shared" si="5"/>
        <v>9485825</v>
      </c>
    </row>
    <row r="363" spans="1:26" s="13" customFormat="1">
      <c r="A363" s="50">
        <v>453</v>
      </c>
      <c r="B363" s="50">
        <v>453137332</v>
      </c>
      <c r="C363" s="51" t="s">
        <v>195</v>
      </c>
      <c r="D363" s="50">
        <v>137</v>
      </c>
      <c r="E363" s="51" t="s">
        <v>196</v>
      </c>
      <c r="F363" s="50">
        <v>332</v>
      </c>
      <c r="G363" s="51" t="s">
        <v>199</v>
      </c>
      <c r="H363" s="52">
        <v>9</v>
      </c>
      <c r="I363" s="53">
        <v>10428</v>
      </c>
      <c r="J363" s="53">
        <v>1025</v>
      </c>
      <c r="K363" s="53">
        <v>0</v>
      </c>
      <c r="L363" s="53">
        <v>893</v>
      </c>
      <c r="M363" s="53">
        <v>12346</v>
      </c>
      <c r="N363" s="36"/>
      <c r="O363" s="54" t="s">
        <v>308</v>
      </c>
      <c r="P363" s="54" t="s">
        <v>308</v>
      </c>
      <c r="Q363" s="56">
        <v>0.09</v>
      </c>
      <c r="R363" s="56">
        <v>1.3891079712449895E-2</v>
      </c>
      <c r="S363" s="53">
        <v>0</v>
      </c>
      <c r="T363" s="36"/>
      <c r="U363" s="57">
        <v>103077</v>
      </c>
      <c r="V363" s="57">
        <v>0</v>
      </c>
      <c r="W363" s="53">
        <v>0</v>
      </c>
      <c r="X363" s="53">
        <v>8037</v>
      </c>
      <c r="Y363" s="53">
        <v>111114</v>
      </c>
      <c r="Z363" s="53">
        <f t="shared" si="5"/>
        <v>9485825</v>
      </c>
    </row>
    <row r="364" spans="1:26" s="13" customFormat="1">
      <c r="A364" s="50">
        <v>454</v>
      </c>
      <c r="B364" s="50">
        <v>454149009</v>
      </c>
      <c r="C364" s="51" t="s">
        <v>200</v>
      </c>
      <c r="D364" s="50">
        <v>149</v>
      </c>
      <c r="E364" s="51" t="s">
        <v>77</v>
      </c>
      <c r="F364" s="50">
        <v>9</v>
      </c>
      <c r="G364" s="51" t="s">
        <v>85</v>
      </c>
      <c r="H364" s="52">
        <v>4</v>
      </c>
      <c r="I364" s="53">
        <v>12364</v>
      </c>
      <c r="J364" s="53">
        <v>6237</v>
      </c>
      <c r="K364" s="53">
        <v>0</v>
      </c>
      <c r="L364" s="53">
        <v>893</v>
      </c>
      <c r="M364" s="53">
        <v>19494</v>
      </c>
      <c r="N364" s="36"/>
      <c r="O364" s="54" t="s">
        <v>308</v>
      </c>
      <c r="P364" s="54" t="s">
        <v>308</v>
      </c>
      <c r="Q364" s="56">
        <v>0.09</v>
      </c>
      <c r="R364" s="56">
        <v>1.0792483903387306E-3</v>
      </c>
      <c r="S364" s="53">
        <v>0</v>
      </c>
      <c r="T364" s="36"/>
      <c r="U364" s="57">
        <v>74404</v>
      </c>
      <c r="V364" s="57">
        <v>0</v>
      </c>
      <c r="W364" s="53">
        <v>0</v>
      </c>
      <c r="X364" s="53">
        <v>3572</v>
      </c>
      <c r="Y364" s="53">
        <v>77976</v>
      </c>
      <c r="Z364" s="53">
        <f t="shared" si="5"/>
        <v>9339510</v>
      </c>
    </row>
    <row r="365" spans="1:26" s="13" customFormat="1">
      <c r="A365" s="50">
        <v>454</v>
      </c>
      <c r="B365" s="50">
        <v>454149128</v>
      </c>
      <c r="C365" s="51" t="s">
        <v>200</v>
      </c>
      <c r="D365" s="50">
        <v>149</v>
      </c>
      <c r="E365" s="51" t="s">
        <v>77</v>
      </c>
      <c r="F365" s="50">
        <v>128</v>
      </c>
      <c r="G365" s="51" t="s">
        <v>122</v>
      </c>
      <c r="H365" s="52">
        <v>9</v>
      </c>
      <c r="I365" s="53">
        <v>10117</v>
      </c>
      <c r="J365" s="53">
        <v>434</v>
      </c>
      <c r="K365" s="53">
        <v>0</v>
      </c>
      <c r="L365" s="53">
        <v>893</v>
      </c>
      <c r="M365" s="53">
        <v>11444</v>
      </c>
      <c r="N365" s="36"/>
      <c r="O365" s="54" t="s">
        <v>308</v>
      </c>
      <c r="P365" s="54" t="s">
        <v>308</v>
      </c>
      <c r="Q365" s="56">
        <v>0.18</v>
      </c>
      <c r="R365" s="56">
        <v>3.1707981576140035E-2</v>
      </c>
      <c r="S365" s="53">
        <v>0</v>
      </c>
      <c r="T365" s="36"/>
      <c r="U365" s="57">
        <v>94959</v>
      </c>
      <c r="V365" s="57">
        <v>0</v>
      </c>
      <c r="W365" s="53">
        <v>0</v>
      </c>
      <c r="X365" s="53">
        <v>8037</v>
      </c>
      <c r="Y365" s="53">
        <v>102996</v>
      </c>
      <c r="Z365" s="53">
        <f t="shared" si="5"/>
        <v>9339510</v>
      </c>
    </row>
    <row r="366" spans="1:26" s="13" customFormat="1">
      <c r="A366" s="50">
        <v>454</v>
      </c>
      <c r="B366" s="50">
        <v>454149149</v>
      </c>
      <c r="C366" s="51" t="s">
        <v>200</v>
      </c>
      <c r="D366" s="50">
        <v>149</v>
      </c>
      <c r="E366" s="51" t="s">
        <v>77</v>
      </c>
      <c r="F366" s="50">
        <v>149</v>
      </c>
      <c r="G366" s="51" t="s">
        <v>77</v>
      </c>
      <c r="H366" s="52">
        <v>682</v>
      </c>
      <c r="I366" s="53">
        <v>11389</v>
      </c>
      <c r="J366" s="53">
        <v>65</v>
      </c>
      <c r="K366" s="53">
        <v>259.20674486803517</v>
      </c>
      <c r="L366" s="53">
        <v>893</v>
      </c>
      <c r="M366" s="53">
        <v>12606.206744868035</v>
      </c>
      <c r="N366" s="36"/>
      <c r="O366" s="54" t="s">
        <v>308</v>
      </c>
      <c r="P366" s="54" t="s">
        <v>308</v>
      </c>
      <c r="Q366" s="56">
        <v>0.1442761147472662</v>
      </c>
      <c r="R366" s="56">
        <v>0.10293201542090868</v>
      </c>
      <c r="S366" s="53">
        <v>0</v>
      </c>
      <c r="T366" s="36"/>
      <c r="U366" s="57">
        <v>7811628</v>
      </c>
      <c r="V366" s="57">
        <v>0</v>
      </c>
      <c r="W366" s="53">
        <v>176779</v>
      </c>
      <c r="X366" s="53">
        <v>609026</v>
      </c>
      <c r="Y366" s="53">
        <v>8597433</v>
      </c>
      <c r="Z366" s="53">
        <f t="shared" si="5"/>
        <v>9339510</v>
      </c>
    </row>
    <row r="367" spans="1:26" s="13" customFormat="1">
      <c r="A367" s="50">
        <v>454</v>
      </c>
      <c r="B367" s="50">
        <v>454149181</v>
      </c>
      <c r="C367" s="51" t="s">
        <v>200</v>
      </c>
      <c r="D367" s="50">
        <v>149</v>
      </c>
      <c r="E367" s="51" t="s">
        <v>77</v>
      </c>
      <c r="F367" s="50">
        <v>181</v>
      </c>
      <c r="G367" s="51" t="s">
        <v>79</v>
      </c>
      <c r="H367" s="52">
        <v>45</v>
      </c>
      <c r="I367" s="53">
        <v>10955</v>
      </c>
      <c r="J367" s="53">
        <v>621</v>
      </c>
      <c r="K367" s="53">
        <v>0</v>
      </c>
      <c r="L367" s="53">
        <v>893</v>
      </c>
      <c r="M367" s="53">
        <v>12469</v>
      </c>
      <c r="N367" s="36"/>
      <c r="O367" s="54" t="s">
        <v>308</v>
      </c>
      <c r="P367" s="54" t="s">
        <v>308</v>
      </c>
      <c r="Q367" s="56">
        <v>0.09</v>
      </c>
      <c r="R367" s="56">
        <v>1.3955445618939043E-2</v>
      </c>
      <c r="S367" s="53">
        <v>0</v>
      </c>
      <c r="T367" s="36"/>
      <c r="U367" s="57">
        <v>520920</v>
      </c>
      <c r="V367" s="57">
        <v>0</v>
      </c>
      <c r="W367" s="53">
        <v>0</v>
      </c>
      <c r="X367" s="53">
        <v>40185</v>
      </c>
      <c r="Y367" s="53">
        <v>561105</v>
      </c>
      <c r="Z367" s="53">
        <f t="shared" si="5"/>
        <v>9339510</v>
      </c>
    </row>
    <row r="368" spans="1:26" s="13" customFormat="1">
      <c r="A368" s="50">
        <v>455</v>
      </c>
      <c r="B368" s="50">
        <v>455128007</v>
      </c>
      <c r="C368" s="51" t="s">
        <v>201</v>
      </c>
      <c r="D368" s="50">
        <v>128</v>
      </c>
      <c r="E368" s="51" t="s">
        <v>122</v>
      </c>
      <c r="F368" s="50">
        <v>7</v>
      </c>
      <c r="G368" s="51" t="s">
        <v>202</v>
      </c>
      <c r="H368" s="52">
        <v>2</v>
      </c>
      <c r="I368" s="53">
        <v>8332</v>
      </c>
      <c r="J368" s="53">
        <v>2740</v>
      </c>
      <c r="K368" s="53">
        <v>0</v>
      </c>
      <c r="L368" s="53">
        <v>893</v>
      </c>
      <c r="M368" s="53">
        <v>11965</v>
      </c>
      <c r="N368" s="36"/>
      <c r="O368" s="54" t="s">
        <v>308</v>
      </c>
      <c r="P368" s="54" t="s">
        <v>308</v>
      </c>
      <c r="Q368" s="56">
        <v>0.09</v>
      </c>
      <c r="R368" s="56">
        <v>1.6838274092860869E-2</v>
      </c>
      <c r="S368" s="53">
        <v>0</v>
      </c>
      <c r="T368" s="36"/>
      <c r="U368" s="57">
        <v>22144</v>
      </c>
      <c r="V368" s="57">
        <v>0</v>
      </c>
      <c r="W368" s="53">
        <v>0</v>
      </c>
      <c r="X368" s="53">
        <v>1786</v>
      </c>
      <c r="Y368" s="53">
        <v>23930</v>
      </c>
      <c r="Z368" s="53">
        <f t="shared" si="5"/>
        <v>3205810</v>
      </c>
    </row>
    <row r="369" spans="1:26" s="13" customFormat="1">
      <c r="A369" s="50">
        <v>455</v>
      </c>
      <c r="B369" s="50">
        <v>455128128</v>
      </c>
      <c r="C369" s="51" t="s">
        <v>201</v>
      </c>
      <c r="D369" s="50">
        <v>128</v>
      </c>
      <c r="E369" s="51" t="s">
        <v>122</v>
      </c>
      <c r="F369" s="50">
        <v>128</v>
      </c>
      <c r="G369" s="51" t="s">
        <v>122</v>
      </c>
      <c r="H369" s="52">
        <v>298</v>
      </c>
      <c r="I369" s="53">
        <v>9164</v>
      </c>
      <c r="J369" s="53">
        <v>393</v>
      </c>
      <c r="K369" s="53">
        <v>0</v>
      </c>
      <c r="L369" s="53">
        <v>893</v>
      </c>
      <c r="M369" s="53">
        <v>10450</v>
      </c>
      <c r="N369" s="36"/>
      <c r="O369" s="54" t="s">
        <v>308</v>
      </c>
      <c r="P369" s="54" t="s">
        <v>308</v>
      </c>
      <c r="Q369" s="56">
        <v>0.18</v>
      </c>
      <c r="R369" s="56">
        <v>3.1707981576140035E-2</v>
      </c>
      <c r="S369" s="53">
        <v>0</v>
      </c>
      <c r="T369" s="36"/>
      <c r="U369" s="57">
        <v>2847986</v>
      </c>
      <c r="V369" s="57">
        <v>0</v>
      </c>
      <c r="W369" s="53">
        <v>0</v>
      </c>
      <c r="X369" s="53">
        <v>266114</v>
      </c>
      <c r="Y369" s="53">
        <v>3114100</v>
      </c>
      <c r="Z369" s="53">
        <f t="shared" si="5"/>
        <v>3205810</v>
      </c>
    </row>
    <row r="370" spans="1:26" s="13" customFormat="1">
      <c r="A370" s="50">
        <v>455</v>
      </c>
      <c r="B370" s="50">
        <v>455128149</v>
      </c>
      <c r="C370" s="51" t="s">
        <v>201</v>
      </c>
      <c r="D370" s="50">
        <v>128</v>
      </c>
      <c r="E370" s="51" t="s">
        <v>122</v>
      </c>
      <c r="F370" s="50">
        <v>149</v>
      </c>
      <c r="G370" s="51" t="s">
        <v>77</v>
      </c>
      <c r="H370" s="52">
        <v>1</v>
      </c>
      <c r="I370" s="53">
        <v>12390.456614949526</v>
      </c>
      <c r="J370" s="53">
        <v>71</v>
      </c>
      <c r="K370" s="53">
        <v>0</v>
      </c>
      <c r="L370" s="53">
        <v>893</v>
      </c>
      <c r="M370" s="53">
        <v>13354.456614949526</v>
      </c>
      <c r="N370" s="36"/>
      <c r="O370" s="54" t="s">
        <v>308</v>
      </c>
      <c r="P370" s="54" t="s">
        <v>308</v>
      </c>
      <c r="Q370" s="56">
        <v>0.1442761147472662</v>
      </c>
      <c r="R370" s="56">
        <v>0.10293201542090868</v>
      </c>
      <c r="S370" s="53">
        <v>0</v>
      </c>
      <c r="T370" s="36"/>
      <c r="U370" s="57">
        <v>12461</v>
      </c>
      <c r="V370" s="57">
        <v>0</v>
      </c>
      <c r="W370" s="53">
        <v>0</v>
      </c>
      <c r="X370" s="53">
        <v>893</v>
      </c>
      <c r="Y370" s="53">
        <v>13354</v>
      </c>
      <c r="Z370" s="53">
        <f t="shared" si="5"/>
        <v>3205810</v>
      </c>
    </row>
    <row r="371" spans="1:26" s="13" customFormat="1">
      <c r="A371" s="50">
        <v>455</v>
      </c>
      <c r="B371" s="50">
        <v>455128181</v>
      </c>
      <c r="C371" s="51" t="s">
        <v>201</v>
      </c>
      <c r="D371" s="50">
        <v>128</v>
      </c>
      <c r="E371" s="51" t="s">
        <v>122</v>
      </c>
      <c r="F371" s="50">
        <v>181</v>
      </c>
      <c r="G371" s="51" t="s">
        <v>79</v>
      </c>
      <c r="H371" s="52">
        <v>4</v>
      </c>
      <c r="I371" s="53">
        <v>8450</v>
      </c>
      <c r="J371" s="53">
        <v>479</v>
      </c>
      <c r="K371" s="53">
        <v>0</v>
      </c>
      <c r="L371" s="53">
        <v>893</v>
      </c>
      <c r="M371" s="53">
        <v>9822</v>
      </c>
      <c r="N371" s="36"/>
      <c r="O371" s="54" t="s">
        <v>308</v>
      </c>
      <c r="P371" s="54" t="s">
        <v>308</v>
      </c>
      <c r="Q371" s="56">
        <v>0.09</v>
      </c>
      <c r="R371" s="56">
        <v>1.3955445618939043E-2</v>
      </c>
      <c r="S371" s="53">
        <v>0</v>
      </c>
      <c r="T371" s="36"/>
      <c r="U371" s="57">
        <v>35716</v>
      </c>
      <c r="V371" s="57">
        <v>0</v>
      </c>
      <c r="W371" s="53">
        <v>0</v>
      </c>
      <c r="X371" s="53">
        <v>3572</v>
      </c>
      <c r="Y371" s="53">
        <v>39288</v>
      </c>
      <c r="Z371" s="53">
        <f t="shared" si="5"/>
        <v>3205810</v>
      </c>
    </row>
    <row r="372" spans="1:26" s="13" customFormat="1">
      <c r="A372" s="50">
        <v>455</v>
      </c>
      <c r="B372" s="50">
        <v>455128295</v>
      </c>
      <c r="C372" s="51" t="s">
        <v>201</v>
      </c>
      <c r="D372" s="50">
        <v>128</v>
      </c>
      <c r="E372" s="51" t="s">
        <v>122</v>
      </c>
      <c r="F372" s="50">
        <v>295</v>
      </c>
      <c r="G372" s="51" t="s">
        <v>135</v>
      </c>
      <c r="H372" s="52">
        <v>1</v>
      </c>
      <c r="I372" s="53">
        <v>9708.0993219968623</v>
      </c>
      <c r="J372" s="53">
        <v>4537</v>
      </c>
      <c r="K372" s="53">
        <v>0</v>
      </c>
      <c r="L372" s="53">
        <v>893</v>
      </c>
      <c r="M372" s="53">
        <v>15138.099321996862</v>
      </c>
      <c r="N372" s="36"/>
      <c r="O372" s="54" t="s">
        <v>308</v>
      </c>
      <c r="P372" s="54" t="s">
        <v>308</v>
      </c>
      <c r="Q372" s="56">
        <v>0.09</v>
      </c>
      <c r="R372" s="56">
        <v>2.0645929745263577E-2</v>
      </c>
      <c r="S372" s="53">
        <v>0</v>
      </c>
      <c r="T372" s="36"/>
      <c r="U372" s="57">
        <v>14245</v>
      </c>
      <c r="V372" s="57">
        <v>0</v>
      </c>
      <c r="W372" s="53">
        <v>0</v>
      </c>
      <c r="X372" s="53">
        <v>893</v>
      </c>
      <c r="Y372" s="53">
        <v>15138</v>
      </c>
      <c r="Z372" s="53">
        <f t="shared" si="5"/>
        <v>3205810</v>
      </c>
    </row>
    <row r="373" spans="1:26" s="13" customFormat="1">
      <c r="A373" s="50">
        <v>456</v>
      </c>
      <c r="B373" s="50">
        <v>456160009</v>
      </c>
      <c r="C373" s="51" t="s">
        <v>203</v>
      </c>
      <c r="D373" s="50">
        <v>160</v>
      </c>
      <c r="E373" s="51" t="s">
        <v>134</v>
      </c>
      <c r="F373" s="50">
        <v>9</v>
      </c>
      <c r="G373" s="51" t="s">
        <v>85</v>
      </c>
      <c r="H373" s="52">
        <v>1</v>
      </c>
      <c r="I373" s="53">
        <v>8450</v>
      </c>
      <c r="J373" s="53">
        <v>4262</v>
      </c>
      <c r="K373" s="53">
        <v>0</v>
      </c>
      <c r="L373" s="53">
        <v>893</v>
      </c>
      <c r="M373" s="53">
        <v>13605</v>
      </c>
      <c r="N373" s="36"/>
      <c r="O373" s="54" t="s">
        <v>308</v>
      </c>
      <c r="P373" s="54" t="s">
        <v>308</v>
      </c>
      <c r="Q373" s="56">
        <v>0.09</v>
      </c>
      <c r="R373" s="56">
        <v>1.0792483903387306E-3</v>
      </c>
      <c r="S373" s="53">
        <v>0</v>
      </c>
      <c r="T373" s="36"/>
      <c r="U373" s="57">
        <v>12712</v>
      </c>
      <c r="V373" s="57">
        <v>0</v>
      </c>
      <c r="W373" s="53">
        <v>0</v>
      </c>
      <c r="X373" s="53">
        <v>893</v>
      </c>
      <c r="Y373" s="53">
        <v>13605</v>
      </c>
      <c r="Z373" s="53">
        <f t="shared" si="5"/>
        <v>10479468.88750039</v>
      </c>
    </row>
    <row r="374" spans="1:26" s="13" customFormat="1">
      <c r="A374" s="50">
        <v>456</v>
      </c>
      <c r="B374" s="50">
        <v>456160031</v>
      </c>
      <c r="C374" s="51" t="s">
        <v>203</v>
      </c>
      <c r="D374" s="50">
        <v>160</v>
      </c>
      <c r="E374" s="51" t="s">
        <v>134</v>
      </c>
      <c r="F374" s="50">
        <v>31</v>
      </c>
      <c r="G374" s="51" t="s">
        <v>76</v>
      </c>
      <c r="H374" s="52">
        <v>2</v>
      </c>
      <c r="I374" s="53">
        <v>12513</v>
      </c>
      <c r="J374" s="53">
        <v>5136</v>
      </c>
      <c r="K374" s="53">
        <v>0</v>
      </c>
      <c r="L374" s="53">
        <v>893</v>
      </c>
      <c r="M374" s="53">
        <v>18542</v>
      </c>
      <c r="N374" s="36"/>
      <c r="O374" s="54" t="s">
        <v>308</v>
      </c>
      <c r="P374" s="54" t="s">
        <v>308</v>
      </c>
      <c r="Q374" s="56">
        <v>0.09</v>
      </c>
      <c r="R374" s="56">
        <v>2.9468459409794701E-2</v>
      </c>
      <c r="S374" s="53">
        <v>0</v>
      </c>
      <c r="T374" s="36"/>
      <c r="U374" s="57">
        <v>35298</v>
      </c>
      <c r="V374" s="57">
        <v>0</v>
      </c>
      <c r="W374" s="53">
        <v>0</v>
      </c>
      <c r="X374" s="53">
        <v>1786</v>
      </c>
      <c r="Y374" s="53">
        <v>37084</v>
      </c>
      <c r="Z374" s="53">
        <f t="shared" si="5"/>
        <v>10479468.88750039</v>
      </c>
    </row>
    <row r="375" spans="1:26" s="13" customFormat="1">
      <c r="A375" s="50">
        <v>456</v>
      </c>
      <c r="B375" s="50">
        <v>456160056</v>
      </c>
      <c r="C375" s="51" t="s">
        <v>203</v>
      </c>
      <c r="D375" s="50">
        <v>160</v>
      </c>
      <c r="E375" s="51" t="s">
        <v>134</v>
      </c>
      <c r="F375" s="50">
        <v>56</v>
      </c>
      <c r="G375" s="51" t="s">
        <v>133</v>
      </c>
      <c r="H375" s="52">
        <v>2</v>
      </c>
      <c r="I375" s="53">
        <v>13058</v>
      </c>
      <c r="J375" s="53">
        <v>4566</v>
      </c>
      <c r="K375" s="53">
        <v>0</v>
      </c>
      <c r="L375" s="53">
        <v>893</v>
      </c>
      <c r="M375" s="53">
        <v>18517</v>
      </c>
      <c r="N375" s="36"/>
      <c r="O375" s="54" t="s">
        <v>308</v>
      </c>
      <c r="P375" s="54" t="s">
        <v>308</v>
      </c>
      <c r="Q375" s="56">
        <v>0.09</v>
      </c>
      <c r="R375" s="56">
        <v>2.1017347597135593E-2</v>
      </c>
      <c r="S375" s="53">
        <v>0</v>
      </c>
      <c r="T375" s="36"/>
      <c r="U375" s="57">
        <v>35248</v>
      </c>
      <c r="V375" s="57">
        <v>0</v>
      </c>
      <c r="W375" s="53">
        <v>0</v>
      </c>
      <c r="X375" s="53">
        <v>1786</v>
      </c>
      <c r="Y375" s="53">
        <v>37034</v>
      </c>
      <c r="Z375" s="53">
        <f t="shared" si="5"/>
        <v>10479468.88750039</v>
      </c>
    </row>
    <row r="376" spans="1:26" s="13" customFormat="1">
      <c r="A376" s="50">
        <v>456</v>
      </c>
      <c r="B376" s="50">
        <v>456160079</v>
      </c>
      <c r="C376" s="51" t="s">
        <v>203</v>
      </c>
      <c r="D376" s="50">
        <v>160</v>
      </c>
      <c r="E376" s="51" t="s">
        <v>134</v>
      </c>
      <c r="F376" s="50">
        <v>79</v>
      </c>
      <c r="G376" s="51" t="s">
        <v>86</v>
      </c>
      <c r="H376" s="52">
        <v>27</v>
      </c>
      <c r="I376" s="53">
        <v>10194</v>
      </c>
      <c r="J376" s="53">
        <v>673</v>
      </c>
      <c r="K376" s="53">
        <v>0</v>
      </c>
      <c r="L376" s="53">
        <v>893</v>
      </c>
      <c r="M376" s="53">
        <v>11760</v>
      </c>
      <c r="N376" s="36"/>
      <c r="O376" s="54" t="s">
        <v>308</v>
      </c>
      <c r="P376" s="54" t="s">
        <v>308</v>
      </c>
      <c r="Q376" s="56">
        <v>0.09</v>
      </c>
      <c r="R376" s="56">
        <v>6.5527743715454348E-2</v>
      </c>
      <c r="S376" s="53">
        <v>0</v>
      </c>
      <c r="T376" s="36"/>
      <c r="U376" s="57">
        <v>293409</v>
      </c>
      <c r="V376" s="57">
        <v>0</v>
      </c>
      <c r="W376" s="53">
        <v>0</v>
      </c>
      <c r="X376" s="53">
        <v>24111</v>
      </c>
      <c r="Y376" s="53">
        <v>317520</v>
      </c>
      <c r="Z376" s="53">
        <f t="shared" si="5"/>
        <v>10479468.88750039</v>
      </c>
    </row>
    <row r="377" spans="1:26" s="13" customFormat="1">
      <c r="A377" s="50">
        <v>456</v>
      </c>
      <c r="B377" s="50">
        <v>456160100</v>
      </c>
      <c r="C377" s="51" t="s">
        <v>203</v>
      </c>
      <c r="D377" s="50">
        <v>160</v>
      </c>
      <c r="E377" s="51" t="s">
        <v>134</v>
      </c>
      <c r="F377" s="50">
        <v>100</v>
      </c>
      <c r="G377" s="51" t="s">
        <v>58</v>
      </c>
      <c r="H377" s="52">
        <v>2</v>
      </c>
      <c r="I377" s="53">
        <v>11115.762161152999</v>
      </c>
      <c r="J377" s="53">
        <v>5495</v>
      </c>
      <c r="K377" s="53">
        <v>0</v>
      </c>
      <c r="L377" s="53">
        <v>893</v>
      </c>
      <c r="M377" s="53">
        <v>17503.762161152998</v>
      </c>
      <c r="N377" s="36"/>
      <c r="O377" s="54" t="s">
        <v>308</v>
      </c>
      <c r="P377" s="54" t="s">
        <v>308</v>
      </c>
      <c r="Q377" s="56">
        <v>0.09</v>
      </c>
      <c r="R377" s="56">
        <v>3.3081526293987397E-2</v>
      </c>
      <c r="S377" s="53">
        <v>0</v>
      </c>
      <c r="T377" s="36"/>
      <c r="U377" s="57">
        <v>33222</v>
      </c>
      <c r="V377" s="57">
        <v>0</v>
      </c>
      <c r="W377" s="53">
        <v>0</v>
      </c>
      <c r="X377" s="53">
        <v>1786</v>
      </c>
      <c r="Y377" s="53">
        <v>35008</v>
      </c>
      <c r="Z377" s="53">
        <f t="shared" si="5"/>
        <v>10479468.88750039</v>
      </c>
    </row>
    <row r="378" spans="1:26" s="13" customFormat="1">
      <c r="A378" s="50">
        <v>456</v>
      </c>
      <c r="B378" s="50">
        <v>456160149</v>
      </c>
      <c r="C378" s="51" t="s">
        <v>203</v>
      </c>
      <c r="D378" s="50">
        <v>160</v>
      </c>
      <c r="E378" s="51" t="s">
        <v>134</v>
      </c>
      <c r="F378" s="50">
        <v>149</v>
      </c>
      <c r="G378" s="51" t="s">
        <v>77</v>
      </c>
      <c r="H378" s="52">
        <v>2</v>
      </c>
      <c r="I378" s="53">
        <v>13821</v>
      </c>
      <c r="J378" s="53">
        <v>79</v>
      </c>
      <c r="K378" s="53">
        <v>0</v>
      </c>
      <c r="L378" s="53">
        <v>893</v>
      </c>
      <c r="M378" s="53">
        <v>14793</v>
      </c>
      <c r="N378" s="36"/>
      <c r="O378" s="54" t="s">
        <v>308</v>
      </c>
      <c r="P378" s="54" t="s">
        <v>308</v>
      </c>
      <c r="Q378" s="56">
        <v>0.1442761147472662</v>
      </c>
      <c r="R378" s="56">
        <v>0.10293201542090868</v>
      </c>
      <c r="S378" s="53">
        <v>0</v>
      </c>
      <c r="T378" s="36"/>
      <c r="U378" s="57">
        <v>27800</v>
      </c>
      <c r="V378" s="57">
        <v>0</v>
      </c>
      <c r="W378" s="53">
        <v>0</v>
      </c>
      <c r="X378" s="53">
        <v>1786</v>
      </c>
      <c r="Y378" s="53">
        <v>29586</v>
      </c>
      <c r="Z378" s="53">
        <f t="shared" si="5"/>
        <v>10479468.88750039</v>
      </c>
    </row>
    <row r="379" spans="1:26" s="13" customFormat="1">
      <c r="A379" s="50">
        <v>456</v>
      </c>
      <c r="B379" s="50">
        <v>456160160</v>
      </c>
      <c r="C379" s="51" t="s">
        <v>203</v>
      </c>
      <c r="D379" s="50">
        <v>160</v>
      </c>
      <c r="E379" s="51" t="s">
        <v>134</v>
      </c>
      <c r="F379" s="50">
        <v>160</v>
      </c>
      <c r="G379" s="51" t="s">
        <v>134</v>
      </c>
      <c r="H379" s="52">
        <v>751</v>
      </c>
      <c r="I379" s="53">
        <v>11702</v>
      </c>
      <c r="J379" s="53">
        <v>471</v>
      </c>
      <c r="K379" s="53">
        <v>0</v>
      </c>
      <c r="L379" s="53">
        <v>893</v>
      </c>
      <c r="M379" s="53">
        <v>13066</v>
      </c>
      <c r="N379" s="36"/>
      <c r="O379" s="54" t="s">
        <v>308</v>
      </c>
      <c r="P379" s="54" t="s">
        <v>308</v>
      </c>
      <c r="Q379" s="56">
        <v>0.12938</v>
      </c>
      <c r="R379" s="56">
        <v>0.10446632509062749</v>
      </c>
      <c r="S379" s="53">
        <v>0</v>
      </c>
      <c r="T379" s="36"/>
      <c r="U379" s="57">
        <v>9141923</v>
      </c>
      <c r="V379" s="57">
        <v>0</v>
      </c>
      <c r="W379" s="53">
        <v>0</v>
      </c>
      <c r="X379" s="53">
        <v>670643</v>
      </c>
      <c r="Y379" s="53">
        <v>9812566</v>
      </c>
      <c r="Z379" s="53">
        <f t="shared" si="5"/>
        <v>10479468.88750039</v>
      </c>
    </row>
    <row r="380" spans="1:26" s="13" customFormat="1">
      <c r="A380" s="50">
        <v>456</v>
      </c>
      <c r="B380" s="50">
        <v>456160170</v>
      </c>
      <c r="C380" s="51" t="s">
        <v>203</v>
      </c>
      <c r="D380" s="50">
        <v>160</v>
      </c>
      <c r="E380" s="51" t="s">
        <v>134</v>
      </c>
      <c r="F380" s="50">
        <v>170</v>
      </c>
      <c r="G380" s="51" t="s">
        <v>65</v>
      </c>
      <c r="H380" s="52">
        <v>3</v>
      </c>
      <c r="I380" s="53">
        <v>10413</v>
      </c>
      <c r="J380" s="53">
        <v>3832</v>
      </c>
      <c r="K380" s="53">
        <v>0</v>
      </c>
      <c r="L380" s="53">
        <v>893</v>
      </c>
      <c r="M380" s="53">
        <v>15138</v>
      </c>
      <c r="N380" s="36"/>
      <c r="O380" s="54" t="s">
        <v>308</v>
      </c>
      <c r="P380" s="54" t="s">
        <v>308</v>
      </c>
      <c r="Q380" s="56">
        <v>0.09</v>
      </c>
      <c r="R380" s="56">
        <v>9.493411364098206E-2</v>
      </c>
      <c r="S380" s="53">
        <v>-740.37083320328782</v>
      </c>
      <c r="T380" s="36"/>
      <c r="U380" s="57">
        <v>42735</v>
      </c>
      <c r="V380" s="57">
        <v>-2221.1124996098633</v>
      </c>
      <c r="W380" s="53">
        <v>0</v>
      </c>
      <c r="X380" s="53">
        <v>2679</v>
      </c>
      <c r="Y380" s="53">
        <v>43192.887500390134</v>
      </c>
      <c r="Z380" s="53">
        <f t="shared" si="5"/>
        <v>10479468.88750039</v>
      </c>
    </row>
    <row r="381" spans="1:26" s="13" customFormat="1">
      <c r="A381" s="50">
        <v>456</v>
      </c>
      <c r="B381" s="50">
        <v>456160295</v>
      </c>
      <c r="C381" s="51" t="s">
        <v>203</v>
      </c>
      <c r="D381" s="50">
        <v>160</v>
      </c>
      <c r="E381" s="51" t="s">
        <v>134</v>
      </c>
      <c r="F381" s="50">
        <v>295</v>
      </c>
      <c r="G381" s="51" t="s">
        <v>135</v>
      </c>
      <c r="H381" s="52">
        <v>7</v>
      </c>
      <c r="I381" s="53">
        <v>10650</v>
      </c>
      <c r="J381" s="53">
        <v>4977</v>
      </c>
      <c r="K381" s="53">
        <v>0</v>
      </c>
      <c r="L381" s="53">
        <v>893</v>
      </c>
      <c r="M381" s="53">
        <v>16520</v>
      </c>
      <c r="N381" s="36"/>
      <c r="O381" s="54" t="s">
        <v>308</v>
      </c>
      <c r="P381" s="54" t="s">
        <v>308</v>
      </c>
      <c r="Q381" s="56">
        <v>0.09</v>
      </c>
      <c r="R381" s="56">
        <v>2.0645929745263577E-2</v>
      </c>
      <c r="S381" s="53">
        <v>0</v>
      </c>
      <c r="T381" s="36"/>
      <c r="U381" s="57">
        <v>109389</v>
      </c>
      <c r="V381" s="57">
        <v>0</v>
      </c>
      <c r="W381" s="53">
        <v>0</v>
      </c>
      <c r="X381" s="53">
        <v>6251</v>
      </c>
      <c r="Y381" s="53">
        <v>115640</v>
      </c>
      <c r="Z381" s="53">
        <f t="shared" si="5"/>
        <v>10479468.88750039</v>
      </c>
    </row>
    <row r="382" spans="1:26" s="13" customFormat="1">
      <c r="A382" s="50">
        <v>456</v>
      </c>
      <c r="B382" s="50">
        <v>456160301</v>
      </c>
      <c r="C382" s="51" t="s">
        <v>203</v>
      </c>
      <c r="D382" s="50">
        <v>160</v>
      </c>
      <c r="E382" s="51" t="s">
        <v>134</v>
      </c>
      <c r="F382" s="50">
        <v>301</v>
      </c>
      <c r="G382" s="51" t="s">
        <v>132</v>
      </c>
      <c r="H382" s="52">
        <v>2</v>
      </c>
      <c r="I382" s="53">
        <v>8094</v>
      </c>
      <c r="J382" s="53">
        <v>2826</v>
      </c>
      <c r="K382" s="53">
        <v>0</v>
      </c>
      <c r="L382" s="53">
        <v>893</v>
      </c>
      <c r="M382" s="53">
        <v>11813</v>
      </c>
      <c r="N382" s="36"/>
      <c r="O382" s="54" t="s">
        <v>308</v>
      </c>
      <c r="P382" s="54" t="s">
        <v>308</v>
      </c>
      <c r="Q382" s="56">
        <v>0.09</v>
      </c>
      <c r="R382" s="56">
        <v>4.8489107766888834E-2</v>
      </c>
      <c r="S382" s="53">
        <v>0</v>
      </c>
      <c r="T382" s="36"/>
      <c r="U382" s="57">
        <v>21840</v>
      </c>
      <c r="V382" s="57">
        <v>0</v>
      </c>
      <c r="W382" s="53">
        <v>0</v>
      </c>
      <c r="X382" s="53">
        <v>1786</v>
      </c>
      <c r="Y382" s="53">
        <v>23626</v>
      </c>
      <c r="Z382" s="53">
        <f t="shared" si="5"/>
        <v>10479468.88750039</v>
      </c>
    </row>
    <row r="383" spans="1:26" s="13" customFormat="1">
      <c r="A383" s="50">
        <v>456</v>
      </c>
      <c r="B383" s="50">
        <v>456160616</v>
      </c>
      <c r="C383" s="51" t="s">
        <v>203</v>
      </c>
      <c r="D383" s="50">
        <v>160</v>
      </c>
      <c r="E383" s="51" t="s">
        <v>134</v>
      </c>
      <c r="F383" s="50">
        <v>616</v>
      </c>
      <c r="G383" s="51" t="s">
        <v>83</v>
      </c>
      <c r="H383" s="52">
        <v>1</v>
      </c>
      <c r="I383" s="53">
        <v>10413</v>
      </c>
      <c r="J383" s="53">
        <v>3301</v>
      </c>
      <c r="K383" s="53">
        <v>0</v>
      </c>
      <c r="L383" s="53">
        <v>893</v>
      </c>
      <c r="M383" s="53">
        <v>14607</v>
      </c>
      <c r="N383" s="36"/>
      <c r="O383" s="54" t="s">
        <v>308</v>
      </c>
      <c r="P383" s="54" t="s">
        <v>308</v>
      </c>
      <c r="Q383" s="56">
        <v>0.09</v>
      </c>
      <c r="R383" s="56">
        <v>3.5200195713429298E-2</v>
      </c>
      <c r="S383" s="53">
        <v>0</v>
      </c>
      <c r="T383" s="36"/>
      <c r="U383" s="57">
        <v>13714</v>
      </c>
      <c r="V383" s="57">
        <v>0</v>
      </c>
      <c r="W383" s="53">
        <v>0</v>
      </c>
      <c r="X383" s="53">
        <v>893</v>
      </c>
      <c r="Y383" s="53">
        <v>14607</v>
      </c>
      <c r="Z383" s="53">
        <f t="shared" si="5"/>
        <v>10479468.88750039</v>
      </c>
    </row>
    <row r="384" spans="1:26" s="13" customFormat="1">
      <c r="A384" s="50">
        <v>458</v>
      </c>
      <c r="B384" s="50">
        <v>458160056</v>
      </c>
      <c r="C384" s="51" t="s">
        <v>204</v>
      </c>
      <c r="D384" s="50">
        <v>160</v>
      </c>
      <c r="E384" s="51" t="s">
        <v>134</v>
      </c>
      <c r="F384" s="50">
        <v>56</v>
      </c>
      <c r="G384" s="51" t="s">
        <v>133</v>
      </c>
      <c r="H384" s="52">
        <v>3</v>
      </c>
      <c r="I384" s="53">
        <v>13975</v>
      </c>
      <c r="J384" s="53">
        <v>4887</v>
      </c>
      <c r="K384" s="53">
        <v>0</v>
      </c>
      <c r="L384" s="53">
        <v>893</v>
      </c>
      <c r="M384" s="53">
        <v>19755</v>
      </c>
      <c r="N384" s="36"/>
      <c r="O384" s="54" t="s">
        <v>308</v>
      </c>
      <c r="P384" s="54" t="s">
        <v>308</v>
      </c>
      <c r="Q384" s="56">
        <v>0.09</v>
      </c>
      <c r="R384" s="56">
        <v>2.1017347597135593E-2</v>
      </c>
      <c r="S384" s="53">
        <v>0</v>
      </c>
      <c r="T384" s="36"/>
      <c r="U384" s="57">
        <v>56586</v>
      </c>
      <c r="V384" s="57">
        <v>0</v>
      </c>
      <c r="W384" s="53">
        <v>0</v>
      </c>
      <c r="X384" s="53">
        <v>2679</v>
      </c>
      <c r="Y384" s="53">
        <v>59265</v>
      </c>
      <c r="Z384" s="53">
        <f t="shared" si="5"/>
        <v>2182628</v>
      </c>
    </row>
    <row r="385" spans="1:26" s="13" customFormat="1">
      <c r="A385" s="50">
        <v>458</v>
      </c>
      <c r="B385" s="50">
        <v>458160079</v>
      </c>
      <c r="C385" s="51" t="s">
        <v>204</v>
      </c>
      <c r="D385" s="50">
        <v>160</v>
      </c>
      <c r="E385" s="51" t="s">
        <v>134</v>
      </c>
      <c r="F385" s="50">
        <v>79</v>
      </c>
      <c r="G385" s="51" t="s">
        <v>86</v>
      </c>
      <c r="H385" s="52">
        <v>29</v>
      </c>
      <c r="I385" s="53">
        <v>11255</v>
      </c>
      <c r="J385" s="53">
        <v>743</v>
      </c>
      <c r="K385" s="53">
        <v>0</v>
      </c>
      <c r="L385" s="53">
        <v>893</v>
      </c>
      <c r="M385" s="53">
        <v>12891</v>
      </c>
      <c r="N385" s="36"/>
      <c r="O385" s="54" t="s">
        <v>308</v>
      </c>
      <c r="P385" s="54" t="s">
        <v>308</v>
      </c>
      <c r="Q385" s="56">
        <v>0.09</v>
      </c>
      <c r="R385" s="56">
        <v>6.5527743715454348E-2</v>
      </c>
      <c r="S385" s="53">
        <v>0</v>
      </c>
      <c r="T385" s="36"/>
      <c r="U385" s="57">
        <v>347942</v>
      </c>
      <c r="V385" s="57">
        <v>0</v>
      </c>
      <c r="W385" s="53">
        <v>0</v>
      </c>
      <c r="X385" s="53">
        <v>25897</v>
      </c>
      <c r="Y385" s="53">
        <v>373839</v>
      </c>
      <c r="Z385" s="53">
        <f t="shared" si="5"/>
        <v>2182628</v>
      </c>
    </row>
    <row r="386" spans="1:26" s="13" customFormat="1">
      <c r="A386" s="50">
        <v>458</v>
      </c>
      <c r="B386" s="50">
        <v>458160149</v>
      </c>
      <c r="C386" s="51" t="s">
        <v>204</v>
      </c>
      <c r="D386" s="50">
        <v>160</v>
      </c>
      <c r="E386" s="51" t="s">
        <v>134</v>
      </c>
      <c r="F386" s="50">
        <v>149</v>
      </c>
      <c r="G386" s="51" t="s">
        <v>77</v>
      </c>
      <c r="H386" s="52">
        <v>1</v>
      </c>
      <c r="I386" s="53">
        <v>12390.456614949526</v>
      </c>
      <c r="J386" s="53">
        <v>71</v>
      </c>
      <c r="K386" s="53">
        <v>0</v>
      </c>
      <c r="L386" s="53">
        <v>893</v>
      </c>
      <c r="M386" s="53">
        <v>13354.456614949526</v>
      </c>
      <c r="N386" s="36"/>
      <c r="O386" s="54" t="s">
        <v>308</v>
      </c>
      <c r="P386" s="54" t="s">
        <v>308</v>
      </c>
      <c r="Q386" s="56">
        <v>0.1442761147472662</v>
      </c>
      <c r="R386" s="56">
        <v>0.10293201542090868</v>
      </c>
      <c r="S386" s="53">
        <v>0</v>
      </c>
      <c r="T386" s="36"/>
      <c r="U386" s="57">
        <v>12461</v>
      </c>
      <c r="V386" s="57">
        <v>0</v>
      </c>
      <c r="W386" s="53">
        <v>0</v>
      </c>
      <c r="X386" s="53">
        <v>893</v>
      </c>
      <c r="Y386" s="53">
        <v>13354</v>
      </c>
      <c r="Z386" s="53">
        <f t="shared" si="5"/>
        <v>2182628</v>
      </c>
    </row>
    <row r="387" spans="1:26" s="13" customFormat="1">
      <c r="A387" s="50">
        <v>458</v>
      </c>
      <c r="B387" s="50">
        <v>458160160</v>
      </c>
      <c r="C387" s="51" t="s">
        <v>204</v>
      </c>
      <c r="D387" s="50">
        <v>160</v>
      </c>
      <c r="E387" s="51" t="s">
        <v>134</v>
      </c>
      <c r="F387" s="50">
        <v>160</v>
      </c>
      <c r="G387" s="51" t="s">
        <v>134</v>
      </c>
      <c r="H387" s="52">
        <v>104</v>
      </c>
      <c r="I387" s="53">
        <v>13235</v>
      </c>
      <c r="J387" s="53">
        <v>533</v>
      </c>
      <c r="K387" s="53">
        <v>0</v>
      </c>
      <c r="L387" s="53">
        <v>893</v>
      </c>
      <c r="M387" s="53">
        <v>14661</v>
      </c>
      <c r="N387" s="36"/>
      <c r="O387" s="54" t="s">
        <v>308</v>
      </c>
      <c r="P387" s="54" t="s">
        <v>308</v>
      </c>
      <c r="Q387" s="56">
        <v>0.12938</v>
      </c>
      <c r="R387" s="56">
        <v>0.10446632509062749</v>
      </c>
      <c r="S387" s="53">
        <v>0</v>
      </c>
      <c r="T387" s="36"/>
      <c r="U387" s="57">
        <v>1431872</v>
      </c>
      <c r="V387" s="57">
        <v>0</v>
      </c>
      <c r="W387" s="53">
        <v>0</v>
      </c>
      <c r="X387" s="53">
        <v>92872</v>
      </c>
      <c r="Y387" s="53">
        <v>1524744</v>
      </c>
      <c r="Z387" s="53">
        <f t="shared" si="5"/>
        <v>2182628</v>
      </c>
    </row>
    <row r="388" spans="1:26" s="13" customFormat="1">
      <c r="A388" s="50">
        <v>458</v>
      </c>
      <c r="B388" s="50">
        <v>458160181</v>
      </c>
      <c r="C388" s="51" t="s">
        <v>204</v>
      </c>
      <c r="D388" s="50">
        <v>160</v>
      </c>
      <c r="E388" s="51" t="s">
        <v>134</v>
      </c>
      <c r="F388" s="50">
        <v>181</v>
      </c>
      <c r="G388" s="51" t="s">
        <v>79</v>
      </c>
      <c r="H388" s="52">
        <v>2</v>
      </c>
      <c r="I388" s="53">
        <v>11884</v>
      </c>
      <c r="J388" s="53">
        <v>674</v>
      </c>
      <c r="K388" s="53">
        <v>0</v>
      </c>
      <c r="L388" s="53">
        <v>893</v>
      </c>
      <c r="M388" s="53">
        <v>13451</v>
      </c>
      <c r="N388" s="36"/>
      <c r="O388" s="54" t="s">
        <v>308</v>
      </c>
      <c r="P388" s="54" t="s">
        <v>308</v>
      </c>
      <c r="Q388" s="56">
        <v>0.09</v>
      </c>
      <c r="R388" s="56">
        <v>1.3955445618939043E-2</v>
      </c>
      <c r="S388" s="53">
        <v>0</v>
      </c>
      <c r="T388" s="36"/>
      <c r="U388" s="57">
        <v>25116</v>
      </c>
      <c r="V388" s="57">
        <v>0</v>
      </c>
      <c r="W388" s="53">
        <v>0</v>
      </c>
      <c r="X388" s="53">
        <v>1786</v>
      </c>
      <c r="Y388" s="53">
        <v>26902</v>
      </c>
      <c r="Z388" s="53">
        <f t="shared" si="5"/>
        <v>2182628</v>
      </c>
    </row>
    <row r="389" spans="1:26" s="13" customFormat="1">
      <c r="A389" s="50">
        <v>458</v>
      </c>
      <c r="B389" s="50">
        <v>458160295</v>
      </c>
      <c r="C389" s="51" t="s">
        <v>204</v>
      </c>
      <c r="D389" s="50">
        <v>160</v>
      </c>
      <c r="E389" s="51" t="s">
        <v>134</v>
      </c>
      <c r="F389" s="50">
        <v>295</v>
      </c>
      <c r="G389" s="51" t="s">
        <v>135</v>
      </c>
      <c r="H389" s="52">
        <v>1</v>
      </c>
      <c r="I389" s="53">
        <v>9794</v>
      </c>
      <c r="J389" s="53">
        <v>4577</v>
      </c>
      <c r="K389" s="53">
        <v>0</v>
      </c>
      <c r="L389" s="53">
        <v>893</v>
      </c>
      <c r="M389" s="53">
        <v>15264</v>
      </c>
      <c r="N389" s="36"/>
      <c r="O389" s="54" t="s">
        <v>308</v>
      </c>
      <c r="P389" s="54" t="s">
        <v>308</v>
      </c>
      <c r="Q389" s="56">
        <v>0.09</v>
      </c>
      <c r="R389" s="56">
        <v>2.0645929745263577E-2</v>
      </c>
      <c r="S389" s="53">
        <v>0</v>
      </c>
      <c r="T389" s="36"/>
      <c r="U389" s="57">
        <v>14371</v>
      </c>
      <c r="V389" s="57">
        <v>0</v>
      </c>
      <c r="W389" s="53">
        <v>0</v>
      </c>
      <c r="X389" s="53">
        <v>893</v>
      </c>
      <c r="Y389" s="53">
        <v>15264</v>
      </c>
      <c r="Z389" s="53">
        <f t="shared" si="5"/>
        <v>2182628</v>
      </c>
    </row>
    <row r="390" spans="1:26" s="13" customFormat="1">
      <c r="A390" s="50">
        <v>458</v>
      </c>
      <c r="B390" s="50">
        <v>458160301</v>
      </c>
      <c r="C390" s="51" t="s">
        <v>204</v>
      </c>
      <c r="D390" s="50">
        <v>160</v>
      </c>
      <c r="E390" s="51" t="s">
        <v>134</v>
      </c>
      <c r="F390" s="50">
        <v>301</v>
      </c>
      <c r="G390" s="51" t="s">
        <v>132</v>
      </c>
      <c r="H390" s="52">
        <v>10</v>
      </c>
      <c r="I390" s="53">
        <v>11884</v>
      </c>
      <c r="J390" s="53">
        <v>4149</v>
      </c>
      <c r="K390" s="53">
        <v>0</v>
      </c>
      <c r="L390" s="53">
        <v>893</v>
      </c>
      <c r="M390" s="53">
        <v>16926</v>
      </c>
      <c r="N390" s="36"/>
      <c r="O390" s="54" t="s">
        <v>308</v>
      </c>
      <c r="P390" s="54" t="s">
        <v>308</v>
      </c>
      <c r="Q390" s="56">
        <v>0.09</v>
      </c>
      <c r="R390" s="56">
        <v>4.8489107766888834E-2</v>
      </c>
      <c r="S390" s="53">
        <v>0</v>
      </c>
      <c r="T390" s="36"/>
      <c r="U390" s="57">
        <v>160330</v>
      </c>
      <c r="V390" s="57">
        <v>0</v>
      </c>
      <c r="W390" s="53">
        <v>0</v>
      </c>
      <c r="X390" s="53">
        <v>8930</v>
      </c>
      <c r="Y390" s="53">
        <v>169260</v>
      </c>
      <c r="Z390" s="53">
        <f t="shared" si="5"/>
        <v>2182628</v>
      </c>
    </row>
    <row r="391" spans="1:26" s="13" customFormat="1">
      <c r="A391" s="50">
        <v>463</v>
      </c>
      <c r="B391" s="50">
        <v>463035010</v>
      </c>
      <c r="C391" s="51" t="s">
        <v>205</v>
      </c>
      <c r="D391" s="50">
        <v>35</v>
      </c>
      <c r="E391" s="51" t="s">
        <v>11</v>
      </c>
      <c r="F391" s="50">
        <v>10</v>
      </c>
      <c r="G391" s="51" t="s">
        <v>74</v>
      </c>
      <c r="H391" s="52">
        <v>1</v>
      </c>
      <c r="I391" s="53">
        <v>9720.2592406052427</v>
      </c>
      <c r="J391" s="53">
        <v>2907</v>
      </c>
      <c r="K391" s="53">
        <v>0</v>
      </c>
      <c r="L391" s="53">
        <v>893</v>
      </c>
      <c r="M391" s="53">
        <v>13520.259240605243</v>
      </c>
      <c r="N391" s="36"/>
      <c r="O391" s="54" t="s">
        <v>308</v>
      </c>
      <c r="P391" s="54" t="s">
        <v>308</v>
      </c>
      <c r="Q391" s="56">
        <v>0.09</v>
      </c>
      <c r="R391" s="56">
        <v>2.5168277966452781E-3</v>
      </c>
      <c r="S391" s="53">
        <v>0</v>
      </c>
      <c r="T391" s="36"/>
      <c r="U391" s="57">
        <v>12627</v>
      </c>
      <c r="V391" s="57">
        <v>0</v>
      </c>
      <c r="W391" s="53">
        <v>0</v>
      </c>
      <c r="X391" s="53">
        <v>893</v>
      </c>
      <c r="Y391" s="53">
        <v>13520</v>
      </c>
      <c r="Z391" s="53">
        <f t="shared" si="5"/>
        <v>9726569</v>
      </c>
    </row>
    <row r="392" spans="1:26" s="13" customFormat="1">
      <c r="A392" s="50">
        <v>463</v>
      </c>
      <c r="B392" s="50">
        <v>463035035</v>
      </c>
      <c r="C392" s="51" t="s">
        <v>205</v>
      </c>
      <c r="D392" s="50">
        <v>35</v>
      </c>
      <c r="E392" s="51" t="s">
        <v>11</v>
      </c>
      <c r="F392" s="50">
        <v>35</v>
      </c>
      <c r="G392" s="51" t="s">
        <v>11</v>
      </c>
      <c r="H392" s="52">
        <v>564</v>
      </c>
      <c r="I392" s="53">
        <v>12561</v>
      </c>
      <c r="J392" s="53">
        <v>3712</v>
      </c>
      <c r="K392" s="53">
        <v>0</v>
      </c>
      <c r="L392" s="53">
        <v>893</v>
      </c>
      <c r="M392" s="53">
        <v>17166</v>
      </c>
      <c r="N392" s="36"/>
      <c r="O392" s="54" t="s">
        <v>308</v>
      </c>
      <c r="P392" s="54" t="s">
        <v>308</v>
      </c>
      <c r="Q392" s="56">
        <v>0.18</v>
      </c>
      <c r="R392" s="56">
        <v>0.15202395845133679</v>
      </c>
      <c r="S392" s="53">
        <v>0</v>
      </c>
      <c r="T392" s="36"/>
      <c r="U392" s="57">
        <v>9177972</v>
      </c>
      <c r="V392" s="57">
        <v>0</v>
      </c>
      <c r="W392" s="53">
        <v>0</v>
      </c>
      <c r="X392" s="53">
        <v>503652</v>
      </c>
      <c r="Y392" s="53">
        <v>9681624</v>
      </c>
      <c r="Z392" s="53">
        <f t="shared" si="5"/>
        <v>9726569</v>
      </c>
    </row>
    <row r="393" spans="1:26" s="13" customFormat="1">
      <c r="A393" s="50">
        <v>463</v>
      </c>
      <c r="B393" s="50">
        <v>463035044</v>
      </c>
      <c r="C393" s="51" t="s">
        <v>205</v>
      </c>
      <c r="D393" s="50">
        <v>35</v>
      </c>
      <c r="E393" s="51" t="s">
        <v>11</v>
      </c>
      <c r="F393" s="50">
        <v>44</v>
      </c>
      <c r="G393" s="51" t="s">
        <v>12</v>
      </c>
      <c r="H393" s="52">
        <v>1</v>
      </c>
      <c r="I393" s="53">
        <v>11776.499507469493</v>
      </c>
      <c r="J393" s="53">
        <v>776</v>
      </c>
      <c r="K393" s="53">
        <v>0</v>
      </c>
      <c r="L393" s="53">
        <v>893</v>
      </c>
      <c r="M393" s="53">
        <v>13445.499507469493</v>
      </c>
      <c r="N393" s="36"/>
      <c r="O393" s="54" t="s">
        <v>308</v>
      </c>
      <c r="P393" s="54" t="s">
        <v>308</v>
      </c>
      <c r="Q393" s="56">
        <v>0.09</v>
      </c>
      <c r="R393" s="56">
        <v>4.5057369453861851E-2</v>
      </c>
      <c r="S393" s="53">
        <v>0</v>
      </c>
      <c r="T393" s="36"/>
      <c r="U393" s="57">
        <v>12552</v>
      </c>
      <c r="V393" s="57">
        <v>0</v>
      </c>
      <c r="W393" s="53">
        <v>0</v>
      </c>
      <c r="X393" s="53">
        <v>893</v>
      </c>
      <c r="Y393" s="53">
        <v>13445</v>
      </c>
      <c r="Z393" s="53">
        <f t="shared" si="5"/>
        <v>9726569</v>
      </c>
    </row>
    <row r="394" spans="1:26" s="13" customFormat="1">
      <c r="A394" s="50">
        <v>463</v>
      </c>
      <c r="B394" s="50">
        <v>463035207</v>
      </c>
      <c r="C394" s="51" t="s">
        <v>205</v>
      </c>
      <c r="D394" s="50">
        <v>35</v>
      </c>
      <c r="E394" s="51" t="s">
        <v>11</v>
      </c>
      <c r="F394" s="50">
        <v>207</v>
      </c>
      <c r="G394" s="51" t="s">
        <v>25</v>
      </c>
      <c r="H394" s="52">
        <v>1</v>
      </c>
      <c r="I394" s="53">
        <v>10224.179392198021</v>
      </c>
      <c r="J394" s="53">
        <v>6863</v>
      </c>
      <c r="K394" s="53">
        <v>0</v>
      </c>
      <c r="L394" s="53">
        <v>893</v>
      </c>
      <c r="M394" s="53">
        <v>17980.179392198021</v>
      </c>
      <c r="N394" s="36"/>
      <c r="O394" s="54" t="s">
        <v>308</v>
      </c>
      <c r="P394" s="54" t="s">
        <v>308</v>
      </c>
      <c r="Q394" s="56">
        <v>0.09</v>
      </c>
      <c r="R394" s="56">
        <v>8.3486869847944291E-4</v>
      </c>
      <c r="S394" s="53">
        <v>0</v>
      </c>
      <c r="T394" s="36"/>
      <c r="U394" s="57">
        <v>17087</v>
      </c>
      <c r="V394" s="57">
        <v>0</v>
      </c>
      <c r="W394" s="53">
        <v>0</v>
      </c>
      <c r="X394" s="53">
        <v>893</v>
      </c>
      <c r="Y394" s="53">
        <v>17980</v>
      </c>
      <c r="Z394" s="53">
        <f t="shared" si="5"/>
        <v>9726569</v>
      </c>
    </row>
    <row r="395" spans="1:26" s="13" customFormat="1">
      <c r="A395" s="50">
        <v>464</v>
      </c>
      <c r="B395" s="50">
        <v>464168163</v>
      </c>
      <c r="C395" s="51" t="s">
        <v>206</v>
      </c>
      <c r="D395" s="50">
        <v>168</v>
      </c>
      <c r="E395" s="51" t="s">
        <v>96</v>
      </c>
      <c r="F395" s="50">
        <v>163</v>
      </c>
      <c r="G395" s="51" t="s">
        <v>16</v>
      </c>
      <c r="H395" s="52">
        <v>7</v>
      </c>
      <c r="I395" s="53">
        <v>9723</v>
      </c>
      <c r="J395" s="53">
        <v>190</v>
      </c>
      <c r="K395" s="53">
        <v>0</v>
      </c>
      <c r="L395" s="53">
        <v>893</v>
      </c>
      <c r="M395" s="53">
        <v>10806</v>
      </c>
      <c r="N395" s="36"/>
      <c r="O395" s="54" t="s">
        <v>308</v>
      </c>
      <c r="P395" s="54" t="s">
        <v>308</v>
      </c>
      <c r="Q395" s="56">
        <v>0.18</v>
      </c>
      <c r="R395" s="56">
        <v>9.2488422261299233E-2</v>
      </c>
      <c r="S395" s="53">
        <v>0</v>
      </c>
      <c r="T395" s="36"/>
      <c r="U395" s="57">
        <v>69391</v>
      </c>
      <c r="V395" s="57">
        <v>0</v>
      </c>
      <c r="W395" s="53">
        <v>0</v>
      </c>
      <c r="X395" s="53">
        <v>6251</v>
      </c>
      <c r="Y395" s="53">
        <v>75642</v>
      </c>
      <c r="Z395" s="53">
        <f t="shared" ref="Z395:Z458" si="6">SUMIF($A$10:$A$839,$A395,$Y$10:$Y$839)</f>
        <v>3024961</v>
      </c>
    </row>
    <row r="396" spans="1:26" s="13" customFormat="1">
      <c r="A396" s="50">
        <v>464</v>
      </c>
      <c r="B396" s="50">
        <v>464168168</v>
      </c>
      <c r="C396" s="51" t="s">
        <v>206</v>
      </c>
      <c r="D396" s="50">
        <v>168</v>
      </c>
      <c r="E396" s="51" t="s">
        <v>96</v>
      </c>
      <c r="F396" s="50">
        <v>168</v>
      </c>
      <c r="G396" s="51" t="s">
        <v>96</v>
      </c>
      <c r="H396" s="52">
        <v>201</v>
      </c>
      <c r="I396" s="53">
        <v>8433</v>
      </c>
      <c r="J396" s="53">
        <v>3964</v>
      </c>
      <c r="K396" s="53">
        <v>0</v>
      </c>
      <c r="L396" s="53">
        <v>893</v>
      </c>
      <c r="M396" s="53">
        <v>13290</v>
      </c>
      <c r="N396" s="36"/>
      <c r="O396" s="54" t="s">
        <v>308</v>
      </c>
      <c r="P396" s="54" t="s">
        <v>308</v>
      </c>
      <c r="Q396" s="56">
        <v>0.09</v>
      </c>
      <c r="R396" s="56">
        <v>5.3725932006030534E-2</v>
      </c>
      <c r="S396" s="53">
        <v>0</v>
      </c>
      <c r="T396" s="36"/>
      <c r="U396" s="57">
        <v>2491797</v>
      </c>
      <c r="V396" s="57">
        <v>0</v>
      </c>
      <c r="W396" s="53">
        <v>0</v>
      </c>
      <c r="X396" s="53">
        <v>179493</v>
      </c>
      <c r="Y396" s="53">
        <v>2671290</v>
      </c>
      <c r="Z396" s="53">
        <f t="shared" si="6"/>
        <v>3024961</v>
      </c>
    </row>
    <row r="397" spans="1:26" s="13" customFormat="1">
      <c r="A397" s="50">
        <v>464</v>
      </c>
      <c r="B397" s="50">
        <v>464168196</v>
      </c>
      <c r="C397" s="51" t="s">
        <v>206</v>
      </c>
      <c r="D397" s="50">
        <v>168</v>
      </c>
      <c r="E397" s="51" t="s">
        <v>96</v>
      </c>
      <c r="F397" s="50">
        <v>196</v>
      </c>
      <c r="G397" s="51" t="s">
        <v>207</v>
      </c>
      <c r="H397" s="52">
        <v>3</v>
      </c>
      <c r="I397" s="53">
        <v>8183</v>
      </c>
      <c r="J397" s="53">
        <v>4132</v>
      </c>
      <c r="K397" s="53">
        <v>0</v>
      </c>
      <c r="L397" s="53">
        <v>893</v>
      </c>
      <c r="M397" s="53">
        <v>13208</v>
      </c>
      <c r="N397" s="36"/>
      <c r="O397" s="54" t="s">
        <v>308</v>
      </c>
      <c r="P397" s="54" t="s">
        <v>308</v>
      </c>
      <c r="Q397" s="56">
        <v>0.09</v>
      </c>
      <c r="R397" s="56">
        <v>9.0694425453453718E-3</v>
      </c>
      <c r="S397" s="53">
        <v>0</v>
      </c>
      <c r="T397" s="36"/>
      <c r="U397" s="57">
        <v>36945</v>
      </c>
      <c r="V397" s="57">
        <v>0</v>
      </c>
      <c r="W397" s="53">
        <v>0</v>
      </c>
      <c r="X397" s="53">
        <v>2679</v>
      </c>
      <c r="Y397" s="53">
        <v>39624</v>
      </c>
      <c r="Z397" s="53">
        <f t="shared" si="6"/>
        <v>3024961</v>
      </c>
    </row>
    <row r="398" spans="1:26" s="13" customFormat="1">
      <c r="A398" s="50">
        <v>464</v>
      </c>
      <c r="B398" s="50">
        <v>464168229</v>
      </c>
      <c r="C398" s="51" t="s">
        <v>206</v>
      </c>
      <c r="D398" s="50">
        <v>168</v>
      </c>
      <c r="E398" s="51" t="s">
        <v>96</v>
      </c>
      <c r="F398" s="50">
        <v>229</v>
      </c>
      <c r="G398" s="51" t="s">
        <v>97</v>
      </c>
      <c r="H398" s="52">
        <v>5</v>
      </c>
      <c r="I398" s="53">
        <v>8890</v>
      </c>
      <c r="J398" s="53">
        <v>842</v>
      </c>
      <c r="K398" s="53">
        <v>0</v>
      </c>
      <c r="L398" s="53">
        <v>893</v>
      </c>
      <c r="M398" s="53">
        <v>10625</v>
      </c>
      <c r="N398" s="36"/>
      <c r="O398" s="54" t="s">
        <v>308</v>
      </c>
      <c r="P398" s="54" t="s">
        <v>308</v>
      </c>
      <c r="Q398" s="56">
        <v>0.09</v>
      </c>
      <c r="R398" s="56">
        <v>9.8274005007261637E-3</v>
      </c>
      <c r="S398" s="53">
        <v>0</v>
      </c>
      <c r="T398" s="36"/>
      <c r="U398" s="57">
        <v>48660</v>
      </c>
      <c r="V398" s="57">
        <v>0</v>
      </c>
      <c r="W398" s="53">
        <v>0</v>
      </c>
      <c r="X398" s="53">
        <v>4465</v>
      </c>
      <c r="Y398" s="53">
        <v>53125</v>
      </c>
      <c r="Z398" s="53">
        <f t="shared" si="6"/>
        <v>3024961</v>
      </c>
    </row>
    <row r="399" spans="1:26" s="13" customFormat="1">
      <c r="A399" s="50">
        <v>464</v>
      </c>
      <c r="B399" s="50">
        <v>464168258</v>
      </c>
      <c r="C399" s="51" t="s">
        <v>206</v>
      </c>
      <c r="D399" s="50">
        <v>168</v>
      </c>
      <c r="E399" s="51" t="s">
        <v>96</v>
      </c>
      <c r="F399" s="50">
        <v>258</v>
      </c>
      <c r="G399" s="51" t="s">
        <v>98</v>
      </c>
      <c r="H399" s="52">
        <v>8</v>
      </c>
      <c r="I399" s="53">
        <v>8649</v>
      </c>
      <c r="J399" s="53">
        <v>3385</v>
      </c>
      <c r="K399" s="53">
        <v>0</v>
      </c>
      <c r="L399" s="53">
        <v>893</v>
      </c>
      <c r="M399" s="53">
        <v>12927</v>
      </c>
      <c r="N399" s="36"/>
      <c r="O399" s="54" t="s">
        <v>308</v>
      </c>
      <c r="P399" s="54" t="s">
        <v>308</v>
      </c>
      <c r="Q399" s="56">
        <v>0.18</v>
      </c>
      <c r="R399" s="56">
        <v>9.1253128883332993E-2</v>
      </c>
      <c r="S399" s="53">
        <v>0</v>
      </c>
      <c r="T399" s="36"/>
      <c r="U399" s="57">
        <v>96272</v>
      </c>
      <c r="V399" s="57">
        <v>0</v>
      </c>
      <c r="W399" s="53">
        <v>0</v>
      </c>
      <c r="X399" s="53">
        <v>7144</v>
      </c>
      <c r="Y399" s="53">
        <v>103416</v>
      </c>
      <c r="Z399" s="53">
        <f t="shared" si="6"/>
        <v>3024961</v>
      </c>
    </row>
    <row r="400" spans="1:26" s="13" customFormat="1">
      <c r="A400" s="50">
        <v>464</v>
      </c>
      <c r="B400" s="50">
        <v>464168291</v>
      </c>
      <c r="C400" s="51" t="s">
        <v>206</v>
      </c>
      <c r="D400" s="50">
        <v>168</v>
      </c>
      <c r="E400" s="51" t="s">
        <v>96</v>
      </c>
      <c r="F400" s="50">
        <v>291</v>
      </c>
      <c r="G400" s="51" t="s">
        <v>99</v>
      </c>
      <c r="H400" s="52">
        <v>6</v>
      </c>
      <c r="I400" s="53">
        <v>8174</v>
      </c>
      <c r="J400" s="53">
        <v>4577</v>
      </c>
      <c r="K400" s="53">
        <v>0</v>
      </c>
      <c r="L400" s="53">
        <v>893</v>
      </c>
      <c r="M400" s="53">
        <v>13644</v>
      </c>
      <c r="N400" s="36"/>
      <c r="O400" s="54" t="s">
        <v>308</v>
      </c>
      <c r="P400" s="54" t="s">
        <v>308</v>
      </c>
      <c r="Q400" s="56">
        <v>0.09</v>
      </c>
      <c r="R400" s="56">
        <v>6.9231623435360035E-3</v>
      </c>
      <c r="S400" s="53">
        <v>0</v>
      </c>
      <c r="T400" s="36"/>
      <c r="U400" s="57">
        <v>76506</v>
      </c>
      <c r="V400" s="57">
        <v>0</v>
      </c>
      <c r="W400" s="53">
        <v>0</v>
      </c>
      <c r="X400" s="53">
        <v>5358</v>
      </c>
      <c r="Y400" s="53">
        <v>81864</v>
      </c>
      <c r="Z400" s="53">
        <f t="shared" si="6"/>
        <v>3024961</v>
      </c>
    </row>
    <row r="401" spans="1:26" s="13" customFormat="1">
      <c r="A401" s="50">
        <v>466</v>
      </c>
      <c r="B401" s="50">
        <v>466700096</v>
      </c>
      <c r="C401" s="51" t="s">
        <v>208</v>
      </c>
      <c r="D401" s="50">
        <v>700</v>
      </c>
      <c r="E401" s="51" t="s">
        <v>209</v>
      </c>
      <c r="F401" s="50">
        <v>96</v>
      </c>
      <c r="G401" s="51" t="s">
        <v>210</v>
      </c>
      <c r="H401" s="52">
        <v>4</v>
      </c>
      <c r="I401" s="53">
        <v>9794</v>
      </c>
      <c r="J401" s="53">
        <v>4824</v>
      </c>
      <c r="K401" s="53">
        <v>0</v>
      </c>
      <c r="L401" s="53">
        <v>893</v>
      </c>
      <c r="M401" s="53">
        <v>15511</v>
      </c>
      <c r="N401" s="36"/>
      <c r="O401" s="54" t="s">
        <v>308</v>
      </c>
      <c r="P401" s="54" t="s">
        <v>308</v>
      </c>
      <c r="Q401" s="56">
        <v>0.09</v>
      </c>
      <c r="R401" s="56">
        <v>2.049930782767577E-2</v>
      </c>
      <c r="S401" s="53">
        <v>0</v>
      </c>
      <c r="T401" s="36"/>
      <c r="U401" s="57">
        <v>58472</v>
      </c>
      <c r="V401" s="57">
        <v>0</v>
      </c>
      <c r="W401" s="53">
        <v>0</v>
      </c>
      <c r="X401" s="53">
        <v>3572</v>
      </c>
      <c r="Y401" s="53">
        <v>62044</v>
      </c>
      <c r="Z401" s="53">
        <f t="shared" si="6"/>
        <v>4210570.8153627068</v>
      </c>
    </row>
    <row r="402" spans="1:26" s="13" customFormat="1">
      <c r="A402" s="50">
        <v>466</v>
      </c>
      <c r="B402" s="50">
        <v>466700700</v>
      </c>
      <c r="C402" s="51" t="s">
        <v>208</v>
      </c>
      <c r="D402" s="50">
        <v>700</v>
      </c>
      <c r="E402" s="51" t="s">
        <v>209</v>
      </c>
      <c r="F402" s="50">
        <v>700</v>
      </c>
      <c r="G402" s="51" t="s">
        <v>209</v>
      </c>
      <c r="H402" s="52">
        <v>27</v>
      </c>
      <c r="I402" s="53">
        <v>11242</v>
      </c>
      <c r="J402" s="53">
        <v>11929</v>
      </c>
      <c r="K402" s="53">
        <v>1368.851851851852</v>
      </c>
      <c r="L402" s="53">
        <v>893</v>
      </c>
      <c r="M402" s="53">
        <v>25432.85185185185</v>
      </c>
      <c r="N402" s="36"/>
      <c r="O402" s="54" t="s">
        <v>308</v>
      </c>
      <c r="P402" s="54" t="s">
        <v>308</v>
      </c>
      <c r="Q402" s="56">
        <v>0.09</v>
      </c>
      <c r="R402" s="56">
        <v>3.4506759602109749E-2</v>
      </c>
      <c r="S402" s="53">
        <v>0</v>
      </c>
      <c r="T402" s="36"/>
      <c r="U402" s="57">
        <v>625617</v>
      </c>
      <c r="V402" s="57">
        <v>0</v>
      </c>
      <c r="W402" s="53">
        <v>36959</v>
      </c>
      <c r="X402" s="53">
        <v>24111</v>
      </c>
      <c r="Y402" s="53">
        <v>686687</v>
      </c>
      <c r="Z402" s="53">
        <f t="shared" si="6"/>
        <v>4210570.8153627068</v>
      </c>
    </row>
    <row r="403" spans="1:26" s="13" customFormat="1">
      <c r="A403" s="50">
        <v>466</v>
      </c>
      <c r="B403" s="50">
        <v>466774089</v>
      </c>
      <c r="C403" s="51" t="s">
        <v>208</v>
      </c>
      <c r="D403" s="50">
        <v>774</v>
      </c>
      <c r="E403" s="51" t="s">
        <v>211</v>
      </c>
      <c r="F403" s="50">
        <v>89</v>
      </c>
      <c r="G403" s="51" t="s">
        <v>212</v>
      </c>
      <c r="H403" s="52">
        <v>37</v>
      </c>
      <c r="I403" s="53">
        <v>9741</v>
      </c>
      <c r="J403" s="53">
        <v>14736</v>
      </c>
      <c r="K403" s="53">
        <v>0</v>
      </c>
      <c r="L403" s="53">
        <v>893</v>
      </c>
      <c r="M403" s="53">
        <v>25370</v>
      </c>
      <c r="N403" s="36"/>
      <c r="O403" s="54" t="s">
        <v>308</v>
      </c>
      <c r="P403" s="54" t="s">
        <v>308</v>
      </c>
      <c r="Q403" s="56">
        <v>0.09</v>
      </c>
      <c r="R403" s="56">
        <v>8.6389150475627327E-2</v>
      </c>
      <c r="S403" s="53">
        <v>0</v>
      </c>
      <c r="T403" s="36"/>
      <c r="U403" s="57">
        <v>905649</v>
      </c>
      <c r="V403" s="57">
        <v>0</v>
      </c>
      <c r="W403" s="53">
        <v>0</v>
      </c>
      <c r="X403" s="53">
        <v>33041</v>
      </c>
      <c r="Y403" s="53">
        <v>938690</v>
      </c>
      <c r="Z403" s="53">
        <f t="shared" si="6"/>
        <v>4210570.8153627068</v>
      </c>
    </row>
    <row r="404" spans="1:26" s="13" customFormat="1">
      <c r="A404" s="50">
        <v>466</v>
      </c>
      <c r="B404" s="50">
        <v>466774221</v>
      </c>
      <c r="C404" s="51" t="s">
        <v>208</v>
      </c>
      <c r="D404" s="50">
        <v>774</v>
      </c>
      <c r="E404" s="51" t="s">
        <v>211</v>
      </c>
      <c r="F404" s="50">
        <v>221</v>
      </c>
      <c r="G404" s="51" t="s">
        <v>213</v>
      </c>
      <c r="H404" s="52">
        <v>32</v>
      </c>
      <c r="I404" s="53">
        <v>10470</v>
      </c>
      <c r="J404" s="53">
        <v>11582</v>
      </c>
      <c r="K404" s="53">
        <v>0</v>
      </c>
      <c r="L404" s="53">
        <v>893</v>
      </c>
      <c r="M404" s="53">
        <v>22945</v>
      </c>
      <c r="N404" s="36"/>
      <c r="O404" s="54" t="s">
        <v>308</v>
      </c>
      <c r="P404" s="54" t="s">
        <v>308</v>
      </c>
      <c r="Q404" s="56">
        <v>0.09</v>
      </c>
      <c r="R404" s="56">
        <v>7.4099430215869913E-2</v>
      </c>
      <c r="S404" s="53">
        <v>0</v>
      </c>
      <c r="T404" s="36"/>
      <c r="U404" s="57">
        <v>705664</v>
      </c>
      <c r="V404" s="57">
        <v>0</v>
      </c>
      <c r="W404" s="53">
        <v>0</v>
      </c>
      <c r="X404" s="53">
        <v>28576</v>
      </c>
      <c r="Y404" s="53">
        <v>734240</v>
      </c>
      <c r="Z404" s="53">
        <f t="shared" si="6"/>
        <v>4210570.8153627068</v>
      </c>
    </row>
    <row r="405" spans="1:26" s="13" customFormat="1">
      <c r="A405" s="50">
        <v>466</v>
      </c>
      <c r="B405" s="50">
        <v>466774296</v>
      </c>
      <c r="C405" s="51" t="s">
        <v>208</v>
      </c>
      <c r="D405" s="50">
        <v>774</v>
      </c>
      <c r="E405" s="51" t="s">
        <v>211</v>
      </c>
      <c r="F405" s="50">
        <v>296</v>
      </c>
      <c r="G405" s="51" t="s">
        <v>214</v>
      </c>
      <c r="H405" s="52">
        <v>32</v>
      </c>
      <c r="I405" s="53">
        <v>9372</v>
      </c>
      <c r="J405" s="53">
        <v>11669</v>
      </c>
      <c r="K405" s="53">
        <v>0</v>
      </c>
      <c r="L405" s="53">
        <v>893</v>
      </c>
      <c r="M405" s="53">
        <v>21934</v>
      </c>
      <c r="N405" s="36"/>
      <c r="O405" s="54" t="s">
        <v>308</v>
      </c>
      <c r="P405" s="54" t="s">
        <v>308</v>
      </c>
      <c r="Q405" s="56">
        <v>0.09</v>
      </c>
      <c r="R405" s="56">
        <v>7.6196366133089125E-2</v>
      </c>
      <c r="S405" s="53">
        <v>0</v>
      </c>
      <c r="T405" s="36"/>
      <c r="U405" s="57">
        <v>673312</v>
      </c>
      <c r="V405" s="57">
        <v>0</v>
      </c>
      <c r="W405" s="53">
        <v>0</v>
      </c>
      <c r="X405" s="53">
        <v>28576</v>
      </c>
      <c r="Y405" s="53">
        <v>701888</v>
      </c>
      <c r="Z405" s="53">
        <f t="shared" si="6"/>
        <v>4210570.8153627068</v>
      </c>
    </row>
    <row r="406" spans="1:26" s="13" customFormat="1">
      <c r="A406" s="50">
        <v>466</v>
      </c>
      <c r="B406" s="50">
        <v>466774774</v>
      </c>
      <c r="C406" s="51" t="s">
        <v>208</v>
      </c>
      <c r="D406" s="50">
        <v>774</v>
      </c>
      <c r="E406" s="51" t="s">
        <v>211</v>
      </c>
      <c r="F406" s="50">
        <v>774</v>
      </c>
      <c r="G406" s="51" t="s">
        <v>211</v>
      </c>
      <c r="H406" s="52">
        <v>48</v>
      </c>
      <c r="I406" s="53">
        <v>9606</v>
      </c>
      <c r="J406" s="53">
        <v>20057</v>
      </c>
      <c r="K406" s="53">
        <v>0</v>
      </c>
      <c r="L406" s="53">
        <v>893</v>
      </c>
      <c r="M406" s="53">
        <v>30556</v>
      </c>
      <c r="N406" s="36"/>
      <c r="O406" s="54" t="s">
        <v>308</v>
      </c>
      <c r="P406" s="54" t="s">
        <v>308</v>
      </c>
      <c r="Q406" s="56">
        <v>0.09</v>
      </c>
      <c r="R406" s="56">
        <v>0.12272489667233569</v>
      </c>
      <c r="S406" s="53">
        <v>-7909.712179943599</v>
      </c>
      <c r="T406" s="36"/>
      <c r="U406" s="57">
        <v>1423824</v>
      </c>
      <c r="V406" s="57">
        <v>-379666.18463729275</v>
      </c>
      <c r="W406" s="53">
        <v>0</v>
      </c>
      <c r="X406" s="53">
        <v>42864</v>
      </c>
      <c r="Y406" s="53">
        <v>1087021.8153627072</v>
      </c>
      <c r="Z406" s="53">
        <f t="shared" si="6"/>
        <v>4210570.8153627068</v>
      </c>
    </row>
    <row r="407" spans="1:26" s="13" customFormat="1">
      <c r="A407" s="50">
        <v>469</v>
      </c>
      <c r="B407" s="50">
        <v>469035035</v>
      </c>
      <c r="C407" s="51" t="s">
        <v>215</v>
      </c>
      <c r="D407" s="50">
        <v>35</v>
      </c>
      <c r="E407" s="51" t="s">
        <v>11</v>
      </c>
      <c r="F407" s="50">
        <v>35</v>
      </c>
      <c r="G407" s="51" t="s">
        <v>11</v>
      </c>
      <c r="H407" s="52">
        <v>1229</v>
      </c>
      <c r="I407" s="53">
        <v>12797</v>
      </c>
      <c r="J407" s="53">
        <v>3782</v>
      </c>
      <c r="K407" s="53">
        <v>0</v>
      </c>
      <c r="L407" s="53">
        <v>893</v>
      </c>
      <c r="M407" s="53">
        <v>17472</v>
      </c>
      <c r="N407" s="36"/>
      <c r="O407" s="54" t="s">
        <v>308</v>
      </c>
      <c r="P407" s="54" t="s">
        <v>308</v>
      </c>
      <c r="Q407" s="56">
        <v>0.18</v>
      </c>
      <c r="R407" s="56">
        <v>0.15202395845133679</v>
      </c>
      <c r="S407" s="53">
        <v>0</v>
      </c>
      <c r="T407" s="36"/>
      <c r="U407" s="57">
        <v>20375591</v>
      </c>
      <c r="V407" s="57">
        <v>0</v>
      </c>
      <c r="W407" s="53">
        <v>0</v>
      </c>
      <c r="X407" s="53">
        <v>1097497</v>
      </c>
      <c r="Y407" s="53">
        <v>21473088</v>
      </c>
      <c r="Z407" s="53">
        <f t="shared" si="6"/>
        <v>21631431</v>
      </c>
    </row>
    <row r="408" spans="1:26" s="13" customFormat="1">
      <c r="A408" s="50">
        <v>469</v>
      </c>
      <c r="B408" s="50">
        <v>469035040</v>
      </c>
      <c r="C408" s="51" t="s">
        <v>215</v>
      </c>
      <c r="D408" s="50">
        <v>35</v>
      </c>
      <c r="E408" s="51" t="s">
        <v>11</v>
      </c>
      <c r="F408" s="50">
        <v>40</v>
      </c>
      <c r="G408" s="51" t="s">
        <v>88</v>
      </c>
      <c r="H408" s="52">
        <v>1</v>
      </c>
      <c r="I408" s="53">
        <v>10255.685529557542</v>
      </c>
      <c r="J408" s="53">
        <v>2639</v>
      </c>
      <c r="K408" s="53">
        <v>0</v>
      </c>
      <c r="L408" s="53">
        <v>893</v>
      </c>
      <c r="M408" s="53">
        <v>13787.685529557542</v>
      </c>
      <c r="N408" s="36"/>
      <c r="O408" s="54" t="s">
        <v>308</v>
      </c>
      <c r="P408" s="54" t="s">
        <v>308</v>
      </c>
      <c r="Q408" s="56">
        <v>0.09</v>
      </c>
      <c r="R408" s="56">
        <v>4.414769596532914E-3</v>
      </c>
      <c r="S408" s="53">
        <v>0</v>
      </c>
      <c r="T408" s="36"/>
      <c r="U408" s="57">
        <v>12895</v>
      </c>
      <c r="V408" s="57">
        <v>0</v>
      </c>
      <c r="W408" s="53">
        <v>0</v>
      </c>
      <c r="X408" s="53">
        <v>893</v>
      </c>
      <c r="Y408" s="53">
        <v>13788</v>
      </c>
      <c r="Z408" s="53">
        <f t="shared" si="6"/>
        <v>21631431</v>
      </c>
    </row>
    <row r="409" spans="1:26" s="13" customFormat="1">
      <c r="A409" s="50">
        <v>469</v>
      </c>
      <c r="B409" s="50">
        <v>469035044</v>
      </c>
      <c r="C409" s="51" t="s">
        <v>215</v>
      </c>
      <c r="D409" s="50">
        <v>35</v>
      </c>
      <c r="E409" s="51" t="s">
        <v>11</v>
      </c>
      <c r="F409" s="50">
        <v>44</v>
      </c>
      <c r="G409" s="51" t="s">
        <v>12</v>
      </c>
      <c r="H409" s="52">
        <v>3</v>
      </c>
      <c r="I409" s="53">
        <v>11776.499507469493</v>
      </c>
      <c r="J409" s="53">
        <v>776</v>
      </c>
      <c r="K409" s="53">
        <v>0</v>
      </c>
      <c r="L409" s="53">
        <v>893</v>
      </c>
      <c r="M409" s="53">
        <v>13445.499507469493</v>
      </c>
      <c r="N409" s="36"/>
      <c r="O409" s="54" t="s">
        <v>308</v>
      </c>
      <c r="P409" s="54" t="s">
        <v>308</v>
      </c>
      <c r="Q409" s="56">
        <v>0.09</v>
      </c>
      <c r="R409" s="56">
        <v>4.5057369453861851E-2</v>
      </c>
      <c r="S409" s="53">
        <v>0</v>
      </c>
      <c r="T409" s="36"/>
      <c r="U409" s="57">
        <v>37656</v>
      </c>
      <c r="V409" s="57">
        <v>0</v>
      </c>
      <c r="W409" s="53">
        <v>0</v>
      </c>
      <c r="X409" s="53">
        <v>2679</v>
      </c>
      <c r="Y409" s="53">
        <v>40335</v>
      </c>
      <c r="Z409" s="53">
        <f t="shared" si="6"/>
        <v>21631431</v>
      </c>
    </row>
    <row r="410" spans="1:26" s="13" customFormat="1">
      <c r="A410" s="50">
        <v>469</v>
      </c>
      <c r="B410" s="50">
        <v>469035093</v>
      </c>
      <c r="C410" s="51" t="s">
        <v>215</v>
      </c>
      <c r="D410" s="50">
        <v>35</v>
      </c>
      <c r="E410" s="51" t="s">
        <v>11</v>
      </c>
      <c r="F410" s="50">
        <v>93</v>
      </c>
      <c r="G410" s="51" t="s">
        <v>14</v>
      </c>
      <c r="H410" s="52">
        <v>1</v>
      </c>
      <c r="I410" s="53">
        <v>15594</v>
      </c>
      <c r="J410" s="53">
        <v>470</v>
      </c>
      <c r="K410" s="53">
        <v>0</v>
      </c>
      <c r="L410" s="53">
        <v>893</v>
      </c>
      <c r="M410" s="53">
        <v>16957</v>
      </c>
      <c r="N410" s="36"/>
      <c r="O410" s="54" t="s">
        <v>308</v>
      </c>
      <c r="P410" s="54" t="s">
        <v>308</v>
      </c>
      <c r="Q410" s="56">
        <v>0.10135731725801317</v>
      </c>
      <c r="R410" s="56">
        <v>9.9974771469162421E-2</v>
      </c>
      <c r="S410" s="53">
        <v>0</v>
      </c>
      <c r="T410" s="36"/>
      <c r="U410" s="57">
        <v>16064</v>
      </c>
      <c r="V410" s="57">
        <v>0</v>
      </c>
      <c r="W410" s="53">
        <v>0</v>
      </c>
      <c r="X410" s="53">
        <v>893</v>
      </c>
      <c r="Y410" s="53">
        <v>16957</v>
      </c>
      <c r="Z410" s="53">
        <f t="shared" si="6"/>
        <v>21631431</v>
      </c>
    </row>
    <row r="411" spans="1:26" s="13" customFormat="1">
      <c r="A411" s="50">
        <v>469</v>
      </c>
      <c r="B411" s="50">
        <v>469035207</v>
      </c>
      <c r="C411" s="51" t="s">
        <v>215</v>
      </c>
      <c r="D411" s="50">
        <v>35</v>
      </c>
      <c r="E411" s="51" t="s">
        <v>11</v>
      </c>
      <c r="F411" s="50">
        <v>207</v>
      </c>
      <c r="G411" s="51" t="s">
        <v>25</v>
      </c>
      <c r="H411" s="52">
        <v>1</v>
      </c>
      <c r="I411" s="53">
        <v>10224.179392198021</v>
      </c>
      <c r="J411" s="53">
        <v>6863</v>
      </c>
      <c r="K411" s="53">
        <v>0</v>
      </c>
      <c r="L411" s="53">
        <v>893</v>
      </c>
      <c r="M411" s="53">
        <v>17980.179392198021</v>
      </c>
      <c r="N411" s="36"/>
      <c r="O411" s="54" t="s">
        <v>308</v>
      </c>
      <c r="P411" s="54" t="s">
        <v>308</v>
      </c>
      <c r="Q411" s="56">
        <v>0.09</v>
      </c>
      <c r="R411" s="56">
        <v>8.3486869847944291E-4</v>
      </c>
      <c r="S411" s="53">
        <v>0</v>
      </c>
      <c r="T411" s="36"/>
      <c r="U411" s="57">
        <v>17087</v>
      </c>
      <c r="V411" s="57">
        <v>0</v>
      </c>
      <c r="W411" s="53">
        <v>0</v>
      </c>
      <c r="X411" s="53">
        <v>893</v>
      </c>
      <c r="Y411" s="53">
        <v>17980</v>
      </c>
      <c r="Z411" s="53">
        <f t="shared" si="6"/>
        <v>21631431</v>
      </c>
    </row>
    <row r="412" spans="1:26" s="13" customFormat="1">
      <c r="A412" s="50">
        <v>469</v>
      </c>
      <c r="B412" s="50">
        <v>469035243</v>
      </c>
      <c r="C412" s="51" t="s">
        <v>215</v>
      </c>
      <c r="D412" s="50">
        <v>35</v>
      </c>
      <c r="E412" s="51" t="s">
        <v>11</v>
      </c>
      <c r="F412" s="50">
        <v>243</v>
      </c>
      <c r="G412" s="51" t="s">
        <v>80</v>
      </c>
      <c r="H412" s="52">
        <v>1</v>
      </c>
      <c r="I412" s="53">
        <v>14923</v>
      </c>
      <c r="J412" s="53">
        <v>3635</v>
      </c>
      <c r="K412" s="53">
        <v>0</v>
      </c>
      <c r="L412" s="53">
        <v>893</v>
      </c>
      <c r="M412" s="53">
        <v>19451</v>
      </c>
      <c r="N412" s="36"/>
      <c r="O412" s="54" t="s">
        <v>308</v>
      </c>
      <c r="P412" s="54" t="s">
        <v>308</v>
      </c>
      <c r="Q412" s="56">
        <v>0.09</v>
      </c>
      <c r="R412" s="56">
        <v>5.5797321441707435E-3</v>
      </c>
      <c r="S412" s="53">
        <v>0</v>
      </c>
      <c r="T412" s="36"/>
      <c r="U412" s="57">
        <v>18558</v>
      </c>
      <c r="V412" s="57">
        <v>0</v>
      </c>
      <c r="W412" s="53">
        <v>0</v>
      </c>
      <c r="X412" s="53">
        <v>893</v>
      </c>
      <c r="Y412" s="53">
        <v>19451</v>
      </c>
      <c r="Z412" s="53">
        <f t="shared" si="6"/>
        <v>21631431</v>
      </c>
    </row>
    <row r="413" spans="1:26" s="13" customFormat="1">
      <c r="A413" s="50">
        <v>469</v>
      </c>
      <c r="B413" s="50">
        <v>469035244</v>
      </c>
      <c r="C413" s="51" t="s">
        <v>215</v>
      </c>
      <c r="D413" s="50">
        <v>35</v>
      </c>
      <c r="E413" s="51" t="s">
        <v>11</v>
      </c>
      <c r="F413" s="50">
        <v>244</v>
      </c>
      <c r="G413" s="51" t="s">
        <v>27</v>
      </c>
      <c r="H413" s="52">
        <v>4</v>
      </c>
      <c r="I413" s="53">
        <v>8621</v>
      </c>
      <c r="J413" s="53">
        <v>2944</v>
      </c>
      <c r="K413" s="53">
        <v>0</v>
      </c>
      <c r="L413" s="53">
        <v>893</v>
      </c>
      <c r="M413" s="53">
        <v>12458</v>
      </c>
      <c r="N413" s="36"/>
      <c r="O413" s="54" t="s">
        <v>308</v>
      </c>
      <c r="P413" s="54" t="s">
        <v>308</v>
      </c>
      <c r="Q413" s="56">
        <v>0.18</v>
      </c>
      <c r="R413" s="56">
        <v>9.0766797529067744E-2</v>
      </c>
      <c r="S413" s="53">
        <v>0</v>
      </c>
      <c r="T413" s="36"/>
      <c r="U413" s="57">
        <v>46260</v>
      </c>
      <c r="V413" s="57">
        <v>0</v>
      </c>
      <c r="W413" s="53">
        <v>0</v>
      </c>
      <c r="X413" s="53">
        <v>3572</v>
      </c>
      <c r="Y413" s="53">
        <v>49832</v>
      </c>
      <c r="Z413" s="53">
        <f t="shared" si="6"/>
        <v>21631431</v>
      </c>
    </row>
    <row r="414" spans="1:26" s="13" customFormat="1">
      <c r="A414" s="50">
        <v>470</v>
      </c>
      <c r="B414" s="50">
        <v>470165035</v>
      </c>
      <c r="C414" s="51" t="s">
        <v>216</v>
      </c>
      <c r="D414" s="50">
        <v>165</v>
      </c>
      <c r="E414" s="51" t="s">
        <v>17</v>
      </c>
      <c r="F414" s="50">
        <v>35</v>
      </c>
      <c r="G414" s="51" t="s">
        <v>11</v>
      </c>
      <c r="H414" s="52">
        <v>2</v>
      </c>
      <c r="I414" s="53">
        <v>8703</v>
      </c>
      <c r="J414" s="53">
        <v>2572</v>
      </c>
      <c r="K414" s="53">
        <v>0</v>
      </c>
      <c r="L414" s="53">
        <v>893</v>
      </c>
      <c r="M414" s="53">
        <v>12168</v>
      </c>
      <c r="N414" s="36"/>
      <c r="O414" s="54" t="s">
        <v>308</v>
      </c>
      <c r="P414" s="54" t="s">
        <v>308</v>
      </c>
      <c r="Q414" s="56">
        <v>0.18</v>
      </c>
      <c r="R414" s="56">
        <v>0.15202395845133679</v>
      </c>
      <c r="S414" s="53">
        <v>0</v>
      </c>
      <c r="T414" s="36"/>
      <c r="U414" s="57">
        <v>22550</v>
      </c>
      <c r="V414" s="57">
        <v>0</v>
      </c>
      <c r="W414" s="53">
        <v>0</v>
      </c>
      <c r="X414" s="53">
        <v>1786</v>
      </c>
      <c r="Y414" s="53">
        <v>24336</v>
      </c>
      <c r="Z414" s="53">
        <f t="shared" si="6"/>
        <v>19489831</v>
      </c>
    </row>
    <row r="415" spans="1:26" s="13" customFormat="1">
      <c r="A415" s="50">
        <v>470</v>
      </c>
      <c r="B415" s="50">
        <v>470165048</v>
      </c>
      <c r="C415" s="51" t="s">
        <v>216</v>
      </c>
      <c r="D415" s="50">
        <v>165</v>
      </c>
      <c r="E415" s="51" t="s">
        <v>17</v>
      </c>
      <c r="F415" s="50">
        <v>48</v>
      </c>
      <c r="G415" s="51" t="s">
        <v>217</v>
      </c>
      <c r="H415" s="52">
        <v>1</v>
      </c>
      <c r="I415" s="53">
        <v>8703</v>
      </c>
      <c r="J415" s="53">
        <v>6855</v>
      </c>
      <c r="K415" s="53">
        <v>0</v>
      </c>
      <c r="L415" s="53">
        <v>893</v>
      </c>
      <c r="M415" s="53">
        <v>16451</v>
      </c>
      <c r="N415" s="36"/>
      <c r="O415" s="54" t="s">
        <v>308</v>
      </c>
      <c r="P415" s="54" t="s">
        <v>308</v>
      </c>
      <c r="Q415" s="56">
        <v>0.09</v>
      </c>
      <c r="R415" s="56">
        <v>9.5137605481665749E-4</v>
      </c>
      <c r="S415" s="53">
        <v>0</v>
      </c>
      <c r="T415" s="36"/>
      <c r="U415" s="57">
        <v>15558</v>
      </c>
      <c r="V415" s="57">
        <v>0</v>
      </c>
      <c r="W415" s="53">
        <v>0</v>
      </c>
      <c r="X415" s="53">
        <v>893</v>
      </c>
      <c r="Y415" s="53">
        <v>16451</v>
      </c>
      <c r="Z415" s="53">
        <f t="shared" si="6"/>
        <v>19489831</v>
      </c>
    </row>
    <row r="416" spans="1:26" s="13" customFormat="1">
      <c r="A416" s="50">
        <v>470</v>
      </c>
      <c r="B416" s="50">
        <v>470165057</v>
      </c>
      <c r="C416" s="51" t="s">
        <v>216</v>
      </c>
      <c r="D416" s="50">
        <v>165</v>
      </c>
      <c r="E416" s="51" t="s">
        <v>17</v>
      </c>
      <c r="F416" s="50">
        <v>57</v>
      </c>
      <c r="G416" s="51" t="s">
        <v>13</v>
      </c>
      <c r="H416" s="52">
        <v>2</v>
      </c>
      <c r="I416" s="53">
        <v>11921</v>
      </c>
      <c r="J416" s="53">
        <v>628</v>
      </c>
      <c r="K416" s="53">
        <v>0</v>
      </c>
      <c r="L416" s="53">
        <v>893</v>
      </c>
      <c r="M416" s="53">
        <v>13442</v>
      </c>
      <c r="N416" s="36"/>
      <c r="O416" s="54" t="s">
        <v>308</v>
      </c>
      <c r="P416" s="54" t="s">
        <v>308</v>
      </c>
      <c r="Q416" s="56">
        <v>0.18</v>
      </c>
      <c r="R416" s="56">
        <v>0.12566669295783561</v>
      </c>
      <c r="S416" s="53">
        <v>0</v>
      </c>
      <c r="T416" s="36"/>
      <c r="U416" s="57">
        <v>25098</v>
      </c>
      <c r="V416" s="57">
        <v>0</v>
      </c>
      <c r="W416" s="53">
        <v>0</v>
      </c>
      <c r="X416" s="53">
        <v>1786</v>
      </c>
      <c r="Y416" s="53">
        <v>26884</v>
      </c>
      <c r="Z416" s="53">
        <f t="shared" si="6"/>
        <v>19489831</v>
      </c>
    </row>
    <row r="417" spans="1:26" s="13" customFormat="1">
      <c r="A417" s="50">
        <v>470</v>
      </c>
      <c r="B417" s="50">
        <v>470165093</v>
      </c>
      <c r="C417" s="51" t="s">
        <v>216</v>
      </c>
      <c r="D417" s="50">
        <v>165</v>
      </c>
      <c r="E417" s="51" t="s">
        <v>17</v>
      </c>
      <c r="F417" s="50">
        <v>93</v>
      </c>
      <c r="G417" s="51" t="s">
        <v>14</v>
      </c>
      <c r="H417" s="52">
        <v>212</v>
      </c>
      <c r="I417" s="53">
        <v>10489</v>
      </c>
      <c r="J417" s="53">
        <v>316</v>
      </c>
      <c r="K417" s="53">
        <v>0</v>
      </c>
      <c r="L417" s="53">
        <v>893</v>
      </c>
      <c r="M417" s="53">
        <v>11698</v>
      </c>
      <c r="N417" s="36"/>
      <c r="O417" s="54" t="s">
        <v>308</v>
      </c>
      <c r="P417" s="54" t="s">
        <v>308</v>
      </c>
      <c r="Q417" s="56">
        <v>0.10135731725801317</v>
      </c>
      <c r="R417" s="56">
        <v>9.9974771469162421E-2</v>
      </c>
      <c r="S417" s="53">
        <v>0</v>
      </c>
      <c r="T417" s="36"/>
      <c r="U417" s="57">
        <v>2290660</v>
      </c>
      <c r="V417" s="57">
        <v>0</v>
      </c>
      <c r="W417" s="53">
        <v>0</v>
      </c>
      <c r="X417" s="53">
        <v>189316</v>
      </c>
      <c r="Y417" s="53">
        <v>2479976</v>
      </c>
      <c r="Z417" s="53">
        <f t="shared" si="6"/>
        <v>19489831</v>
      </c>
    </row>
    <row r="418" spans="1:26" s="13" customFormat="1">
      <c r="A418" s="50">
        <v>470</v>
      </c>
      <c r="B418" s="50">
        <v>470165155</v>
      </c>
      <c r="C418" s="51" t="s">
        <v>216</v>
      </c>
      <c r="D418" s="50">
        <v>165</v>
      </c>
      <c r="E418" s="51" t="s">
        <v>17</v>
      </c>
      <c r="F418" s="50">
        <v>155</v>
      </c>
      <c r="G418" s="51" t="s">
        <v>15</v>
      </c>
      <c r="H418" s="52">
        <v>1</v>
      </c>
      <c r="I418" s="53">
        <v>10392.210513668126</v>
      </c>
      <c r="J418" s="53">
        <v>7259</v>
      </c>
      <c r="K418" s="53">
        <v>0</v>
      </c>
      <c r="L418" s="53">
        <v>893</v>
      </c>
      <c r="M418" s="53">
        <v>18544.210513668128</v>
      </c>
      <c r="N418" s="36"/>
      <c r="O418" s="54" t="s">
        <v>308</v>
      </c>
      <c r="P418" s="54" t="s">
        <v>308</v>
      </c>
      <c r="Q418" s="56">
        <v>0.09</v>
      </c>
      <c r="R418" s="56">
        <v>2.7430477327287792E-4</v>
      </c>
      <c r="S418" s="53">
        <v>0</v>
      </c>
      <c r="T418" s="36"/>
      <c r="U418" s="57">
        <v>17651</v>
      </c>
      <c r="V418" s="57">
        <v>0</v>
      </c>
      <c r="W418" s="53">
        <v>0</v>
      </c>
      <c r="X418" s="53">
        <v>893</v>
      </c>
      <c r="Y418" s="53">
        <v>18544</v>
      </c>
      <c r="Z418" s="53">
        <f t="shared" si="6"/>
        <v>19489831</v>
      </c>
    </row>
    <row r="419" spans="1:26" s="13" customFormat="1">
      <c r="A419" s="50">
        <v>470</v>
      </c>
      <c r="B419" s="50">
        <v>470165163</v>
      </c>
      <c r="C419" s="51" t="s">
        <v>216</v>
      </c>
      <c r="D419" s="50">
        <v>165</v>
      </c>
      <c r="E419" s="51" t="s">
        <v>17</v>
      </c>
      <c r="F419" s="50">
        <v>163</v>
      </c>
      <c r="G419" s="51" t="s">
        <v>16</v>
      </c>
      <c r="H419" s="52">
        <v>26</v>
      </c>
      <c r="I419" s="53">
        <v>11312</v>
      </c>
      <c r="J419" s="53">
        <v>221</v>
      </c>
      <c r="K419" s="53">
        <v>0</v>
      </c>
      <c r="L419" s="53">
        <v>893</v>
      </c>
      <c r="M419" s="53">
        <v>12426</v>
      </c>
      <c r="N419" s="36"/>
      <c r="O419" s="54" t="s">
        <v>308</v>
      </c>
      <c r="P419" s="54" t="s">
        <v>308</v>
      </c>
      <c r="Q419" s="56">
        <v>0.18</v>
      </c>
      <c r="R419" s="56">
        <v>9.2488422261299233E-2</v>
      </c>
      <c r="S419" s="53">
        <v>0</v>
      </c>
      <c r="T419" s="36"/>
      <c r="U419" s="57">
        <v>299858</v>
      </c>
      <c r="V419" s="57">
        <v>0</v>
      </c>
      <c r="W419" s="53">
        <v>0</v>
      </c>
      <c r="X419" s="53">
        <v>23218</v>
      </c>
      <c r="Y419" s="53">
        <v>323076</v>
      </c>
      <c r="Z419" s="53">
        <f t="shared" si="6"/>
        <v>19489831</v>
      </c>
    </row>
    <row r="420" spans="1:26" s="13" customFormat="1">
      <c r="A420" s="50">
        <v>470</v>
      </c>
      <c r="B420" s="50">
        <v>470165164</v>
      </c>
      <c r="C420" s="51" t="s">
        <v>216</v>
      </c>
      <c r="D420" s="50">
        <v>165</v>
      </c>
      <c r="E420" s="51" t="s">
        <v>17</v>
      </c>
      <c r="F420" s="50">
        <v>164</v>
      </c>
      <c r="G420" s="51" t="s">
        <v>95</v>
      </c>
      <c r="H420" s="52">
        <v>1</v>
      </c>
      <c r="I420" s="53">
        <v>9618.1862867130421</v>
      </c>
      <c r="J420" s="53">
        <v>4689</v>
      </c>
      <c r="K420" s="53">
        <v>0</v>
      </c>
      <c r="L420" s="53">
        <v>893</v>
      </c>
      <c r="M420" s="53">
        <v>15200.186286713042</v>
      </c>
      <c r="N420" s="36"/>
      <c r="O420" s="54" t="s">
        <v>308</v>
      </c>
      <c r="P420" s="54" t="s">
        <v>308</v>
      </c>
      <c r="Q420" s="56">
        <v>0.09</v>
      </c>
      <c r="R420" s="56">
        <v>1.6372573154831882E-3</v>
      </c>
      <c r="S420" s="53">
        <v>0</v>
      </c>
      <c r="T420" s="36"/>
      <c r="U420" s="57">
        <v>14307</v>
      </c>
      <c r="V420" s="57">
        <v>0</v>
      </c>
      <c r="W420" s="53">
        <v>0</v>
      </c>
      <c r="X420" s="53">
        <v>893</v>
      </c>
      <c r="Y420" s="53">
        <v>15200</v>
      </c>
      <c r="Z420" s="53">
        <f t="shared" si="6"/>
        <v>19489831</v>
      </c>
    </row>
    <row r="421" spans="1:26" s="13" customFormat="1">
      <c r="A421" s="50">
        <v>470</v>
      </c>
      <c r="B421" s="50">
        <v>470165165</v>
      </c>
      <c r="C421" s="51" t="s">
        <v>216</v>
      </c>
      <c r="D421" s="50">
        <v>165</v>
      </c>
      <c r="E421" s="51" t="s">
        <v>17</v>
      </c>
      <c r="F421" s="50">
        <v>165</v>
      </c>
      <c r="G421" s="51" t="s">
        <v>17</v>
      </c>
      <c r="H421" s="52">
        <v>656</v>
      </c>
      <c r="I421" s="53">
        <v>10009</v>
      </c>
      <c r="J421" s="53">
        <v>554</v>
      </c>
      <c r="K421" s="53">
        <v>0</v>
      </c>
      <c r="L421" s="53">
        <v>893</v>
      </c>
      <c r="M421" s="53">
        <v>11456</v>
      </c>
      <c r="N421" s="36"/>
      <c r="O421" s="54" t="s">
        <v>308</v>
      </c>
      <c r="P421" s="54" t="s">
        <v>308</v>
      </c>
      <c r="Q421" s="56">
        <v>0.11527563071876294</v>
      </c>
      <c r="R421" s="56">
        <v>0.11287163935753411</v>
      </c>
      <c r="S421" s="53">
        <v>0</v>
      </c>
      <c r="T421" s="36"/>
      <c r="U421" s="57">
        <v>6929328</v>
      </c>
      <c r="V421" s="57">
        <v>0</v>
      </c>
      <c r="W421" s="53">
        <v>0</v>
      </c>
      <c r="X421" s="53">
        <v>585808</v>
      </c>
      <c r="Y421" s="53">
        <v>7515136</v>
      </c>
      <c r="Z421" s="53">
        <f t="shared" si="6"/>
        <v>19489831</v>
      </c>
    </row>
    <row r="422" spans="1:26" s="13" customFormat="1">
      <c r="A422" s="50">
        <v>470</v>
      </c>
      <c r="B422" s="50">
        <v>470165176</v>
      </c>
      <c r="C422" s="51" t="s">
        <v>216</v>
      </c>
      <c r="D422" s="50">
        <v>165</v>
      </c>
      <c r="E422" s="51" t="s">
        <v>17</v>
      </c>
      <c r="F422" s="50">
        <v>176</v>
      </c>
      <c r="G422" s="51" t="s">
        <v>78</v>
      </c>
      <c r="H422" s="52">
        <v>198</v>
      </c>
      <c r="I422" s="53">
        <v>9743</v>
      </c>
      <c r="J422" s="53">
        <v>3037</v>
      </c>
      <c r="K422" s="53">
        <v>0</v>
      </c>
      <c r="L422" s="53">
        <v>893</v>
      </c>
      <c r="M422" s="53">
        <v>13673</v>
      </c>
      <c r="N422" s="36"/>
      <c r="O422" s="54" t="s">
        <v>308</v>
      </c>
      <c r="P422" s="54" t="s">
        <v>308</v>
      </c>
      <c r="Q422" s="56">
        <v>0.09</v>
      </c>
      <c r="R422" s="56">
        <v>6.3624136031991144E-2</v>
      </c>
      <c r="S422" s="53">
        <v>0</v>
      </c>
      <c r="T422" s="36"/>
      <c r="U422" s="57">
        <v>2530440</v>
      </c>
      <c r="V422" s="57">
        <v>0</v>
      </c>
      <c r="W422" s="53">
        <v>0</v>
      </c>
      <c r="X422" s="53">
        <v>176814</v>
      </c>
      <c r="Y422" s="53">
        <v>2707254</v>
      </c>
      <c r="Z422" s="53">
        <f t="shared" si="6"/>
        <v>19489831</v>
      </c>
    </row>
    <row r="423" spans="1:26" s="13" customFormat="1">
      <c r="A423" s="50">
        <v>470</v>
      </c>
      <c r="B423" s="50">
        <v>470165178</v>
      </c>
      <c r="C423" s="51" t="s">
        <v>216</v>
      </c>
      <c r="D423" s="50">
        <v>165</v>
      </c>
      <c r="E423" s="51" t="s">
        <v>17</v>
      </c>
      <c r="F423" s="50">
        <v>178</v>
      </c>
      <c r="G423" s="51" t="s">
        <v>219</v>
      </c>
      <c r="H423" s="52">
        <v>244</v>
      </c>
      <c r="I423" s="53">
        <v>9322</v>
      </c>
      <c r="J423" s="53">
        <v>903</v>
      </c>
      <c r="K423" s="53">
        <v>0</v>
      </c>
      <c r="L423" s="53">
        <v>893</v>
      </c>
      <c r="M423" s="53">
        <v>11118</v>
      </c>
      <c r="N423" s="36"/>
      <c r="O423" s="54" t="s">
        <v>308</v>
      </c>
      <c r="P423" s="54" t="s">
        <v>308</v>
      </c>
      <c r="Q423" s="56">
        <v>0.09</v>
      </c>
      <c r="R423" s="56">
        <v>6.234589747430215E-2</v>
      </c>
      <c r="S423" s="53">
        <v>0</v>
      </c>
      <c r="T423" s="36"/>
      <c r="U423" s="57">
        <v>2494900</v>
      </c>
      <c r="V423" s="57">
        <v>0</v>
      </c>
      <c r="W423" s="53">
        <v>0</v>
      </c>
      <c r="X423" s="53">
        <v>217892</v>
      </c>
      <c r="Y423" s="53">
        <v>2712792</v>
      </c>
      <c r="Z423" s="53">
        <f t="shared" si="6"/>
        <v>19489831</v>
      </c>
    </row>
    <row r="424" spans="1:26" s="13" customFormat="1">
      <c r="A424" s="50">
        <v>470</v>
      </c>
      <c r="B424" s="50">
        <v>470165229</v>
      </c>
      <c r="C424" s="51" t="s">
        <v>216</v>
      </c>
      <c r="D424" s="50">
        <v>165</v>
      </c>
      <c r="E424" s="51" t="s">
        <v>17</v>
      </c>
      <c r="F424" s="50">
        <v>229</v>
      </c>
      <c r="G424" s="51" t="s">
        <v>97</v>
      </c>
      <c r="H424" s="52">
        <v>11</v>
      </c>
      <c r="I424" s="53">
        <v>11420</v>
      </c>
      <c r="J424" s="53">
        <v>1081</v>
      </c>
      <c r="K424" s="53">
        <v>0</v>
      </c>
      <c r="L424" s="53">
        <v>893</v>
      </c>
      <c r="M424" s="53">
        <v>13394</v>
      </c>
      <c r="N424" s="36"/>
      <c r="O424" s="54" t="s">
        <v>308</v>
      </c>
      <c r="P424" s="54" t="s">
        <v>308</v>
      </c>
      <c r="Q424" s="56">
        <v>0.09</v>
      </c>
      <c r="R424" s="56">
        <v>9.8274005007261637E-3</v>
      </c>
      <c r="S424" s="53">
        <v>0</v>
      </c>
      <c r="T424" s="36"/>
      <c r="U424" s="57">
        <v>137511</v>
      </c>
      <c r="V424" s="57">
        <v>0</v>
      </c>
      <c r="W424" s="53">
        <v>0</v>
      </c>
      <c r="X424" s="53">
        <v>9823</v>
      </c>
      <c r="Y424" s="53">
        <v>147334</v>
      </c>
      <c r="Z424" s="53">
        <f t="shared" si="6"/>
        <v>19489831</v>
      </c>
    </row>
    <row r="425" spans="1:26" s="13" customFormat="1">
      <c r="A425" s="50">
        <v>470</v>
      </c>
      <c r="B425" s="50">
        <v>470165246</v>
      </c>
      <c r="C425" s="51" t="s">
        <v>216</v>
      </c>
      <c r="D425" s="50">
        <v>165</v>
      </c>
      <c r="E425" s="51" t="s">
        <v>17</v>
      </c>
      <c r="F425" s="50">
        <v>246</v>
      </c>
      <c r="G425" s="51" t="s">
        <v>220</v>
      </c>
      <c r="H425" s="52">
        <v>2</v>
      </c>
      <c r="I425" s="53">
        <v>10087</v>
      </c>
      <c r="J425" s="53">
        <v>2748</v>
      </c>
      <c r="K425" s="53">
        <v>0</v>
      </c>
      <c r="L425" s="53">
        <v>893</v>
      </c>
      <c r="M425" s="53">
        <v>13728</v>
      </c>
      <c r="N425" s="36"/>
      <c r="O425" s="54" t="s">
        <v>308</v>
      </c>
      <c r="P425" s="54" t="s">
        <v>308</v>
      </c>
      <c r="Q425" s="56">
        <v>0.09</v>
      </c>
      <c r="R425" s="56">
        <v>7.0792490676600318E-4</v>
      </c>
      <c r="S425" s="53">
        <v>0</v>
      </c>
      <c r="T425" s="36"/>
      <c r="U425" s="57">
        <v>25670</v>
      </c>
      <c r="V425" s="57">
        <v>0</v>
      </c>
      <c r="W425" s="53">
        <v>0</v>
      </c>
      <c r="X425" s="53">
        <v>1786</v>
      </c>
      <c r="Y425" s="53">
        <v>27456</v>
      </c>
      <c r="Z425" s="53">
        <f t="shared" si="6"/>
        <v>19489831</v>
      </c>
    </row>
    <row r="426" spans="1:26" s="13" customFormat="1">
      <c r="A426" s="50">
        <v>470</v>
      </c>
      <c r="B426" s="50">
        <v>470165248</v>
      </c>
      <c r="C426" s="51" t="s">
        <v>216</v>
      </c>
      <c r="D426" s="50">
        <v>165</v>
      </c>
      <c r="E426" s="51" t="s">
        <v>17</v>
      </c>
      <c r="F426" s="50">
        <v>248</v>
      </c>
      <c r="G426" s="51" t="s">
        <v>18</v>
      </c>
      <c r="H426" s="52">
        <v>22</v>
      </c>
      <c r="I426" s="53">
        <v>10105</v>
      </c>
      <c r="J426" s="53">
        <v>1096</v>
      </c>
      <c r="K426" s="53">
        <v>0</v>
      </c>
      <c r="L426" s="53">
        <v>893</v>
      </c>
      <c r="M426" s="53">
        <v>12094</v>
      </c>
      <c r="N426" s="36"/>
      <c r="O426" s="54" t="s">
        <v>308</v>
      </c>
      <c r="P426" s="54" t="s">
        <v>308</v>
      </c>
      <c r="Q426" s="56">
        <v>0.09</v>
      </c>
      <c r="R426" s="56">
        <v>4.1872962240319778E-2</v>
      </c>
      <c r="S426" s="53">
        <v>0</v>
      </c>
      <c r="T426" s="36"/>
      <c r="U426" s="57">
        <v>246422</v>
      </c>
      <c r="V426" s="57">
        <v>0</v>
      </c>
      <c r="W426" s="53">
        <v>0</v>
      </c>
      <c r="X426" s="53">
        <v>19646</v>
      </c>
      <c r="Y426" s="53">
        <v>266068</v>
      </c>
      <c r="Z426" s="53">
        <f t="shared" si="6"/>
        <v>19489831</v>
      </c>
    </row>
    <row r="427" spans="1:26" s="13" customFormat="1">
      <c r="A427" s="50">
        <v>470</v>
      </c>
      <c r="B427" s="50">
        <v>470165262</v>
      </c>
      <c r="C427" s="51" t="s">
        <v>216</v>
      </c>
      <c r="D427" s="50">
        <v>165</v>
      </c>
      <c r="E427" s="51" t="s">
        <v>17</v>
      </c>
      <c r="F427" s="50">
        <v>262</v>
      </c>
      <c r="G427" s="51" t="s">
        <v>19</v>
      </c>
      <c r="H427" s="52">
        <v>61</v>
      </c>
      <c r="I427" s="53">
        <v>10021</v>
      </c>
      <c r="J427" s="53">
        <v>3733</v>
      </c>
      <c r="K427" s="53">
        <v>0</v>
      </c>
      <c r="L427" s="53">
        <v>893</v>
      </c>
      <c r="M427" s="53">
        <v>14647</v>
      </c>
      <c r="N427" s="36"/>
      <c r="O427" s="54" t="s">
        <v>308</v>
      </c>
      <c r="P427" s="54" t="s">
        <v>308</v>
      </c>
      <c r="Q427" s="56">
        <v>0.09</v>
      </c>
      <c r="R427" s="56">
        <v>5.8818965818518504E-2</v>
      </c>
      <c r="S427" s="53">
        <v>0</v>
      </c>
      <c r="T427" s="36"/>
      <c r="U427" s="57">
        <v>838994</v>
      </c>
      <c r="V427" s="57">
        <v>0</v>
      </c>
      <c r="W427" s="53">
        <v>0</v>
      </c>
      <c r="X427" s="53">
        <v>54473</v>
      </c>
      <c r="Y427" s="53">
        <v>893467</v>
      </c>
      <c r="Z427" s="53">
        <f t="shared" si="6"/>
        <v>19489831</v>
      </c>
    </row>
    <row r="428" spans="1:26" s="13" customFormat="1">
      <c r="A428" s="50">
        <v>470</v>
      </c>
      <c r="B428" s="50">
        <v>470165284</v>
      </c>
      <c r="C428" s="51" t="s">
        <v>216</v>
      </c>
      <c r="D428" s="50">
        <v>165</v>
      </c>
      <c r="E428" s="51" t="s">
        <v>17</v>
      </c>
      <c r="F428" s="50">
        <v>284</v>
      </c>
      <c r="G428" s="51" t="s">
        <v>140</v>
      </c>
      <c r="H428" s="52">
        <v>81</v>
      </c>
      <c r="I428" s="53">
        <v>9020</v>
      </c>
      <c r="J428" s="53">
        <v>2914</v>
      </c>
      <c r="K428" s="53">
        <v>0</v>
      </c>
      <c r="L428" s="53">
        <v>893</v>
      </c>
      <c r="M428" s="53">
        <v>12827</v>
      </c>
      <c r="N428" s="36"/>
      <c r="O428" s="54" t="s">
        <v>308</v>
      </c>
      <c r="P428" s="54" t="s">
        <v>308</v>
      </c>
      <c r="Q428" s="56">
        <v>0.09</v>
      </c>
      <c r="R428" s="56">
        <v>3.2231375352449361E-2</v>
      </c>
      <c r="S428" s="53">
        <v>0</v>
      </c>
      <c r="T428" s="36"/>
      <c r="U428" s="57">
        <v>966654</v>
      </c>
      <c r="V428" s="57">
        <v>0</v>
      </c>
      <c r="W428" s="53">
        <v>0</v>
      </c>
      <c r="X428" s="53">
        <v>72333</v>
      </c>
      <c r="Y428" s="53">
        <v>1038987</v>
      </c>
      <c r="Z428" s="53">
        <f t="shared" si="6"/>
        <v>19489831</v>
      </c>
    </row>
    <row r="429" spans="1:26" s="13" customFormat="1">
      <c r="A429" s="50">
        <v>470</v>
      </c>
      <c r="B429" s="50">
        <v>470165305</v>
      </c>
      <c r="C429" s="51" t="s">
        <v>216</v>
      </c>
      <c r="D429" s="50">
        <v>165</v>
      </c>
      <c r="E429" s="51" t="s">
        <v>17</v>
      </c>
      <c r="F429" s="50">
        <v>305</v>
      </c>
      <c r="G429" s="51" t="s">
        <v>221</v>
      </c>
      <c r="H429" s="52">
        <v>77</v>
      </c>
      <c r="I429" s="53">
        <v>9401</v>
      </c>
      <c r="J429" s="53">
        <v>3051</v>
      </c>
      <c r="K429" s="53">
        <v>0</v>
      </c>
      <c r="L429" s="53">
        <v>893</v>
      </c>
      <c r="M429" s="53">
        <v>13345</v>
      </c>
      <c r="N429" s="36"/>
      <c r="O429" s="54" t="s">
        <v>308</v>
      </c>
      <c r="P429" s="54" t="s">
        <v>308</v>
      </c>
      <c r="Q429" s="56">
        <v>0.09</v>
      </c>
      <c r="R429" s="56">
        <v>2.0701102017852344E-2</v>
      </c>
      <c r="S429" s="53">
        <v>0</v>
      </c>
      <c r="T429" s="36"/>
      <c r="U429" s="57">
        <v>958804</v>
      </c>
      <c r="V429" s="57">
        <v>0</v>
      </c>
      <c r="W429" s="53">
        <v>0</v>
      </c>
      <c r="X429" s="53">
        <v>68761</v>
      </c>
      <c r="Y429" s="53">
        <v>1027565</v>
      </c>
      <c r="Z429" s="53">
        <f t="shared" si="6"/>
        <v>19489831</v>
      </c>
    </row>
    <row r="430" spans="1:26" s="13" customFormat="1">
      <c r="A430" s="50">
        <v>470</v>
      </c>
      <c r="B430" s="50">
        <v>470165314</v>
      </c>
      <c r="C430" s="51" t="s">
        <v>216</v>
      </c>
      <c r="D430" s="50">
        <v>165</v>
      </c>
      <c r="E430" s="51" t="s">
        <v>17</v>
      </c>
      <c r="F430" s="50">
        <v>314</v>
      </c>
      <c r="G430" s="51" t="s">
        <v>29</v>
      </c>
      <c r="H430" s="52">
        <v>1</v>
      </c>
      <c r="I430" s="53">
        <v>14407</v>
      </c>
      <c r="J430" s="53">
        <v>11427</v>
      </c>
      <c r="K430" s="53">
        <v>0</v>
      </c>
      <c r="L430" s="53">
        <v>893</v>
      </c>
      <c r="M430" s="53">
        <v>26727</v>
      </c>
      <c r="N430" s="36"/>
      <c r="O430" s="54" t="s">
        <v>308</v>
      </c>
      <c r="P430" s="54" t="s">
        <v>308</v>
      </c>
      <c r="Q430" s="56">
        <v>0.09</v>
      </c>
      <c r="R430" s="56">
        <v>4.8174177898452457E-3</v>
      </c>
      <c r="S430" s="53">
        <v>0</v>
      </c>
      <c r="T430" s="36"/>
      <c r="U430" s="57">
        <v>25834</v>
      </c>
      <c r="V430" s="57">
        <v>0</v>
      </c>
      <c r="W430" s="53">
        <v>0</v>
      </c>
      <c r="X430" s="53">
        <v>893</v>
      </c>
      <c r="Y430" s="53">
        <v>26727</v>
      </c>
      <c r="Z430" s="53">
        <f t="shared" si="6"/>
        <v>19489831</v>
      </c>
    </row>
    <row r="431" spans="1:26" s="13" customFormat="1">
      <c r="A431" s="50">
        <v>470</v>
      </c>
      <c r="B431" s="50">
        <v>470165342</v>
      </c>
      <c r="C431" s="51" t="s">
        <v>216</v>
      </c>
      <c r="D431" s="50">
        <v>165</v>
      </c>
      <c r="E431" s="51" t="s">
        <v>17</v>
      </c>
      <c r="F431" s="50">
        <v>342</v>
      </c>
      <c r="G431" s="51" t="s">
        <v>222</v>
      </c>
      <c r="H431" s="52">
        <v>7</v>
      </c>
      <c r="I431" s="53">
        <v>9395</v>
      </c>
      <c r="J431" s="53">
        <v>5117</v>
      </c>
      <c r="K431" s="53">
        <v>0</v>
      </c>
      <c r="L431" s="53">
        <v>893</v>
      </c>
      <c r="M431" s="53">
        <v>15405</v>
      </c>
      <c r="N431" s="36"/>
      <c r="O431" s="54" t="s">
        <v>308</v>
      </c>
      <c r="P431" s="54" t="s">
        <v>308</v>
      </c>
      <c r="Q431" s="56">
        <v>0.09</v>
      </c>
      <c r="R431" s="56">
        <v>2.1382940321574106E-3</v>
      </c>
      <c r="S431" s="53">
        <v>0</v>
      </c>
      <c r="T431" s="36"/>
      <c r="U431" s="57">
        <v>101584</v>
      </c>
      <c r="V431" s="57">
        <v>0</v>
      </c>
      <c r="W431" s="53">
        <v>0</v>
      </c>
      <c r="X431" s="53">
        <v>6251</v>
      </c>
      <c r="Y431" s="53">
        <v>107835</v>
      </c>
      <c r="Z431" s="53">
        <f t="shared" si="6"/>
        <v>19489831</v>
      </c>
    </row>
    <row r="432" spans="1:26" s="13" customFormat="1">
      <c r="A432" s="50">
        <v>470</v>
      </c>
      <c r="B432" s="50">
        <v>470165347</v>
      </c>
      <c r="C432" s="51" t="s">
        <v>216</v>
      </c>
      <c r="D432" s="50">
        <v>165</v>
      </c>
      <c r="E432" s="51" t="s">
        <v>17</v>
      </c>
      <c r="F432" s="50">
        <v>347</v>
      </c>
      <c r="G432" s="51" t="s">
        <v>82</v>
      </c>
      <c r="H432" s="52">
        <v>5</v>
      </c>
      <c r="I432" s="53">
        <v>11171</v>
      </c>
      <c r="J432" s="53">
        <v>4563</v>
      </c>
      <c r="K432" s="53">
        <v>0</v>
      </c>
      <c r="L432" s="53">
        <v>893</v>
      </c>
      <c r="M432" s="53">
        <v>16627</v>
      </c>
      <c r="N432" s="36"/>
      <c r="O432" s="54" t="s">
        <v>308</v>
      </c>
      <c r="P432" s="54" t="s">
        <v>308</v>
      </c>
      <c r="Q432" s="56">
        <v>0.09</v>
      </c>
      <c r="R432" s="56">
        <v>4.6513433466535492E-3</v>
      </c>
      <c r="S432" s="53">
        <v>0</v>
      </c>
      <c r="T432" s="36"/>
      <c r="U432" s="57">
        <v>78670</v>
      </c>
      <c r="V432" s="57">
        <v>0</v>
      </c>
      <c r="W432" s="53">
        <v>0</v>
      </c>
      <c r="X432" s="53">
        <v>4465</v>
      </c>
      <c r="Y432" s="53">
        <v>83135</v>
      </c>
      <c r="Z432" s="53">
        <f t="shared" si="6"/>
        <v>19489831</v>
      </c>
    </row>
    <row r="433" spans="1:26" s="13" customFormat="1">
      <c r="A433" s="50">
        <v>470</v>
      </c>
      <c r="B433" s="50">
        <v>470165705</v>
      </c>
      <c r="C433" s="51" t="s">
        <v>216</v>
      </c>
      <c r="D433" s="50">
        <v>165</v>
      </c>
      <c r="E433" s="51" t="s">
        <v>17</v>
      </c>
      <c r="F433" s="50">
        <v>705</v>
      </c>
      <c r="G433" s="51" t="s">
        <v>346</v>
      </c>
      <c r="H433" s="52">
        <v>2</v>
      </c>
      <c r="I433" s="53">
        <v>10089.190773947084</v>
      </c>
      <c r="J433" s="53">
        <v>4822</v>
      </c>
      <c r="K433" s="53">
        <v>0</v>
      </c>
      <c r="L433" s="53">
        <v>893</v>
      </c>
      <c r="M433" s="53">
        <v>15804.190773947084</v>
      </c>
      <c r="N433" s="36"/>
      <c r="O433" s="54" t="s">
        <v>308</v>
      </c>
      <c r="P433" s="54" t="s">
        <v>308</v>
      </c>
      <c r="Q433" s="56">
        <v>0.09</v>
      </c>
      <c r="R433" s="56">
        <v>9.6937894379042116E-4</v>
      </c>
      <c r="S433" s="53">
        <v>0</v>
      </c>
      <c r="T433" s="36"/>
      <c r="U433" s="57">
        <v>29822</v>
      </c>
      <c r="V433" s="57">
        <v>0</v>
      </c>
      <c r="W433" s="53">
        <v>0</v>
      </c>
      <c r="X433" s="53">
        <v>1786</v>
      </c>
      <c r="Y433" s="53">
        <v>31608</v>
      </c>
      <c r="Z433" s="53">
        <f t="shared" si="6"/>
        <v>19489831</v>
      </c>
    </row>
    <row r="434" spans="1:26" s="13" customFormat="1">
      <c r="A434" s="50">
        <v>474</v>
      </c>
      <c r="B434" s="50">
        <v>474097017</v>
      </c>
      <c r="C434" s="51" t="s">
        <v>223</v>
      </c>
      <c r="D434" s="50">
        <v>97</v>
      </c>
      <c r="E434" s="51" t="s">
        <v>224</v>
      </c>
      <c r="F434" s="50">
        <v>17</v>
      </c>
      <c r="G434" s="51" t="s">
        <v>155</v>
      </c>
      <c r="H434" s="52">
        <v>1</v>
      </c>
      <c r="I434" s="53">
        <v>13975</v>
      </c>
      <c r="J434" s="53">
        <v>3806</v>
      </c>
      <c r="K434" s="53">
        <v>0</v>
      </c>
      <c r="L434" s="53">
        <v>893</v>
      </c>
      <c r="M434" s="53">
        <v>18674</v>
      </c>
      <c r="N434" s="36"/>
      <c r="O434" s="54" t="s">
        <v>308</v>
      </c>
      <c r="P434" s="54" t="s">
        <v>308</v>
      </c>
      <c r="Q434" s="56">
        <v>0.09</v>
      </c>
      <c r="R434" s="56">
        <v>7.0399684323824976E-3</v>
      </c>
      <c r="S434" s="53">
        <v>0</v>
      </c>
      <c r="T434" s="36"/>
      <c r="U434" s="57">
        <v>17781</v>
      </c>
      <c r="V434" s="57">
        <v>0</v>
      </c>
      <c r="W434" s="53">
        <v>0</v>
      </c>
      <c r="X434" s="53">
        <v>893</v>
      </c>
      <c r="Y434" s="53">
        <v>18674</v>
      </c>
      <c r="Z434" s="53">
        <f t="shared" si="6"/>
        <v>4874261</v>
      </c>
    </row>
    <row r="435" spans="1:26" s="13" customFormat="1">
      <c r="A435" s="50">
        <v>474</v>
      </c>
      <c r="B435" s="50">
        <v>474097057</v>
      </c>
      <c r="C435" s="51" t="s">
        <v>223</v>
      </c>
      <c r="D435" s="50">
        <v>97</v>
      </c>
      <c r="E435" s="51" t="s">
        <v>224</v>
      </c>
      <c r="F435" s="50">
        <v>57</v>
      </c>
      <c r="G435" s="51" t="s">
        <v>13</v>
      </c>
      <c r="H435" s="52">
        <v>1</v>
      </c>
      <c r="I435" s="53">
        <v>12275</v>
      </c>
      <c r="J435" s="53">
        <v>647</v>
      </c>
      <c r="K435" s="53">
        <v>0</v>
      </c>
      <c r="L435" s="53">
        <v>893</v>
      </c>
      <c r="M435" s="53">
        <v>13815</v>
      </c>
      <c r="N435" s="36"/>
      <c r="O435" s="54" t="s">
        <v>308</v>
      </c>
      <c r="P435" s="54" t="s">
        <v>308</v>
      </c>
      <c r="Q435" s="56">
        <v>0.18</v>
      </c>
      <c r="R435" s="56">
        <v>0.12566669295783561</v>
      </c>
      <c r="S435" s="53">
        <v>0</v>
      </c>
      <c r="T435" s="36"/>
      <c r="U435" s="57">
        <v>12922</v>
      </c>
      <c r="V435" s="57">
        <v>0</v>
      </c>
      <c r="W435" s="53">
        <v>0</v>
      </c>
      <c r="X435" s="53">
        <v>893</v>
      </c>
      <c r="Y435" s="53">
        <v>13815</v>
      </c>
      <c r="Z435" s="53">
        <f t="shared" si="6"/>
        <v>4874261</v>
      </c>
    </row>
    <row r="436" spans="1:26" s="13" customFormat="1">
      <c r="A436" s="50">
        <v>474</v>
      </c>
      <c r="B436" s="50">
        <v>474097064</v>
      </c>
      <c r="C436" s="51" t="s">
        <v>223</v>
      </c>
      <c r="D436" s="50">
        <v>97</v>
      </c>
      <c r="E436" s="51" t="s">
        <v>224</v>
      </c>
      <c r="F436" s="50">
        <v>64</v>
      </c>
      <c r="G436" s="51" t="s">
        <v>102</v>
      </c>
      <c r="H436" s="52">
        <v>3</v>
      </c>
      <c r="I436" s="53">
        <v>8094</v>
      </c>
      <c r="J436" s="53">
        <v>1047</v>
      </c>
      <c r="K436" s="53">
        <v>0</v>
      </c>
      <c r="L436" s="53">
        <v>893</v>
      </c>
      <c r="M436" s="53">
        <v>10034</v>
      </c>
      <c r="N436" s="36"/>
      <c r="O436" s="54" t="s">
        <v>308</v>
      </c>
      <c r="P436" s="54" t="s">
        <v>308</v>
      </c>
      <c r="Q436" s="56">
        <v>0.18</v>
      </c>
      <c r="R436" s="56">
        <v>2.9502568888977416E-2</v>
      </c>
      <c r="S436" s="53">
        <v>0</v>
      </c>
      <c r="T436" s="36"/>
      <c r="U436" s="57">
        <v>27423</v>
      </c>
      <c r="V436" s="57">
        <v>0</v>
      </c>
      <c r="W436" s="53">
        <v>0</v>
      </c>
      <c r="X436" s="53">
        <v>2679</v>
      </c>
      <c r="Y436" s="53">
        <v>30102</v>
      </c>
      <c r="Z436" s="53">
        <f t="shared" si="6"/>
        <v>4874261</v>
      </c>
    </row>
    <row r="437" spans="1:26" s="13" customFormat="1">
      <c r="A437" s="50">
        <v>474</v>
      </c>
      <c r="B437" s="50">
        <v>474097097</v>
      </c>
      <c r="C437" s="51" t="s">
        <v>223</v>
      </c>
      <c r="D437" s="50">
        <v>97</v>
      </c>
      <c r="E437" s="51" t="s">
        <v>224</v>
      </c>
      <c r="F437" s="50">
        <v>97</v>
      </c>
      <c r="G437" s="51" t="s">
        <v>224</v>
      </c>
      <c r="H437" s="52">
        <v>196</v>
      </c>
      <c r="I437" s="53">
        <v>11151</v>
      </c>
      <c r="J437" s="53">
        <v>78</v>
      </c>
      <c r="K437" s="53">
        <v>0</v>
      </c>
      <c r="L437" s="53">
        <v>893</v>
      </c>
      <c r="M437" s="53">
        <v>12122</v>
      </c>
      <c r="N437" s="36"/>
      <c r="O437" s="54" t="s">
        <v>308</v>
      </c>
      <c r="P437" s="54" t="s">
        <v>308</v>
      </c>
      <c r="Q437" s="56">
        <v>0.18</v>
      </c>
      <c r="R437" s="56">
        <v>3.3383344348178301E-2</v>
      </c>
      <c r="S437" s="53">
        <v>0</v>
      </c>
      <c r="T437" s="36"/>
      <c r="U437" s="57">
        <v>2200884</v>
      </c>
      <c r="V437" s="57">
        <v>0</v>
      </c>
      <c r="W437" s="53">
        <v>0</v>
      </c>
      <c r="X437" s="53">
        <v>175028</v>
      </c>
      <c r="Y437" s="53">
        <v>2375912</v>
      </c>
      <c r="Z437" s="53">
        <f t="shared" si="6"/>
        <v>4874261</v>
      </c>
    </row>
    <row r="438" spans="1:26" s="13" customFormat="1">
      <c r="A438" s="50">
        <v>474</v>
      </c>
      <c r="B438" s="50">
        <v>474097100</v>
      </c>
      <c r="C438" s="51" t="s">
        <v>223</v>
      </c>
      <c r="D438" s="50">
        <v>97</v>
      </c>
      <c r="E438" s="51" t="s">
        <v>224</v>
      </c>
      <c r="F438" s="50">
        <v>100</v>
      </c>
      <c r="G438" s="51" t="s">
        <v>58</v>
      </c>
      <c r="H438" s="52">
        <v>1</v>
      </c>
      <c r="I438" s="53">
        <v>11115.762161152999</v>
      </c>
      <c r="J438" s="53">
        <v>5495</v>
      </c>
      <c r="K438" s="53">
        <v>0</v>
      </c>
      <c r="L438" s="53">
        <v>893</v>
      </c>
      <c r="M438" s="53">
        <v>17503.762161152998</v>
      </c>
      <c r="N438" s="36"/>
      <c r="O438" s="54" t="s">
        <v>308</v>
      </c>
      <c r="P438" s="54" t="s">
        <v>308</v>
      </c>
      <c r="Q438" s="56">
        <v>0.09</v>
      </c>
      <c r="R438" s="56">
        <v>3.3081526293987397E-2</v>
      </c>
      <c r="S438" s="53">
        <v>0</v>
      </c>
      <c r="T438" s="36"/>
      <c r="U438" s="57">
        <v>16611</v>
      </c>
      <c r="V438" s="57">
        <v>0</v>
      </c>
      <c r="W438" s="53">
        <v>0</v>
      </c>
      <c r="X438" s="53">
        <v>893</v>
      </c>
      <c r="Y438" s="53">
        <v>17504</v>
      </c>
      <c r="Z438" s="53">
        <f t="shared" si="6"/>
        <v>4874261</v>
      </c>
    </row>
    <row r="439" spans="1:26" s="13" customFormat="1">
      <c r="A439" s="50">
        <v>474</v>
      </c>
      <c r="B439" s="50">
        <v>474097103</v>
      </c>
      <c r="C439" s="51" t="s">
        <v>223</v>
      </c>
      <c r="D439" s="50">
        <v>97</v>
      </c>
      <c r="E439" s="51" t="s">
        <v>224</v>
      </c>
      <c r="F439" s="50">
        <v>103</v>
      </c>
      <c r="G439" s="51" t="s">
        <v>225</v>
      </c>
      <c r="H439" s="52">
        <v>21</v>
      </c>
      <c r="I439" s="53">
        <v>10699</v>
      </c>
      <c r="J439" s="53">
        <v>182</v>
      </c>
      <c r="K439" s="53">
        <v>0</v>
      </c>
      <c r="L439" s="53">
        <v>893</v>
      </c>
      <c r="M439" s="53">
        <v>11774</v>
      </c>
      <c r="N439" s="36"/>
      <c r="O439" s="54" t="s">
        <v>308</v>
      </c>
      <c r="P439" s="54" t="s">
        <v>308</v>
      </c>
      <c r="Q439" s="56">
        <v>0.18</v>
      </c>
      <c r="R439" s="56">
        <v>7.9501928414729001E-3</v>
      </c>
      <c r="S439" s="53">
        <v>0</v>
      </c>
      <c r="T439" s="36"/>
      <c r="U439" s="57">
        <v>228501</v>
      </c>
      <c r="V439" s="57">
        <v>0</v>
      </c>
      <c r="W439" s="53">
        <v>0</v>
      </c>
      <c r="X439" s="53">
        <v>18753</v>
      </c>
      <c r="Y439" s="53">
        <v>247254</v>
      </c>
      <c r="Z439" s="53">
        <f t="shared" si="6"/>
        <v>4874261</v>
      </c>
    </row>
    <row r="440" spans="1:26" s="13" customFormat="1">
      <c r="A440" s="50">
        <v>474</v>
      </c>
      <c r="B440" s="50">
        <v>474097153</v>
      </c>
      <c r="C440" s="51" t="s">
        <v>223</v>
      </c>
      <c r="D440" s="50">
        <v>97</v>
      </c>
      <c r="E440" s="51" t="s">
        <v>224</v>
      </c>
      <c r="F440" s="50">
        <v>153</v>
      </c>
      <c r="G440" s="51" t="s">
        <v>107</v>
      </c>
      <c r="H440" s="52">
        <v>36</v>
      </c>
      <c r="I440" s="53">
        <v>10609</v>
      </c>
      <c r="J440" s="53">
        <v>277</v>
      </c>
      <c r="K440" s="53">
        <v>0</v>
      </c>
      <c r="L440" s="53">
        <v>893</v>
      </c>
      <c r="M440" s="53">
        <v>11779</v>
      </c>
      <c r="N440" s="36"/>
      <c r="O440" s="54" t="s">
        <v>308</v>
      </c>
      <c r="P440" s="54" t="s">
        <v>308</v>
      </c>
      <c r="Q440" s="56">
        <v>0.09</v>
      </c>
      <c r="R440" s="56">
        <v>1.2838408450156829E-2</v>
      </c>
      <c r="S440" s="53">
        <v>0</v>
      </c>
      <c r="T440" s="36"/>
      <c r="U440" s="57">
        <v>391896</v>
      </c>
      <c r="V440" s="57">
        <v>0</v>
      </c>
      <c r="W440" s="53">
        <v>0</v>
      </c>
      <c r="X440" s="53">
        <v>32148</v>
      </c>
      <c r="Y440" s="53">
        <v>424044</v>
      </c>
      <c r="Z440" s="53">
        <f t="shared" si="6"/>
        <v>4874261</v>
      </c>
    </row>
    <row r="441" spans="1:26" s="13" customFormat="1">
      <c r="A441" s="50">
        <v>474</v>
      </c>
      <c r="B441" s="50">
        <v>474097158</v>
      </c>
      <c r="C441" s="51" t="s">
        <v>223</v>
      </c>
      <c r="D441" s="50">
        <v>97</v>
      </c>
      <c r="E441" s="51" t="s">
        <v>224</v>
      </c>
      <c r="F441" s="50">
        <v>158</v>
      </c>
      <c r="G441" s="51" t="s">
        <v>108</v>
      </c>
      <c r="H441" s="52">
        <v>1</v>
      </c>
      <c r="I441" s="53">
        <v>9794</v>
      </c>
      <c r="J441" s="53">
        <v>4205</v>
      </c>
      <c r="K441" s="53">
        <v>0</v>
      </c>
      <c r="L441" s="53">
        <v>893</v>
      </c>
      <c r="M441" s="53">
        <v>14892</v>
      </c>
      <c r="N441" s="36"/>
      <c r="O441" s="54" t="s">
        <v>308</v>
      </c>
      <c r="P441" s="54" t="s">
        <v>308</v>
      </c>
      <c r="Q441" s="56">
        <v>0.09</v>
      </c>
      <c r="R441" s="56">
        <v>3.6860038701594218E-2</v>
      </c>
      <c r="S441" s="53">
        <v>0</v>
      </c>
      <c r="T441" s="36"/>
      <c r="U441" s="57">
        <v>13999</v>
      </c>
      <c r="V441" s="57">
        <v>0</v>
      </c>
      <c r="W441" s="53">
        <v>0</v>
      </c>
      <c r="X441" s="53">
        <v>893</v>
      </c>
      <c r="Y441" s="53">
        <v>14892</v>
      </c>
      <c r="Z441" s="53">
        <f t="shared" si="6"/>
        <v>4874261</v>
      </c>
    </row>
    <row r="442" spans="1:26" s="13" customFormat="1">
      <c r="A442" s="50">
        <v>474</v>
      </c>
      <c r="B442" s="50">
        <v>474097162</v>
      </c>
      <c r="C442" s="51" t="s">
        <v>223</v>
      </c>
      <c r="D442" s="50">
        <v>97</v>
      </c>
      <c r="E442" s="51" t="s">
        <v>224</v>
      </c>
      <c r="F442" s="50">
        <v>162</v>
      </c>
      <c r="G442" s="51" t="s">
        <v>226</v>
      </c>
      <c r="H442" s="52">
        <v>19</v>
      </c>
      <c r="I442" s="53">
        <v>9978</v>
      </c>
      <c r="J442" s="53">
        <v>2644</v>
      </c>
      <c r="K442" s="53">
        <v>0</v>
      </c>
      <c r="L442" s="53">
        <v>893</v>
      </c>
      <c r="M442" s="53">
        <v>13515</v>
      </c>
      <c r="N442" s="36"/>
      <c r="O442" s="54" t="s">
        <v>308</v>
      </c>
      <c r="P442" s="54" t="s">
        <v>308</v>
      </c>
      <c r="Q442" s="56">
        <v>0.09</v>
      </c>
      <c r="R442" s="56">
        <v>2.5905351238679864E-2</v>
      </c>
      <c r="S442" s="53">
        <v>0</v>
      </c>
      <c r="T442" s="36"/>
      <c r="U442" s="57">
        <v>239818</v>
      </c>
      <c r="V442" s="57">
        <v>0</v>
      </c>
      <c r="W442" s="53">
        <v>0</v>
      </c>
      <c r="X442" s="53">
        <v>16967</v>
      </c>
      <c r="Y442" s="53">
        <v>256785</v>
      </c>
      <c r="Z442" s="53">
        <f t="shared" si="6"/>
        <v>4874261</v>
      </c>
    </row>
    <row r="443" spans="1:26" s="13" customFormat="1">
      <c r="A443" s="50">
        <v>474</v>
      </c>
      <c r="B443" s="50">
        <v>474097343</v>
      </c>
      <c r="C443" s="51" t="s">
        <v>223</v>
      </c>
      <c r="D443" s="50">
        <v>97</v>
      </c>
      <c r="E443" s="51" t="s">
        <v>224</v>
      </c>
      <c r="F443" s="50">
        <v>343</v>
      </c>
      <c r="G443" s="51" t="s">
        <v>227</v>
      </c>
      <c r="H443" s="52">
        <v>45</v>
      </c>
      <c r="I443" s="53">
        <v>10347</v>
      </c>
      <c r="J443" s="53">
        <v>1087</v>
      </c>
      <c r="K443" s="53">
        <v>0</v>
      </c>
      <c r="L443" s="53">
        <v>893</v>
      </c>
      <c r="M443" s="53">
        <v>12327</v>
      </c>
      <c r="N443" s="36"/>
      <c r="O443" s="54" t="s">
        <v>308</v>
      </c>
      <c r="P443" s="54" t="s">
        <v>308</v>
      </c>
      <c r="Q443" s="56">
        <v>0.18</v>
      </c>
      <c r="R443" s="56">
        <v>3.069389612769164E-2</v>
      </c>
      <c r="S443" s="53">
        <v>0</v>
      </c>
      <c r="T443" s="36"/>
      <c r="U443" s="57">
        <v>514530</v>
      </c>
      <c r="V443" s="57">
        <v>0</v>
      </c>
      <c r="W443" s="53">
        <v>0</v>
      </c>
      <c r="X443" s="53">
        <v>40185</v>
      </c>
      <c r="Y443" s="53">
        <v>554715</v>
      </c>
      <c r="Z443" s="53">
        <f t="shared" si="6"/>
        <v>4874261</v>
      </c>
    </row>
    <row r="444" spans="1:26" s="13" customFormat="1">
      <c r="A444" s="50">
        <v>474</v>
      </c>
      <c r="B444" s="50">
        <v>474097600</v>
      </c>
      <c r="C444" s="51" t="s">
        <v>223</v>
      </c>
      <c r="D444" s="50">
        <v>97</v>
      </c>
      <c r="E444" s="51" t="s">
        <v>224</v>
      </c>
      <c r="F444" s="50">
        <v>600</v>
      </c>
      <c r="G444" s="51" t="s">
        <v>136</v>
      </c>
      <c r="H444" s="52">
        <v>1</v>
      </c>
      <c r="I444" s="53">
        <v>9814.7284416666898</v>
      </c>
      <c r="J444" s="53">
        <v>3813</v>
      </c>
      <c r="K444" s="53">
        <v>0</v>
      </c>
      <c r="L444" s="53">
        <v>893</v>
      </c>
      <c r="M444" s="53">
        <v>14520.72844166669</v>
      </c>
      <c r="N444" s="36"/>
      <c r="O444" s="54" t="s">
        <v>308</v>
      </c>
      <c r="P444" s="54" t="s">
        <v>308</v>
      </c>
      <c r="Q444" s="56">
        <v>0.09</v>
      </c>
      <c r="R444" s="56">
        <v>4.2558651427612214E-3</v>
      </c>
      <c r="S444" s="53">
        <v>0</v>
      </c>
      <c r="T444" s="36"/>
      <c r="U444" s="57">
        <v>13628</v>
      </c>
      <c r="V444" s="57">
        <v>0</v>
      </c>
      <c r="W444" s="53">
        <v>0</v>
      </c>
      <c r="X444" s="53">
        <v>893</v>
      </c>
      <c r="Y444" s="53">
        <v>14521</v>
      </c>
      <c r="Z444" s="53">
        <f t="shared" si="6"/>
        <v>4874261</v>
      </c>
    </row>
    <row r="445" spans="1:26" s="13" customFormat="1">
      <c r="A445" s="50">
        <v>474</v>
      </c>
      <c r="B445" s="50">
        <v>474097610</v>
      </c>
      <c r="C445" s="51" t="s">
        <v>223</v>
      </c>
      <c r="D445" s="50">
        <v>97</v>
      </c>
      <c r="E445" s="51" t="s">
        <v>224</v>
      </c>
      <c r="F445" s="50">
        <v>610</v>
      </c>
      <c r="G445" s="51" t="s">
        <v>228</v>
      </c>
      <c r="H445" s="52">
        <v>9</v>
      </c>
      <c r="I445" s="53">
        <v>9622</v>
      </c>
      <c r="J445" s="53">
        <v>1389</v>
      </c>
      <c r="K445" s="53">
        <v>0</v>
      </c>
      <c r="L445" s="53">
        <v>893</v>
      </c>
      <c r="M445" s="53">
        <v>11904</v>
      </c>
      <c r="N445" s="36"/>
      <c r="O445" s="54" t="s">
        <v>308</v>
      </c>
      <c r="P445" s="54" t="s">
        <v>308</v>
      </c>
      <c r="Q445" s="56">
        <v>0.09</v>
      </c>
      <c r="R445" s="56">
        <v>6.3386402407289199E-3</v>
      </c>
      <c r="S445" s="53">
        <v>0</v>
      </c>
      <c r="T445" s="36"/>
      <c r="U445" s="57">
        <v>99099</v>
      </c>
      <c r="V445" s="57">
        <v>0</v>
      </c>
      <c r="W445" s="53">
        <v>0</v>
      </c>
      <c r="X445" s="53">
        <v>8037</v>
      </c>
      <c r="Y445" s="53">
        <v>107136</v>
      </c>
      <c r="Z445" s="53">
        <f t="shared" si="6"/>
        <v>4874261</v>
      </c>
    </row>
    <row r="446" spans="1:26" s="13" customFormat="1">
      <c r="A446" s="50">
        <v>474</v>
      </c>
      <c r="B446" s="50">
        <v>474097616</v>
      </c>
      <c r="C446" s="51" t="s">
        <v>223</v>
      </c>
      <c r="D446" s="50">
        <v>97</v>
      </c>
      <c r="E446" s="51" t="s">
        <v>224</v>
      </c>
      <c r="F446" s="50">
        <v>616</v>
      </c>
      <c r="G446" s="51" t="s">
        <v>83</v>
      </c>
      <c r="H446" s="52">
        <v>1</v>
      </c>
      <c r="I446" s="53">
        <v>9794</v>
      </c>
      <c r="J446" s="53">
        <v>3105</v>
      </c>
      <c r="K446" s="53">
        <v>0</v>
      </c>
      <c r="L446" s="53">
        <v>893</v>
      </c>
      <c r="M446" s="53">
        <v>13792</v>
      </c>
      <c r="N446" s="36"/>
      <c r="O446" s="54" t="s">
        <v>308</v>
      </c>
      <c r="P446" s="54" t="s">
        <v>308</v>
      </c>
      <c r="Q446" s="56">
        <v>0.09</v>
      </c>
      <c r="R446" s="56">
        <v>3.5200195713429298E-2</v>
      </c>
      <c r="S446" s="53">
        <v>0</v>
      </c>
      <c r="T446" s="36"/>
      <c r="U446" s="57">
        <v>12899</v>
      </c>
      <c r="V446" s="57">
        <v>0</v>
      </c>
      <c r="W446" s="53">
        <v>0</v>
      </c>
      <c r="X446" s="53">
        <v>893</v>
      </c>
      <c r="Y446" s="53">
        <v>13792</v>
      </c>
      <c r="Z446" s="53">
        <f t="shared" si="6"/>
        <v>4874261</v>
      </c>
    </row>
    <row r="447" spans="1:26" s="13" customFormat="1">
      <c r="A447" s="50">
        <v>474</v>
      </c>
      <c r="B447" s="50">
        <v>474097673</v>
      </c>
      <c r="C447" s="51" t="s">
        <v>223</v>
      </c>
      <c r="D447" s="50">
        <v>97</v>
      </c>
      <c r="E447" s="51" t="s">
        <v>224</v>
      </c>
      <c r="F447" s="50">
        <v>673</v>
      </c>
      <c r="G447" s="51" t="s">
        <v>137</v>
      </c>
      <c r="H447" s="52">
        <v>1</v>
      </c>
      <c r="I447" s="53">
        <v>9381.3541823661435</v>
      </c>
      <c r="J447" s="53">
        <v>4434</v>
      </c>
      <c r="K447" s="53">
        <v>0</v>
      </c>
      <c r="L447" s="53">
        <v>893</v>
      </c>
      <c r="M447" s="53">
        <v>14708.354182366144</v>
      </c>
      <c r="N447" s="36"/>
      <c r="O447" s="54" t="s">
        <v>308</v>
      </c>
      <c r="P447" s="54" t="s">
        <v>308</v>
      </c>
      <c r="Q447" s="56">
        <v>0.09</v>
      </c>
      <c r="R447" s="56">
        <v>1.7807301846486472E-2</v>
      </c>
      <c r="S447" s="53">
        <v>0</v>
      </c>
      <c r="T447" s="36"/>
      <c r="U447" s="57">
        <v>13815</v>
      </c>
      <c r="V447" s="57">
        <v>0</v>
      </c>
      <c r="W447" s="53">
        <v>0</v>
      </c>
      <c r="X447" s="53">
        <v>893</v>
      </c>
      <c r="Y447" s="53">
        <v>14708</v>
      </c>
      <c r="Z447" s="53">
        <f t="shared" si="6"/>
        <v>4874261</v>
      </c>
    </row>
    <row r="448" spans="1:26" s="13" customFormat="1">
      <c r="A448" s="50">
        <v>474</v>
      </c>
      <c r="B448" s="50">
        <v>474097720</v>
      </c>
      <c r="C448" s="51" t="s">
        <v>223</v>
      </c>
      <c r="D448" s="50">
        <v>97</v>
      </c>
      <c r="E448" s="51" t="s">
        <v>224</v>
      </c>
      <c r="F448" s="50">
        <v>720</v>
      </c>
      <c r="G448" s="51" t="s">
        <v>230</v>
      </c>
      <c r="H448" s="52">
        <v>8</v>
      </c>
      <c r="I448" s="53">
        <v>10709</v>
      </c>
      <c r="J448" s="53">
        <v>2266</v>
      </c>
      <c r="K448" s="53">
        <v>0</v>
      </c>
      <c r="L448" s="53">
        <v>893</v>
      </c>
      <c r="M448" s="53">
        <v>13868</v>
      </c>
      <c r="N448" s="36"/>
      <c r="O448" s="54" t="s">
        <v>308</v>
      </c>
      <c r="P448" s="54" t="s">
        <v>308</v>
      </c>
      <c r="Q448" s="56">
        <v>0.09</v>
      </c>
      <c r="R448" s="56">
        <v>1.0423493344230317E-2</v>
      </c>
      <c r="S448" s="53">
        <v>0</v>
      </c>
      <c r="T448" s="36"/>
      <c r="U448" s="57">
        <v>103800</v>
      </c>
      <c r="V448" s="57">
        <v>0</v>
      </c>
      <c r="W448" s="53">
        <v>0</v>
      </c>
      <c r="X448" s="53">
        <v>7144</v>
      </c>
      <c r="Y448" s="53">
        <v>110944</v>
      </c>
      <c r="Z448" s="53">
        <f t="shared" si="6"/>
        <v>4874261</v>
      </c>
    </row>
    <row r="449" spans="1:26" s="13" customFormat="1">
      <c r="A449" s="50">
        <v>474</v>
      </c>
      <c r="B449" s="50">
        <v>474097725</v>
      </c>
      <c r="C449" s="51" t="s">
        <v>223</v>
      </c>
      <c r="D449" s="50">
        <v>97</v>
      </c>
      <c r="E449" s="51" t="s">
        <v>224</v>
      </c>
      <c r="F449" s="50">
        <v>725</v>
      </c>
      <c r="G449" s="51" t="s">
        <v>117</v>
      </c>
      <c r="H449" s="52">
        <v>1</v>
      </c>
      <c r="I449" s="53">
        <v>9794</v>
      </c>
      <c r="J449" s="53">
        <v>2182</v>
      </c>
      <c r="K449" s="53">
        <v>0</v>
      </c>
      <c r="L449" s="53">
        <v>893</v>
      </c>
      <c r="M449" s="53">
        <v>12869</v>
      </c>
      <c r="N449" s="36"/>
      <c r="O449" s="54" t="s">
        <v>308</v>
      </c>
      <c r="P449" s="54" t="s">
        <v>308</v>
      </c>
      <c r="Q449" s="56">
        <v>0.09</v>
      </c>
      <c r="R449" s="56">
        <v>7.7642642821607469E-3</v>
      </c>
      <c r="S449" s="53">
        <v>0</v>
      </c>
      <c r="T449" s="36"/>
      <c r="U449" s="57">
        <v>11976</v>
      </c>
      <c r="V449" s="57">
        <v>0</v>
      </c>
      <c r="W449" s="53">
        <v>0</v>
      </c>
      <c r="X449" s="53">
        <v>893</v>
      </c>
      <c r="Y449" s="53">
        <v>12869</v>
      </c>
      <c r="Z449" s="53">
        <f t="shared" si="6"/>
        <v>4874261</v>
      </c>
    </row>
    <row r="450" spans="1:26" s="13" customFormat="1">
      <c r="A450" s="50">
        <v>474</v>
      </c>
      <c r="B450" s="50">
        <v>474097735</v>
      </c>
      <c r="C450" s="51" t="s">
        <v>223</v>
      </c>
      <c r="D450" s="50">
        <v>97</v>
      </c>
      <c r="E450" s="51" t="s">
        <v>224</v>
      </c>
      <c r="F450" s="50">
        <v>735</v>
      </c>
      <c r="G450" s="51" t="s">
        <v>119</v>
      </c>
      <c r="H450" s="52">
        <v>21</v>
      </c>
      <c r="I450" s="53">
        <v>10426</v>
      </c>
      <c r="J450" s="53">
        <v>3672</v>
      </c>
      <c r="K450" s="53">
        <v>0</v>
      </c>
      <c r="L450" s="53">
        <v>893</v>
      </c>
      <c r="M450" s="53">
        <v>14991</v>
      </c>
      <c r="N450" s="36"/>
      <c r="O450" s="54" t="s">
        <v>308</v>
      </c>
      <c r="P450" s="54" t="s">
        <v>308</v>
      </c>
      <c r="Q450" s="56">
        <v>0.09</v>
      </c>
      <c r="R450" s="56">
        <v>2.0385927127962295E-2</v>
      </c>
      <c r="S450" s="53">
        <v>0</v>
      </c>
      <c r="T450" s="36"/>
      <c r="U450" s="57">
        <v>296058</v>
      </c>
      <c r="V450" s="57">
        <v>0</v>
      </c>
      <c r="W450" s="53">
        <v>0</v>
      </c>
      <c r="X450" s="53">
        <v>18753</v>
      </c>
      <c r="Y450" s="53">
        <v>314811</v>
      </c>
      <c r="Z450" s="53">
        <f t="shared" si="6"/>
        <v>4874261</v>
      </c>
    </row>
    <row r="451" spans="1:26" s="13" customFormat="1">
      <c r="A451" s="50">
        <v>474</v>
      </c>
      <c r="B451" s="50">
        <v>474097753</v>
      </c>
      <c r="C451" s="51" t="s">
        <v>223</v>
      </c>
      <c r="D451" s="50">
        <v>97</v>
      </c>
      <c r="E451" s="51" t="s">
        <v>224</v>
      </c>
      <c r="F451" s="50">
        <v>753</v>
      </c>
      <c r="G451" s="51" t="s">
        <v>231</v>
      </c>
      <c r="H451" s="52">
        <v>21</v>
      </c>
      <c r="I451" s="53">
        <v>9050</v>
      </c>
      <c r="J451" s="53">
        <v>2833</v>
      </c>
      <c r="K451" s="53">
        <v>0</v>
      </c>
      <c r="L451" s="53">
        <v>893</v>
      </c>
      <c r="M451" s="53">
        <v>12776</v>
      </c>
      <c r="N451" s="36"/>
      <c r="O451" s="54" t="s">
        <v>308</v>
      </c>
      <c r="P451" s="54" t="s">
        <v>308</v>
      </c>
      <c r="Q451" s="56">
        <v>0.09</v>
      </c>
      <c r="R451" s="56">
        <v>1.1834540525134218E-2</v>
      </c>
      <c r="S451" s="53">
        <v>0</v>
      </c>
      <c r="T451" s="36"/>
      <c r="U451" s="57">
        <v>249543</v>
      </c>
      <c r="V451" s="57">
        <v>0</v>
      </c>
      <c r="W451" s="53">
        <v>0</v>
      </c>
      <c r="X451" s="53">
        <v>18753</v>
      </c>
      <c r="Y451" s="53">
        <v>268296</v>
      </c>
      <c r="Z451" s="53">
        <f t="shared" si="6"/>
        <v>4874261</v>
      </c>
    </row>
    <row r="452" spans="1:26" s="13" customFormat="1">
      <c r="A452" s="50">
        <v>474</v>
      </c>
      <c r="B452" s="50">
        <v>474097755</v>
      </c>
      <c r="C452" s="51" t="s">
        <v>223</v>
      </c>
      <c r="D452" s="50">
        <v>97</v>
      </c>
      <c r="E452" s="51" t="s">
        <v>224</v>
      </c>
      <c r="F452" s="50">
        <v>755</v>
      </c>
      <c r="G452" s="51" t="s">
        <v>42</v>
      </c>
      <c r="H452" s="52">
        <v>1</v>
      </c>
      <c r="I452" s="53">
        <v>9227</v>
      </c>
      <c r="J452" s="53">
        <v>3539</v>
      </c>
      <c r="K452" s="53">
        <v>0</v>
      </c>
      <c r="L452" s="53">
        <v>893</v>
      </c>
      <c r="M452" s="53">
        <v>13659</v>
      </c>
      <c r="N452" s="36"/>
      <c r="O452" s="54" t="s">
        <v>308</v>
      </c>
      <c r="P452" s="54" t="s">
        <v>308</v>
      </c>
      <c r="Q452" s="56">
        <v>0.09</v>
      </c>
      <c r="R452" s="56">
        <v>1.3637755143744485E-2</v>
      </c>
      <c r="S452" s="53">
        <v>0</v>
      </c>
      <c r="T452" s="36"/>
      <c r="U452" s="57">
        <v>12766</v>
      </c>
      <c r="V452" s="57">
        <v>0</v>
      </c>
      <c r="W452" s="53">
        <v>0</v>
      </c>
      <c r="X452" s="53">
        <v>893</v>
      </c>
      <c r="Y452" s="53">
        <v>13659</v>
      </c>
      <c r="Z452" s="53">
        <f t="shared" si="6"/>
        <v>4874261</v>
      </c>
    </row>
    <row r="453" spans="1:26" s="13" customFormat="1">
      <c r="A453" s="50">
        <v>474</v>
      </c>
      <c r="B453" s="50">
        <v>474097775</v>
      </c>
      <c r="C453" s="51" t="s">
        <v>223</v>
      </c>
      <c r="D453" s="50">
        <v>97</v>
      </c>
      <c r="E453" s="51" t="s">
        <v>224</v>
      </c>
      <c r="F453" s="50">
        <v>775</v>
      </c>
      <c r="G453" s="51" t="s">
        <v>120</v>
      </c>
      <c r="H453" s="52">
        <v>4</v>
      </c>
      <c r="I453" s="53">
        <v>9794</v>
      </c>
      <c r="J453" s="53">
        <v>1770</v>
      </c>
      <c r="K453" s="53">
        <v>0</v>
      </c>
      <c r="L453" s="53">
        <v>893</v>
      </c>
      <c r="M453" s="53">
        <v>12457</v>
      </c>
      <c r="N453" s="36"/>
      <c r="O453" s="54" t="s">
        <v>308</v>
      </c>
      <c r="P453" s="54" t="s">
        <v>308</v>
      </c>
      <c r="Q453" s="56">
        <v>0.09</v>
      </c>
      <c r="R453" s="56">
        <v>5.3574176974543119E-3</v>
      </c>
      <c r="S453" s="53">
        <v>0</v>
      </c>
      <c r="T453" s="36"/>
      <c r="U453" s="57">
        <v>46256</v>
      </c>
      <c r="V453" s="57">
        <v>0</v>
      </c>
      <c r="W453" s="53">
        <v>0</v>
      </c>
      <c r="X453" s="53">
        <v>3572</v>
      </c>
      <c r="Y453" s="53">
        <v>49828</v>
      </c>
      <c r="Z453" s="53">
        <f t="shared" si="6"/>
        <v>4874261</v>
      </c>
    </row>
    <row r="454" spans="1:26" s="13" customFormat="1">
      <c r="A454" s="50">
        <v>478</v>
      </c>
      <c r="B454" s="50">
        <v>478352051</v>
      </c>
      <c r="C454" s="51" t="s">
        <v>232</v>
      </c>
      <c r="D454" s="50">
        <v>352</v>
      </c>
      <c r="E454" s="51" t="s">
        <v>233</v>
      </c>
      <c r="F454" s="50">
        <v>51</v>
      </c>
      <c r="G454" s="51" t="s">
        <v>316</v>
      </c>
      <c r="H454" s="52">
        <v>1</v>
      </c>
      <c r="I454" s="53">
        <v>8110</v>
      </c>
      <c r="J454" s="53">
        <v>8916</v>
      </c>
      <c r="K454" s="53">
        <v>0</v>
      </c>
      <c r="L454" s="53">
        <v>893</v>
      </c>
      <c r="M454" s="53">
        <v>17919</v>
      </c>
      <c r="N454" s="36"/>
      <c r="O454" s="54" t="s">
        <v>308</v>
      </c>
      <c r="P454" s="54" t="s">
        <v>308</v>
      </c>
      <c r="Q454" s="56">
        <v>0.09</v>
      </c>
      <c r="R454" s="56">
        <v>1.5085027190889721E-3</v>
      </c>
      <c r="S454" s="53">
        <v>0</v>
      </c>
      <c r="T454" s="36"/>
      <c r="U454" s="57">
        <v>17026</v>
      </c>
      <c r="V454" s="57">
        <v>0</v>
      </c>
      <c r="W454" s="53">
        <v>0</v>
      </c>
      <c r="X454" s="53">
        <v>893</v>
      </c>
      <c r="Y454" s="53">
        <v>17919</v>
      </c>
      <c r="Z454" s="53">
        <f t="shared" si="6"/>
        <v>5315051.3475328609</v>
      </c>
    </row>
    <row r="455" spans="1:26" s="13" customFormat="1">
      <c r="A455" s="50">
        <v>478</v>
      </c>
      <c r="B455" s="50">
        <v>478352064</v>
      </c>
      <c r="C455" s="51" t="s">
        <v>232</v>
      </c>
      <c r="D455" s="50">
        <v>352</v>
      </c>
      <c r="E455" s="51" t="s">
        <v>233</v>
      </c>
      <c r="F455" s="50">
        <v>64</v>
      </c>
      <c r="G455" s="51" t="s">
        <v>102</v>
      </c>
      <c r="H455" s="52">
        <v>3</v>
      </c>
      <c r="I455" s="53">
        <v>9813</v>
      </c>
      <c r="J455" s="53">
        <v>1270</v>
      </c>
      <c r="K455" s="53">
        <v>0</v>
      </c>
      <c r="L455" s="53">
        <v>893</v>
      </c>
      <c r="M455" s="53">
        <v>11976</v>
      </c>
      <c r="N455" s="36"/>
      <c r="O455" s="54" t="s">
        <v>308</v>
      </c>
      <c r="P455" s="54" t="s">
        <v>308</v>
      </c>
      <c r="Q455" s="56">
        <v>0.18</v>
      </c>
      <c r="R455" s="56">
        <v>2.9502568888977416E-2</v>
      </c>
      <c r="S455" s="53">
        <v>0</v>
      </c>
      <c r="T455" s="36"/>
      <c r="U455" s="57">
        <v>33249</v>
      </c>
      <c r="V455" s="57">
        <v>0</v>
      </c>
      <c r="W455" s="53">
        <v>0</v>
      </c>
      <c r="X455" s="53">
        <v>2679</v>
      </c>
      <c r="Y455" s="53">
        <v>35928</v>
      </c>
      <c r="Z455" s="53">
        <f t="shared" si="6"/>
        <v>5315051.3475328609</v>
      </c>
    </row>
    <row r="456" spans="1:26" s="13" customFormat="1">
      <c r="A456" s="50">
        <v>478</v>
      </c>
      <c r="B456" s="50">
        <v>478352097</v>
      </c>
      <c r="C456" s="51" t="s">
        <v>232</v>
      </c>
      <c r="D456" s="50">
        <v>352</v>
      </c>
      <c r="E456" s="51" t="s">
        <v>233</v>
      </c>
      <c r="F456" s="50">
        <v>97</v>
      </c>
      <c r="G456" s="51" t="s">
        <v>224</v>
      </c>
      <c r="H456" s="52">
        <v>4</v>
      </c>
      <c r="I456" s="53">
        <v>14003</v>
      </c>
      <c r="J456" s="53">
        <v>98</v>
      </c>
      <c r="K456" s="53">
        <v>0</v>
      </c>
      <c r="L456" s="53">
        <v>893</v>
      </c>
      <c r="M456" s="53">
        <v>14994</v>
      </c>
      <c r="N456" s="36"/>
      <c r="O456" s="54" t="s">
        <v>308</v>
      </c>
      <c r="P456" s="54" t="s">
        <v>308</v>
      </c>
      <c r="Q456" s="56">
        <v>0.18</v>
      </c>
      <c r="R456" s="56">
        <v>3.3383344348178301E-2</v>
      </c>
      <c r="S456" s="53">
        <v>0</v>
      </c>
      <c r="T456" s="36"/>
      <c r="U456" s="57">
        <v>56404</v>
      </c>
      <c r="V456" s="57">
        <v>0</v>
      </c>
      <c r="W456" s="53">
        <v>0</v>
      </c>
      <c r="X456" s="53">
        <v>3572</v>
      </c>
      <c r="Y456" s="53">
        <v>59976</v>
      </c>
      <c r="Z456" s="53">
        <f t="shared" si="6"/>
        <v>5315051.3475328609</v>
      </c>
    </row>
    <row r="457" spans="1:26" s="13" customFormat="1">
      <c r="A457" s="50">
        <v>478</v>
      </c>
      <c r="B457" s="50">
        <v>478352125</v>
      </c>
      <c r="C457" s="51" t="s">
        <v>232</v>
      </c>
      <c r="D457" s="50">
        <v>352</v>
      </c>
      <c r="E457" s="51" t="s">
        <v>233</v>
      </c>
      <c r="F457" s="50">
        <v>125</v>
      </c>
      <c r="G457" s="51" t="s">
        <v>105</v>
      </c>
      <c r="H457" s="52">
        <v>18</v>
      </c>
      <c r="I457" s="53">
        <v>9312</v>
      </c>
      <c r="J457" s="53">
        <v>4510</v>
      </c>
      <c r="K457" s="53">
        <v>0</v>
      </c>
      <c r="L457" s="53">
        <v>893</v>
      </c>
      <c r="M457" s="53">
        <v>14715</v>
      </c>
      <c r="N457" s="36"/>
      <c r="O457" s="54" t="s">
        <v>308</v>
      </c>
      <c r="P457" s="54" t="s">
        <v>308</v>
      </c>
      <c r="Q457" s="56">
        <v>0.09</v>
      </c>
      <c r="R457" s="56">
        <v>1.7081939081173267E-2</v>
      </c>
      <c r="S457" s="53">
        <v>0</v>
      </c>
      <c r="T457" s="36"/>
      <c r="U457" s="57">
        <v>248796</v>
      </c>
      <c r="V457" s="57">
        <v>0</v>
      </c>
      <c r="W457" s="53">
        <v>0</v>
      </c>
      <c r="X457" s="53">
        <v>16074</v>
      </c>
      <c r="Y457" s="53">
        <v>264870</v>
      </c>
      <c r="Z457" s="53">
        <f t="shared" si="6"/>
        <v>5315051.3475328609</v>
      </c>
    </row>
    <row r="458" spans="1:26" s="13" customFormat="1">
      <c r="A458" s="50">
        <v>478</v>
      </c>
      <c r="B458" s="50">
        <v>478352141</v>
      </c>
      <c r="C458" s="51" t="s">
        <v>232</v>
      </c>
      <c r="D458" s="50">
        <v>352</v>
      </c>
      <c r="E458" s="51" t="s">
        <v>233</v>
      </c>
      <c r="F458" s="50">
        <v>141</v>
      </c>
      <c r="G458" s="51" t="s">
        <v>106</v>
      </c>
      <c r="H458" s="52">
        <v>1</v>
      </c>
      <c r="I458" s="53">
        <v>10360.502272495214</v>
      </c>
      <c r="J458" s="53">
        <v>5916</v>
      </c>
      <c r="K458" s="53">
        <v>0</v>
      </c>
      <c r="L458" s="53">
        <v>893</v>
      </c>
      <c r="M458" s="53">
        <v>17169.502272495214</v>
      </c>
      <c r="N458" s="36"/>
      <c r="O458" s="54" t="s">
        <v>308</v>
      </c>
      <c r="P458" s="54" t="s">
        <v>308</v>
      </c>
      <c r="Q458" s="56">
        <v>0.09</v>
      </c>
      <c r="R458" s="56">
        <v>3.7163141797754297E-2</v>
      </c>
      <c r="S458" s="53">
        <v>0</v>
      </c>
      <c r="T458" s="36"/>
      <c r="U458" s="57">
        <v>16277</v>
      </c>
      <c r="V458" s="57">
        <v>0</v>
      </c>
      <c r="W458" s="53">
        <v>0</v>
      </c>
      <c r="X458" s="53">
        <v>893</v>
      </c>
      <c r="Y458" s="53">
        <v>17170</v>
      </c>
      <c r="Z458" s="53">
        <f t="shared" si="6"/>
        <v>5315051.3475328609</v>
      </c>
    </row>
    <row r="459" spans="1:26" s="13" customFormat="1">
      <c r="A459" s="50">
        <v>478</v>
      </c>
      <c r="B459" s="50">
        <v>478352153</v>
      </c>
      <c r="C459" s="51" t="s">
        <v>232</v>
      </c>
      <c r="D459" s="50">
        <v>352</v>
      </c>
      <c r="E459" s="51" t="s">
        <v>233</v>
      </c>
      <c r="F459" s="50">
        <v>153</v>
      </c>
      <c r="G459" s="51" t="s">
        <v>107</v>
      </c>
      <c r="H459" s="52">
        <v>48</v>
      </c>
      <c r="I459" s="53">
        <v>9670</v>
      </c>
      <c r="J459" s="53">
        <v>252</v>
      </c>
      <c r="K459" s="53">
        <v>0</v>
      </c>
      <c r="L459" s="53">
        <v>893</v>
      </c>
      <c r="M459" s="53">
        <v>10815</v>
      </c>
      <c r="N459" s="36"/>
      <c r="O459" s="54" t="s">
        <v>308</v>
      </c>
      <c r="P459" s="54" t="s">
        <v>308</v>
      </c>
      <c r="Q459" s="56">
        <v>0.09</v>
      </c>
      <c r="R459" s="56">
        <v>1.2838408450156829E-2</v>
      </c>
      <c r="S459" s="53">
        <v>0</v>
      </c>
      <c r="T459" s="36"/>
      <c r="U459" s="57">
        <v>476256</v>
      </c>
      <c r="V459" s="57">
        <v>0</v>
      </c>
      <c r="W459" s="53">
        <v>0</v>
      </c>
      <c r="X459" s="53">
        <v>42864</v>
      </c>
      <c r="Y459" s="53">
        <v>519120</v>
      </c>
      <c r="Z459" s="53">
        <f t="shared" ref="Z459:Z522" si="7">SUMIF($A$10:$A$839,$A459,$Y$10:$Y$839)</f>
        <v>5315051.3475328609</v>
      </c>
    </row>
    <row r="460" spans="1:26" s="13" customFormat="1">
      <c r="A460" s="50">
        <v>478</v>
      </c>
      <c r="B460" s="50">
        <v>478352158</v>
      </c>
      <c r="C460" s="51" t="s">
        <v>232</v>
      </c>
      <c r="D460" s="50">
        <v>352</v>
      </c>
      <c r="E460" s="51" t="s">
        <v>233</v>
      </c>
      <c r="F460" s="50">
        <v>158</v>
      </c>
      <c r="G460" s="51" t="s">
        <v>108</v>
      </c>
      <c r="H460" s="52">
        <v>58</v>
      </c>
      <c r="I460" s="53">
        <v>9486</v>
      </c>
      <c r="J460" s="53">
        <v>4073</v>
      </c>
      <c r="K460" s="53">
        <v>0</v>
      </c>
      <c r="L460" s="53">
        <v>893</v>
      </c>
      <c r="M460" s="53">
        <v>14452</v>
      </c>
      <c r="N460" s="36"/>
      <c r="O460" s="54" t="s">
        <v>308</v>
      </c>
      <c r="P460" s="54" t="s">
        <v>308</v>
      </c>
      <c r="Q460" s="56">
        <v>0.09</v>
      </c>
      <c r="R460" s="56">
        <v>3.6860038701594218E-2</v>
      </c>
      <c r="S460" s="53">
        <v>0</v>
      </c>
      <c r="T460" s="36"/>
      <c r="U460" s="57">
        <v>786422</v>
      </c>
      <c r="V460" s="57">
        <v>0</v>
      </c>
      <c r="W460" s="53">
        <v>0</v>
      </c>
      <c r="X460" s="53">
        <v>51794</v>
      </c>
      <c r="Y460" s="53">
        <v>838216</v>
      </c>
      <c r="Z460" s="53">
        <f t="shared" si="7"/>
        <v>5315051.3475328609</v>
      </c>
    </row>
    <row r="461" spans="1:26" s="13" customFormat="1">
      <c r="A461" s="50">
        <v>478</v>
      </c>
      <c r="B461" s="50">
        <v>478352162</v>
      </c>
      <c r="C461" s="51" t="s">
        <v>232</v>
      </c>
      <c r="D461" s="50">
        <v>352</v>
      </c>
      <c r="E461" s="51" t="s">
        <v>233</v>
      </c>
      <c r="F461" s="50">
        <v>162</v>
      </c>
      <c r="G461" s="51" t="s">
        <v>226</v>
      </c>
      <c r="H461" s="52">
        <v>15</v>
      </c>
      <c r="I461" s="53">
        <v>9387</v>
      </c>
      <c r="J461" s="53">
        <v>2487</v>
      </c>
      <c r="K461" s="53">
        <v>0</v>
      </c>
      <c r="L461" s="53">
        <v>893</v>
      </c>
      <c r="M461" s="53">
        <v>12767</v>
      </c>
      <c r="N461" s="36"/>
      <c r="O461" s="54" t="s">
        <v>308</v>
      </c>
      <c r="P461" s="54" t="s">
        <v>308</v>
      </c>
      <c r="Q461" s="56">
        <v>0.09</v>
      </c>
      <c r="R461" s="56">
        <v>2.5905351238679864E-2</v>
      </c>
      <c r="S461" s="53">
        <v>0</v>
      </c>
      <c r="T461" s="36"/>
      <c r="U461" s="57">
        <v>178110</v>
      </c>
      <c r="V461" s="57">
        <v>0</v>
      </c>
      <c r="W461" s="53">
        <v>0</v>
      </c>
      <c r="X461" s="53">
        <v>13395</v>
      </c>
      <c r="Y461" s="53">
        <v>191505</v>
      </c>
      <c r="Z461" s="53">
        <f t="shared" si="7"/>
        <v>5315051.3475328609</v>
      </c>
    </row>
    <row r="462" spans="1:26" s="13" customFormat="1">
      <c r="A462" s="50">
        <v>478</v>
      </c>
      <c r="B462" s="50">
        <v>478352170</v>
      </c>
      <c r="C462" s="51" t="s">
        <v>232</v>
      </c>
      <c r="D462" s="50">
        <v>352</v>
      </c>
      <c r="E462" s="51" t="s">
        <v>233</v>
      </c>
      <c r="F462" s="50">
        <v>170</v>
      </c>
      <c r="G462" s="51" t="s">
        <v>65</v>
      </c>
      <c r="H462" s="52">
        <v>1</v>
      </c>
      <c r="I462" s="53">
        <v>8110</v>
      </c>
      <c r="J462" s="53">
        <v>2985</v>
      </c>
      <c r="K462" s="53">
        <v>0</v>
      </c>
      <c r="L462" s="53">
        <v>893</v>
      </c>
      <c r="M462" s="53">
        <v>11988</v>
      </c>
      <c r="N462" s="36"/>
      <c r="O462" s="54" t="s">
        <v>308</v>
      </c>
      <c r="P462" s="54" t="s">
        <v>308</v>
      </c>
      <c r="Q462" s="56">
        <v>0.09</v>
      </c>
      <c r="R462" s="56">
        <v>9.493411364098206E-2</v>
      </c>
      <c r="S462" s="53">
        <v>-576.65246713867862</v>
      </c>
      <c r="T462" s="36"/>
      <c r="U462" s="57">
        <v>11095</v>
      </c>
      <c r="V462" s="57">
        <v>-576.65246713867862</v>
      </c>
      <c r="W462" s="53">
        <v>0</v>
      </c>
      <c r="X462" s="53">
        <v>893</v>
      </c>
      <c r="Y462" s="53">
        <v>11411.347532861322</v>
      </c>
      <c r="Z462" s="53">
        <f t="shared" si="7"/>
        <v>5315051.3475328609</v>
      </c>
    </row>
    <row r="463" spans="1:26" s="13" customFormat="1">
      <c r="A463" s="50">
        <v>478</v>
      </c>
      <c r="B463" s="50">
        <v>478352174</v>
      </c>
      <c r="C463" s="51" t="s">
        <v>232</v>
      </c>
      <c r="D463" s="50">
        <v>352</v>
      </c>
      <c r="E463" s="51" t="s">
        <v>233</v>
      </c>
      <c r="F463" s="50">
        <v>174</v>
      </c>
      <c r="G463" s="51" t="s">
        <v>109</v>
      </c>
      <c r="H463" s="52">
        <v>6</v>
      </c>
      <c r="I463" s="53">
        <v>8536</v>
      </c>
      <c r="J463" s="53">
        <v>3482</v>
      </c>
      <c r="K463" s="53">
        <v>0</v>
      </c>
      <c r="L463" s="53">
        <v>893</v>
      </c>
      <c r="M463" s="53">
        <v>12911</v>
      </c>
      <c r="N463" s="36"/>
      <c r="O463" s="54" t="s">
        <v>308</v>
      </c>
      <c r="P463" s="54" t="s">
        <v>308</v>
      </c>
      <c r="Q463" s="56">
        <v>0.09</v>
      </c>
      <c r="R463" s="56">
        <v>2.8874322057088016E-2</v>
      </c>
      <c r="S463" s="53">
        <v>0</v>
      </c>
      <c r="T463" s="36"/>
      <c r="U463" s="57">
        <v>72108</v>
      </c>
      <c r="V463" s="57">
        <v>0</v>
      </c>
      <c r="W463" s="53">
        <v>0</v>
      </c>
      <c r="X463" s="53">
        <v>5358</v>
      </c>
      <c r="Y463" s="53">
        <v>77466</v>
      </c>
      <c r="Z463" s="53">
        <f t="shared" si="7"/>
        <v>5315051.3475328609</v>
      </c>
    </row>
    <row r="464" spans="1:26" s="13" customFormat="1">
      <c r="A464" s="50">
        <v>478</v>
      </c>
      <c r="B464" s="50">
        <v>478352186</v>
      </c>
      <c r="C464" s="51" t="s">
        <v>232</v>
      </c>
      <c r="D464" s="50">
        <v>352</v>
      </c>
      <c r="E464" s="51" t="s">
        <v>233</v>
      </c>
      <c r="F464" s="50">
        <v>186</v>
      </c>
      <c r="G464" s="51" t="s">
        <v>157</v>
      </c>
      <c r="H464" s="52">
        <v>1</v>
      </c>
      <c r="I464" s="53">
        <v>10172.175144737099</v>
      </c>
      <c r="J464" s="53">
        <v>3827</v>
      </c>
      <c r="K464" s="53">
        <v>0</v>
      </c>
      <c r="L464" s="53">
        <v>893</v>
      </c>
      <c r="M464" s="53">
        <v>14892.175144737099</v>
      </c>
      <c r="N464" s="36"/>
      <c r="O464" s="54" t="s">
        <v>308</v>
      </c>
      <c r="P464" s="54" t="s">
        <v>308</v>
      </c>
      <c r="Q464" s="56">
        <v>0.09</v>
      </c>
      <c r="R464" s="56">
        <v>5.3127881233148259E-3</v>
      </c>
      <c r="S464" s="53">
        <v>0</v>
      </c>
      <c r="T464" s="36"/>
      <c r="U464" s="57">
        <v>13999</v>
      </c>
      <c r="V464" s="57">
        <v>0</v>
      </c>
      <c r="W464" s="53">
        <v>0</v>
      </c>
      <c r="X464" s="53">
        <v>893</v>
      </c>
      <c r="Y464" s="53">
        <v>14892</v>
      </c>
      <c r="Z464" s="53">
        <f t="shared" si="7"/>
        <v>5315051.3475328609</v>
      </c>
    </row>
    <row r="465" spans="1:26" s="13" customFormat="1">
      <c r="A465" s="50">
        <v>478</v>
      </c>
      <c r="B465" s="50">
        <v>478352271</v>
      </c>
      <c r="C465" s="51" t="s">
        <v>232</v>
      </c>
      <c r="D465" s="50">
        <v>352</v>
      </c>
      <c r="E465" s="51" t="s">
        <v>233</v>
      </c>
      <c r="F465" s="50">
        <v>271</v>
      </c>
      <c r="G465" s="51" t="s">
        <v>111</v>
      </c>
      <c r="H465" s="52">
        <v>1</v>
      </c>
      <c r="I465" s="53">
        <v>9813</v>
      </c>
      <c r="J465" s="53">
        <v>2725</v>
      </c>
      <c r="K465" s="53">
        <v>0</v>
      </c>
      <c r="L465" s="53">
        <v>893</v>
      </c>
      <c r="M465" s="53">
        <v>13431</v>
      </c>
      <c r="N465" s="36"/>
      <c r="O465" s="54" t="s">
        <v>308</v>
      </c>
      <c r="P465" s="54" t="s">
        <v>308</v>
      </c>
      <c r="Q465" s="56">
        <v>0.09</v>
      </c>
      <c r="R465" s="56">
        <v>6.3314802752221892E-3</v>
      </c>
      <c r="S465" s="53">
        <v>0</v>
      </c>
      <c r="T465" s="36"/>
      <c r="U465" s="57">
        <v>12538</v>
      </c>
      <c r="V465" s="57">
        <v>0</v>
      </c>
      <c r="W465" s="53">
        <v>0</v>
      </c>
      <c r="X465" s="53">
        <v>893</v>
      </c>
      <c r="Y465" s="53">
        <v>13431</v>
      </c>
      <c r="Z465" s="53">
        <f t="shared" si="7"/>
        <v>5315051.3475328609</v>
      </c>
    </row>
    <row r="466" spans="1:26" s="13" customFormat="1">
      <c r="A466" s="50">
        <v>478</v>
      </c>
      <c r="B466" s="50">
        <v>478352288</v>
      </c>
      <c r="C466" s="51" t="s">
        <v>232</v>
      </c>
      <c r="D466" s="50">
        <v>352</v>
      </c>
      <c r="E466" s="51" t="s">
        <v>233</v>
      </c>
      <c r="F466" s="50">
        <v>288</v>
      </c>
      <c r="G466" s="51" t="s">
        <v>68</v>
      </c>
      <c r="H466" s="52">
        <v>2</v>
      </c>
      <c r="I466" s="53">
        <v>9137.1577143588074</v>
      </c>
      <c r="J466" s="53">
        <v>5153</v>
      </c>
      <c r="K466" s="53">
        <v>0</v>
      </c>
      <c r="L466" s="53">
        <v>893</v>
      </c>
      <c r="M466" s="53">
        <v>15183.157714358807</v>
      </c>
      <c r="N466" s="36"/>
      <c r="O466" s="54" t="s">
        <v>308</v>
      </c>
      <c r="P466" s="54" t="s">
        <v>308</v>
      </c>
      <c r="Q466" s="56">
        <v>0.09</v>
      </c>
      <c r="R466" s="56">
        <v>1.6602310007056368E-3</v>
      </c>
      <c r="S466" s="53">
        <v>0</v>
      </c>
      <c r="T466" s="36"/>
      <c r="U466" s="57">
        <v>28580</v>
      </c>
      <c r="V466" s="57">
        <v>0</v>
      </c>
      <c r="W466" s="53">
        <v>0</v>
      </c>
      <c r="X466" s="53">
        <v>1786</v>
      </c>
      <c r="Y466" s="53">
        <v>30366</v>
      </c>
      <c r="Z466" s="53">
        <f t="shared" si="7"/>
        <v>5315051.3475328609</v>
      </c>
    </row>
    <row r="467" spans="1:26" s="13" customFormat="1">
      <c r="A467" s="50">
        <v>478</v>
      </c>
      <c r="B467" s="50">
        <v>478352322</v>
      </c>
      <c r="C467" s="51" t="s">
        <v>232</v>
      </c>
      <c r="D467" s="50">
        <v>352</v>
      </c>
      <c r="E467" s="51" t="s">
        <v>233</v>
      </c>
      <c r="F467" s="50">
        <v>322</v>
      </c>
      <c r="G467" s="51" t="s">
        <v>113</v>
      </c>
      <c r="H467" s="52">
        <v>1</v>
      </c>
      <c r="I467" s="53">
        <v>10298.516371208261</v>
      </c>
      <c r="J467" s="53">
        <v>5212</v>
      </c>
      <c r="K467" s="53">
        <v>0</v>
      </c>
      <c r="L467" s="53">
        <v>893</v>
      </c>
      <c r="M467" s="53">
        <v>16403.516371208261</v>
      </c>
      <c r="N467" s="36"/>
      <c r="O467" s="54" t="s">
        <v>308</v>
      </c>
      <c r="P467" s="54" t="s">
        <v>308</v>
      </c>
      <c r="Q467" s="56">
        <v>0.09</v>
      </c>
      <c r="R467" s="56">
        <v>1.523291872422471E-2</v>
      </c>
      <c r="S467" s="53">
        <v>0</v>
      </c>
      <c r="T467" s="36"/>
      <c r="U467" s="57">
        <v>15511</v>
      </c>
      <c r="V467" s="57">
        <v>0</v>
      </c>
      <c r="W467" s="53">
        <v>0</v>
      </c>
      <c r="X467" s="53">
        <v>893</v>
      </c>
      <c r="Y467" s="53">
        <v>16404</v>
      </c>
      <c r="Z467" s="53">
        <f t="shared" si="7"/>
        <v>5315051.3475328609</v>
      </c>
    </row>
    <row r="468" spans="1:26" s="13" customFormat="1">
      <c r="A468" s="50">
        <v>478</v>
      </c>
      <c r="B468" s="50">
        <v>478352326</v>
      </c>
      <c r="C468" s="51" t="s">
        <v>232</v>
      </c>
      <c r="D468" s="50">
        <v>352</v>
      </c>
      <c r="E468" s="51" t="s">
        <v>233</v>
      </c>
      <c r="F468" s="50">
        <v>326</v>
      </c>
      <c r="G468" s="51" t="s">
        <v>114</v>
      </c>
      <c r="H468" s="52">
        <v>4</v>
      </c>
      <c r="I468" s="53">
        <v>8678</v>
      </c>
      <c r="J468" s="53">
        <v>3059</v>
      </c>
      <c r="K468" s="53">
        <v>0</v>
      </c>
      <c r="L468" s="53">
        <v>893</v>
      </c>
      <c r="M468" s="53">
        <v>12630</v>
      </c>
      <c r="N468" s="36"/>
      <c r="O468" s="54" t="s">
        <v>308</v>
      </c>
      <c r="P468" s="54" t="s">
        <v>308</v>
      </c>
      <c r="Q468" s="56">
        <v>0.09</v>
      </c>
      <c r="R468" s="56">
        <v>2.4350722584292489E-3</v>
      </c>
      <c r="S468" s="53">
        <v>0</v>
      </c>
      <c r="T468" s="36"/>
      <c r="U468" s="57">
        <v>46948</v>
      </c>
      <c r="V468" s="57">
        <v>0</v>
      </c>
      <c r="W468" s="53">
        <v>0</v>
      </c>
      <c r="X468" s="53">
        <v>3572</v>
      </c>
      <c r="Y468" s="53">
        <v>50520</v>
      </c>
      <c r="Z468" s="53">
        <f t="shared" si="7"/>
        <v>5315051.3475328609</v>
      </c>
    </row>
    <row r="469" spans="1:26" s="13" customFormat="1">
      <c r="A469" s="50">
        <v>478</v>
      </c>
      <c r="B469" s="50">
        <v>478352348</v>
      </c>
      <c r="C469" s="51" t="s">
        <v>232</v>
      </c>
      <c r="D469" s="50">
        <v>352</v>
      </c>
      <c r="E469" s="51" t="s">
        <v>233</v>
      </c>
      <c r="F469" s="50">
        <v>348</v>
      </c>
      <c r="G469" s="51" t="s">
        <v>100</v>
      </c>
      <c r="H469" s="52">
        <v>16</v>
      </c>
      <c r="I469" s="53">
        <v>9903</v>
      </c>
      <c r="J469" s="53">
        <v>40</v>
      </c>
      <c r="K469" s="53">
        <v>0</v>
      </c>
      <c r="L469" s="53">
        <v>893</v>
      </c>
      <c r="M469" s="53">
        <v>10836</v>
      </c>
      <c r="N469" s="36"/>
      <c r="O469" s="54" t="s">
        <v>308</v>
      </c>
      <c r="P469" s="54" t="s">
        <v>308</v>
      </c>
      <c r="Q469" s="56">
        <v>0.09</v>
      </c>
      <c r="R469" s="56">
        <v>6.3340236203305089E-2</v>
      </c>
      <c r="S469" s="53">
        <v>0</v>
      </c>
      <c r="T469" s="36"/>
      <c r="U469" s="57">
        <v>159088</v>
      </c>
      <c r="V469" s="57">
        <v>0</v>
      </c>
      <c r="W469" s="53">
        <v>0</v>
      </c>
      <c r="X469" s="53">
        <v>14288</v>
      </c>
      <c r="Y469" s="53">
        <v>173376</v>
      </c>
      <c r="Z469" s="53">
        <f t="shared" si="7"/>
        <v>5315051.3475328609</v>
      </c>
    </row>
    <row r="470" spans="1:26" s="13" customFormat="1">
      <c r="A470" s="50">
        <v>478</v>
      </c>
      <c r="B470" s="50">
        <v>478352352</v>
      </c>
      <c r="C470" s="51" t="s">
        <v>232</v>
      </c>
      <c r="D470" s="50">
        <v>352</v>
      </c>
      <c r="E470" s="51" t="s">
        <v>233</v>
      </c>
      <c r="F470" s="50">
        <v>352</v>
      </c>
      <c r="G470" s="51" t="s">
        <v>233</v>
      </c>
      <c r="H470" s="52">
        <v>5</v>
      </c>
      <c r="I470" s="53">
        <v>9813</v>
      </c>
      <c r="J470" s="53">
        <v>4753</v>
      </c>
      <c r="K470" s="53">
        <v>0</v>
      </c>
      <c r="L470" s="53">
        <v>893</v>
      </c>
      <c r="M470" s="53">
        <v>15459</v>
      </c>
      <c r="N470" s="36"/>
      <c r="O470" s="54" t="s">
        <v>308</v>
      </c>
      <c r="P470" s="54" t="s">
        <v>308</v>
      </c>
      <c r="Q470" s="56">
        <v>0.09</v>
      </c>
      <c r="R470" s="56">
        <v>7.2830000000000004E-3</v>
      </c>
      <c r="S470" s="53">
        <v>0</v>
      </c>
      <c r="T470" s="36"/>
      <c r="U470" s="57">
        <v>72830</v>
      </c>
      <c r="V470" s="57">
        <v>0</v>
      </c>
      <c r="W470" s="53">
        <v>0</v>
      </c>
      <c r="X470" s="53">
        <v>4465</v>
      </c>
      <c r="Y470" s="53">
        <v>77295</v>
      </c>
      <c r="Z470" s="53">
        <f t="shared" si="7"/>
        <v>5315051.3475328609</v>
      </c>
    </row>
    <row r="471" spans="1:26" s="13" customFormat="1">
      <c r="A471" s="50">
        <v>478</v>
      </c>
      <c r="B471" s="50">
        <v>478352600</v>
      </c>
      <c r="C471" s="51" t="s">
        <v>232</v>
      </c>
      <c r="D471" s="50">
        <v>352</v>
      </c>
      <c r="E471" s="51" t="s">
        <v>233</v>
      </c>
      <c r="F471" s="50">
        <v>600</v>
      </c>
      <c r="G471" s="51" t="s">
        <v>136</v>
      </c>
      <c r="H471" s="52">
        <v>23</v>
      </c>
      <c r="I471" s="53">
        <v>9461</v>
      </c>
      <c r="J471" s="53">
        <v>3675</v>
      </c>
      <c r="K471" s="53">
        <v>0</v>
      </c>
      <c r="L471" s="53">
        <v>893</v>
      </c>
      <c r="M471" s="53">
        <v>14029</v>
      </c>
      <c r="N471" s="36"/>
      <c r="O471" s="54" t="s">
        <v>308</v>
      </c>
      <c r="P471" s="54" t="s">
        <v>308</v>
      </c>
      <c r="Q471" s="56">
        <v>0.09</v>
      </c>
      <c r="R471" s="56">
        <v>4.2558651427612214E-3</v>
      </c>
      <c r="S471" s="53">
        <v>0</v>
      </c>
      <c r="T471" s="36"/>
      <c r="U471" s="57">
        <v>302128</v>
      </c>
      <c r="V471" s="57">
        <v>0</v>
      </c>
      <c r="W471" s="53">
        <v>0</v>
      </c>
      <c r="X471" s="53">
        <v>20539</v>
      </c>
      <c r="Y471" s="53">
        <v>322667</v>
      </c>
      <c r="Z471" s="53">
        <f t="shared" si="7"/>
        <v>5315051.3475328609</v>
      </c>
    </row>
    <row r="472" spans="1:26" s="13" customFormat="1">
      <c r="A472" s="50">
        <v>478</v>
      </c>
      <c r="B472" s="50">
        <v>478352610</v>
      </c>
      <c r="C472" s="51" t="s">
        <v>232</v>
      </c>
      <c r="D472" s="50">
        <v>352</v>
      </c>
      <c r="E472" s="51" t="s">
        <v>233</v>
      </c>
      <c r="F472" s="50">
        <v>610</v>
      </c>
      <c r="G472" s="51" t="s">
        <v>228</v>
      </c>
      <c r="H472" s="52">
        <v>5</v>
      </c>
      <c r="I472" s="53">
        <v>10270</v>
      </c>
      <c r="J472" s="53">
        <v>1483</v>
      </c>
      <c r="K472" s="53">
        <v>0</v>
      </c>
      <c r="L472" s="53">
        <v>893</v>
      </c>
      <c r="M472" s="53">
        <v>12646</v>
      </c>
      <c r="N472" s="36"/>
      <c r="O472" s="54" t="s">
        <v>308</v>
      </c>
      <c r="P472" s="54" t="s">
        <v>308</v>
      </c>
      <c r="Q472" s="56">
        <v>0.09</v>
      </c>
      <c r="R472" s="56">
        <v>6.3386402407289199E-3</v>
      </c>
      <c r="S472" s="53">
        <v>0</v>
      </c>
      <c r="T472" s="36"/>
      <c r="U472" s="57">
        <v>58765</v>
      </c>
      <c r="V472" s="57">
        <v>0</v>
      </c>
      <c r="W472" s="53">
        <v>0</v>
      </c>
      <c r="X472" s="53">
        <v>4465</v>
      </c>
      <c r="Y472" s="53">
        <v>63230</v>
      </c>
      <c r="Z472" s="53">
        <f t="shared" si="7"/>
        <v>5315051.3475328609</v>
      </c>
    </row>
    <row r="473" spans="1:26" s="13" customFormat="1">
      <c r="A473" s="50">
        <v>478</v>
      </c>
      <c r="B473" s="50">
        <v>478352616</v>
      </c>
      <c r="C473" s="51" t="s">
        <v>232</v>
      </c>
      <c r="D473" s="50">
        <v>352</v>
      </c>
      <c r="E473" s="51" t="s">
        <v>233</v>
      </c>
      <c r="F473" s="50">
        <v>616</v>
      </c>
      <c r="G473" s="51" t="s">
        <v>83</v>
      </c>
      <c r="H473" s="52">
        <v>64</v>
      </c>
      <c r="I473" s="53">
        <v>9503</v>
      </c>
      <c r="J473" s="53">
        <v>3013</v>
      </c>
      <c r="K473" s="53">
        <v>0</v>
      </c>
      <c r="L473" s="53">
        <v>893</v>
      </c>
      <c r="M473" s="53">
        <v>13409</v>
      </c>
      <c r="N473" s="36"/>
      <c r="O473" s="54" t="s">
        <v>308</v>
      </c>
      <c r="P473" s="54" t="s">
        <v>308</v>
      </c>
      <c r="Q473" s="56">
        <v>0.09</v>
      </c>
      <c r="R473" s="56">
        <v>3.5200195713429298E-2</v>
      </c>
      <c r="S473" s="53">
        <v>0</v>
      </c>
      <c r="T473" s="36"/>
      <c r="U473" s="57">
        <v>801024</v>
      </c>
      <c r="V473" s="57">
        <v>0</v>
      </c>
      <c r="W473" s="53">
        <v>0</v>
      </c>
      <c r="X473" s="53">
        <v>57152</v>
      </c>
      <c r="Y473" s="53">
        <v>858176</v>
      </c>
      <c r="Z473" s="53">
        <f t="shared" si="7"/>
        <v>5315051.3475328609</v>
      </c>
    </row>
    <row r="474" spans="1:26" s="13" customFormat="1">
      <c r="A474" s="50">
        <v>478</v>
      </c>
      <c r="B474" s="50">
        <v>478352620</v>
      </c>
      <c r="C474" s="51" t="s">
        <v>232</v>
      </c>
      <c r="D474" s="50">
        <v>352</v>
      </c>
      <c r="E474" s="51" t="s">
        <v>233</v>
      </c>
      <c r="F474" s="50">
        <v>620</v>
      </c>
      <c r="G474" s="51" t="s">
        <v>115</v>
      </c>
      <c r="H474" s="52">
        <v>3</v>
      </c>
      <c r="I474" s="53">
        <v>8961</v>
      </c>
      <c r="J474" s="53">
        <v>4036</v>
      </c>
      <c r="K474" s="53">
        <v>0</v>
      </c>
      <c r="L474" s="53">
        <v>893</v>
      </c>
      <c r="M474" s="53">
        <v>13890</v>
      </c>
      <c r="N474" s="36"/>
      <c r="O474" s="54" t="s">
        <v>308</v>
      </c>
      <c r="P474" s="54" t="s">
        <v>308</v>
      </c>
      <c r="Q474" s="56">
        <v>0.09</v>
      </c>
      <c r="R474" s="56">
        <v>2.1029000749464202E-2</v>
      </c>
      <c r="S474" s="53">
        <v>0</v>
      </c>
      <c r="T474" s="36"/>
      <c r="U474" s="57">
        <v>38991</v>
      </c>
      <c r="V474" s="57">
        <v>0</v>
      </c>
      <c r="W474" s="53">
        <v>0</v>
      </c>
      <c r="X474" s="53">
        <v>2679</v>
      </c>
      <c r="Y474" s="53">
        <v>41670</v>
      </c>
      <c r="Z474" s="53">
        <f t="shared" si="7"/>
        <v>5315051.3475328609</v>
      </c>
    </row>
    <row r="475" spans="1:26" s="13" customFormat="1">
      <c r="A475" s="50">
        <v>478</v>
      </c>
      <c r="B475" s="50">
        <v>478352640</v>
      </c>
      <c r="C475" s="51" t="s">
        <v>232</v>
      </c>
      <c r="D475" s="50">
        <v>352</v>
      </c>
      <c r="E475" s="51" t="s">
        <v>233</v>
      </c>
      <c r="F475" s="50">
        <v>640</v>
      </c>
      <c r="G475" s="51" t="s">
        <v>235</v>
      </c>
      <c r="H475" s="52">
        <v>5</v>
      </c>
      <c r="I475" s="53">
        <v>9813</v>
      </c>
      <c r="J475" s="53">
        <v>6703</v>
      </c>
      <c r="K475" s="53">
        <v>0</v>
      </c>
      <c r="L475" s="53">
        <v>893</v>
      </c>
      <c r="M475" s="53">
        <v>17409</v>
      </c>
      <c r="N475" s="36"/>
      <c r="O475" s="54" t="s">
        <v>308</v>
      </c>
      <c r="P475" s="54" t="s">
        <v>308</v>
      </c>
      <c r="Q475" s="56">
        <v>0.09</v>
      </c>
      <c r="R475" s="56">
        <v>3.2218336647323823E-3</v>
      </c>
      <c r="S475" s="53">
        <v>0</v>
      </c>
      <c r="T475" s="36"/>
      <c r="U475" s="57">
        <v>82580</v>
      </c>
      <c r="V475" s="57">
        <v>0</v>
      </c>
      <c r="W475" s="53">
        <v>0</v>
      </c>
      <c r="X475" s="53">
        <v>4465</v>
      </c>
      <c r="Y475" s="53">
        <v>87045</v>
      </c>
      <c r="Z475" s="53">
        <f t="shared" si="7"/>
        <v>5315051.3475328609</v>
      </c>
    </row>
    <row r="476" spans="1:26" s="13" customFormat="1">
      <c r="A476" s="50">
        <v>478</v>
      </c>
      <c r="B476" s="50">
        <v>478352673</v>
      </c>
      <c r="C476" s="51" t="s">
        <v>232</v>
      </c>
      <c r="D476" s="50">
        <v>352</v>
      </c>
      <c r="E476" s="51" t="s">
        <v>233</v>
      </c>
      <c r="F476" s="50">
        <v>673</v>
      </c>
      <c r="G476" s="51" t="s">
        <v>137</v>
      </c>
      <c r="H476" s="52">
        <v>25</v>
      </c>
      <c r="I476" s="53">
        <v>9591</v>
      </c>
      <c r="J476" s="53">
        <v>4534</v>
      </c>
      <c r="K476" s="53">
        <v>0</v>
      </c>
      <c r="L476" s="53">
        <v>893</v>
      </c>
      <c r="M476" s="53">
        <v>15018</v>
      </c>
      <c r="N476" s="36"/>
      <c r="O476" s="54" t="s">
        <v>308</v>
      </c>
      <c r="P476" s="54" t="s">
        <v>308</v>
      </c>
      <c r="Q476" s="56">
        <v>0.09</v>
      </c>
      <c r="R476" s="56">
        <v>1.7807301846486472E-2</v>
      </c>
      <c r="S476" s="53">
        <v>0</v>
      </c>
      <c r="T476" s="36"/>
      <c r="U476" s="57">
        <v>353125</v>
      </c>
      <c r="V476" s="57">
        <v>0</v>
      </c>
      <c r="W476" s="53">
        <v>0</v>
      </c>
      <c r="X476" s="53">
        <v>22325</v>
      </c>
      <c r="Y476" s="53">
        <v>375450</v>
      </c>
      <c r="Z476" s="53">
        <f t="shared" si="7"/>
        <v>5315051.3475328609</v>
      </c>
    </row>
    <row r="477" spans="1:26" s="13" customFormat="1">
      <c r="A477" s="50">
        <v>478</v>
      </c>
      <c r="B477" s="50">
        <v>478352720</v>
      </c>
      <c r="C477" s="51" t="s">
        <v>232</v>
      </c>
      <c r="D477" s="50">
        <v>352</v>
      </c>
      <c r="E477" s="51" t="s">
        <v>233</v>
      </c>
      <c r="F477" s="50">
        <v>720</v>
      </c>
      <c r="G477" s="51" t="s">
        <v>230</v>
      </c>
      <c r="H477" s="52">
        <v>5</v>
      </c>
      <c r="I477" s="53">
        <v>9472</v>
      </c>
      <c r="J477" s="53">
        <v>2004</v>
      </c>
      <c r="K477" s="53">
        <v>0</v>
      </c>
      <c r="L477" s="53">
        <v>893</v>
      </c>
      <c r="M477" s="53">
        <v>12369</v>
      </c>
      <c r="N477" s="36"/>
      <c r="O477" s="54" t="s">
        <v>308</v>
      </c>
      <c r="P477" s="54" t="s">
        <v>308</v>
      </c>
      <c r="Q477" s="56">
        <v>0.09</v>
      </c>
      <c r="R477" s="56">
        <v>1.0423493344230317E-2</v>
      </c>
      <c r="S477" s="53">
        <v>0</v>
      </c>
      <c r="T477" s="36"/>
      <c r="U477" s="57">
        <v>57380</v>
      </c>
      <c r="V477" s="57">
        <v>0</v>
      </c>
      <c r="W477" s="53">
        <v>0</v>
      </c>
      <c r="X477" s="53">
        <v>4465</v>
      </c>
      <c r="Y477" s="53">
        <v>61845</v>
      </c>
      <c r="Z477" s="53">
        <f t="shared" si="7"/>
        <v>5315051.3475328609</v>
      </c>
    </row>
    <row r="478" spans="1:26" s="13" customFormat="1">
      <c r="A478" s="50">
        <v>478</v>
      </c>
      <c r="B478" s="50">
        <v>478352725</v>
      </c>
      <c r="C478" s="51" t="s">
        <v>232</v>
      </c>
      <c r="D478" s="50">
        <v>352</v>
      </c>
      <c r="E478" s="51" t="s">
        <v>233</v>
      </c>
      <c r="F478" s="50">
        <v>725</v>
      </c>
      <c r="G478" s="51" t="s">
        <v>117</v>
      </c>
      <c r="H478" s="52">
        <v>21</v>
      </c>
      <c r="I478" s="53">
        <v>9174</v>
      </c>
      <c r="J478" s="53">
        <v>2044</v>
      </c>
      <c r="K478" s="53">
        <v>0</v>
      </c>
      <c r="L478" s="53">
        <v>893</v>
      </c>
      <c r="M478" s="53">
        <v>12111</v>
      </c>
      <c r="N478" s="36"/>
      <c r="O478" s="54" t="s">
        <v>308</v>
      </c>
      <c r="P478" s="54" t="s">
        <v>308</v>
      </c>
      <c r="Q478" s="56">
        <v>0.09</v>
      </c>
      <c r="R478" s="56">
        <v>7.7642642821607469E-3</v>
      </c>
      <c r="S478" s="53">
        <v>0</v>
      </c>
      <c r="T478" s="36"/>
      <c r="U478" s="57">
        <v>235578</v>
      </c>
      <c r="V478" s="57">
        <v>0</v>
      </c>
      <c r="W478" s="53">
        <v>0</v>
      </c>
      <c r="X478" s="53">
        <v>18753</v>
      </c>
      <c r="Y478" s="53">
        <v>254331</v>
      </c>
      <c r="Z478" s="53">
        <f t="shared" si="7"/>
        <v>5315051.3475328609</v>
      </c>
    </row>
    <row r="479" spans="1:26" s="13" customFormat="1">
      <c r="A479" s="50">
        <v>478</v>
      </c>
      <c r="B479" s="50">
        <v>478352730</v>
      </c>
      <c r="C479" s="51" t="s">
        <v>232</v>
      </c>
      <c r="D479" s="50">
        <v>352</v>
      </c>
      <c r="E479" s="51" t="s">
        <v>233</v>
      </c>
      <c r="F479" s="50">
        <v>730</v>
      </c>
      <c r="G479" s="51" t="s">
        <v>118</v>
      </c>
      <c r="H479" s="52">
        <v>2</v>
      </c>
      <c r="I479" s="53">
        <v>9813</v>
      </c>
      <c r="J479" s="53">
        <v>2936</v>
      </c>
      <c r="K479" s="53">
        <v>0</v>
      </c>
      <c r="L479" s="53">
        <v>893</v>
      </c>
      <c r="M479" s="53">
        <v>13642</v>
      </c>
      <c r="N479" s="36"/>
      <c r="O479" s="54" t="s">
        <v>308</v>
      </c>
      <c r="P479" s="54" t="s">
        <v>308</v>
      </c>
      <c r="Q479" s="56">
        <v>0.09</v>
      </c>
      <c r="R479" s="56">
        <v>1.0264956610563774E-2</v>
      </c>
      <c r="S479" s="53">
        <v>0</v>
      </c>
      <c r="T479" s="36"/>
      <c r="U479" s="57">
        <v>25498</v>
      </c>
      <c r="V479" s="57">
        <v>0</v>
      </c>
      <c r="W479" s="53">
        <v>0</v>
      </c>
      <c r="X479" s="53">
        <v>1786</v>
      </c>
      <c r="Y479" s="53">
        <v>27284</v>
      </c>
      <c r="Z479" s="53">
        <f t="shared" si="7"/>
        <v>5315051.3475328609</v>
      </c>
    </row>
    <row r="480" spans="1:26" s="13" customFormat="1">
      <c r="A480" s="50">
        <v>478</v>
      </c>
      <c r="B480" s="50">
        <v>478352735</v>
      </c>
      <c r="C480" s="51" t="s">
        <v>232</v>
      </c>
      <c r="D480" s="50">
        <v>352</v>
      </c>
      <c r="E480" s="51" t="s">
        <v>233</v>
      </c>
      <c r="F480" s="50">
        <v>735</v>
      </c>
      <c r="G480" s="51" t="s">
        <v>119</v>
      </c>
      <c r="H480" s="52">
        <v>38</v>
      </c>
      <c r="I480" s="53">
        <v>9499</v>
      </c>
      <c r="J480" s="53">
        <v>3345</v>
      </c>
      <c r="K480" s="53">
        <v>0</v>
      </c>
      <c r="L480" s="53">
        <v>893</v>
      </c>
      <c r="M480" s="53">
        <v>13737</v>
      </c>
      <c r="N480" s="36"/>
      <c r="O480" s="54" t="s">
        <v>308</v>
      </c>
      <c r="P480" s="54" t="s">
        <v>308</v>
      </c>
      <c r="Q480" s="56">
        <v>0.09</v>
      </c>
      <c r="R480" s="56">
        <v>2.0385927127962295E-2</v>
      </c>
      <c r="S480" s="53">
        <v>0</v>
      </c>
      <c r="T480" s="36"/>
      <c r="U480" s="57">
        <v>488072</v>
      </c>
      <c r="V480" s="57">
        <v>0</v>
      </c>
      <c r="W480" s="53">
        <v>0</v>
      </c>
      <c r="X480" s="53">
        <v>33934</v>
      </c>
      <c r="Y480" s="53">
        <v>522006</v>
      </c>
      <c r="Z480" s="53">
        <f t="shared" si="7"/>
        <v>5315051.3475328609</v>
      </c>
    </row>
    <row r="481" spans="1:26" s="13" customFormat="1">
      <c r="A481" s="50">
        <v>478</v>
      </c>
      <c r="B481" s="50">
        <v>478352753</v>
      </c>
      <c r="C481" s="51" t="s">
        <v>232</v>
      </c>
      <c r="D481" s="50">
        <v>352</v>
      </c>
      <c r="E481" s="51" t="s">
        <v>233</v>
      </c>
      <c r="F481" s="50">
        <v>753</v>
      </c>
      <c r="G481" s="51" t="s">
        <v>231</v>
      </c>
      <c r="H481" s="52">
        <v>7</v>
      </c>
      <c r="I481" s="53">
        <v>9056</v>
      </c>
      <c r="J481" s="53">
        <v>2835</v>
      </c>
      <c r="K481" s="53">
        <v>0</v>
      </c>
      <c r="L481" s="53">
        <v>893</v>
      </c>
      <c r="M481" s="53">
        <v>12784</v>
      </c>
      <c r="N481" s="36"/>
      <c r="O481" s="54" t="s">
        <v>308</v>
      </c>
      <c r="P481" s="54" t="s">
        <v>308</v>
      </c>
      <c r="Q481" s="56">
        <v>0.09</v>
      </c>
      <c r="R481" s="56">
        <v>1.1834540525134218E-2</v>
      </c>
      <c r="S481" s="53">
        <v>0</v>
      </c>
      <c r="T481" s="36"/>
      <c r="U481" s="57">
        <v>83237</v>
      </c>
      <c r="V481" s="57">
        <v>0</v>
      </c>
      <c r="W481" s="53">
        <v>0</v>
      </c>
      <c r="X481" s="53">
        <v>6251</v>
      </c>
      <c r="Y481" s="53">
        <v>89488</v>
      </c>
      <c r="Z481" s="53">
        <f t="shared" si="7"/>
        <v>5315051.3475328609</v>
      </c>
    </row>
    <row r="482" spans="1:26" s="13" customFormat="1">
      <c r="A482" s="50">
        <v>478</v>
      </c>
      <c r="B482" s="50">
        <v>478352775</v>
      </c>
      <c r="C482" s="51" t="s">
        <v>232</v>
      </c>
      <c r="D482" s="50">
        <v>352</v>
      </c>
      <c r="E482" s="51" t="s">
        <v>233</v>
      </c>
      <c r="F482" s="50">
        <v>775</v>
      </c>
      <c r="G482" s="51" t="s">
        <v>120</v>
      </c>
      <c r="H482" s="52">
        <v>17</v>
      </c>
      <c r="I482" s="53">
        <v>9307</v>
      </c>
      <c r="J482" s="53">
        <v>1682</v>
      </c>
      <c r="K482" s="53">
        <v>0</v>
      </c>
      <c r="L482" s="53">
        <v>893</v>
      </c>
      <c r="M482" s="53">
        <v>11882</v>
      </c>
      <c r="N482" s="36"/>
      <c r="O482" s="54" t="s">
        <v>308</v>
      </c>
      <c r="P482" s="54" t="s">
        <v>308</v>
      </c>
      <c r="Q482" s="56">
        <v>0.09</v>
      </c>
      <c r="R482" s="56">
        <v>5.3574176974543119E-3</v>
      </c>
      <c r="S482" s="53">
        <v>0</v>
      </c>
      <c r="T482" s="36"/>
      <c r="U482" s="57">
        <v>186813</v>
      </c>
      <c r="V482" s="57">
        <v>0</v>
      </c>
      <c r="W482" s="53">
        <v>0</v>
      </c>
      <c r="X482" s="53">
        <v>15181</v>
      </c>
      <c r="Y482" s="53">
        <v>201994</v>
      </c>
      <c r="Z482" s="53">
        <f t="shared" si="7"/>
        <v>5315051.3475328609</v>
      </c>
    </row>
    <row r="483" spans="1:26" s="13" customFormat="1">
      <c r="A483" s="50">
        <v>479</v>
      </c>
      <c r="B483" s="50">
        <v>479278005</v>
      </c>
      <c r="C483" s="51" t="s">
        <v>236</v>
      </c>
      <c r="D483" s="50">
        <v>278</v>
      </c>
      <c r="E483" s="51" t="s">
        <v>190</v>
      </c>
      <c r="F483" s="50">
        <v>5</v>
      </c>
      <c r="G483" s="51" t="s">
        <v>147</v>
      </c>
      <c r="H483" s="52">
        <v>7</v>
      </c>
      <c r="I483" s="53">
        <v>11035</v>
      </c>
      <c r="J483" s="53">
        <v>4317</v>
      </c>
      <c r="K483" s="53">
        <v>0</v>
      </c>
      <c r="L483" s="53">
        <v>893</v>
      </c>
      <c r="M483" s="53">
        <v>16245</v>
      </c>
      <c r="N483" s="36"/>
      <c r="O483" s="54" t="s">
        <v>308</v>
      </c>
      <c r="P483" s="54" t="s">
        <v>308</v>
      </c>
      <c r="Q483" s="56">
        <v>0.09</v>
      </c>
      <c r="R483" s="56">
        <v>3.4503542671496094E-3</v>
      </c>
      <c r="S483" s="53">
        <v>0</v>
      </c>
      <c r="T483" s="36"/>
      <c r="U483" s="57">
        <v>107464</v>
      </c>
      <c r="V483" s="57">
        <v>0</v>
      </c>
      <c r="W483" s="53">
        <v>0</v>
      </c>
      <c r="X483" s="53">
        <v>6251</v>
      </c>
      <c r="Y483" s="53">
        <v>113715</v>
      </c>
      <c r="Z483" s="53">
        <f t="shared" si="7"/>
        <v>5637632</v>
      </c>
    </row>
    <row r="484" spans="1:26" s="13" customFormat="1">
      <c r="A484" s="50">
        <v>479</v>
      </c>
      <c r="B484" s="50">
        <v>479278024</v>
      </c>
      <c r="C484" s="51" t="s">
        <v>236</v>
      </c>
      <c r="D484" s="50">
        <v>278</v>
      </c>
      <c r="E484" s="51" t="s">
        <v>190</v>
      </c>
      <c r="F484" s="50">
        <v>24</v>
      </c>
      <c r="G484" s="51" t="s">
        <v>33</v>
      </c>
      <c r="H484" s="52">
        <v>31</v>
      </c>
      <c r="I484" s="53">
        <v>9684</v>
      </c>
      <c r="J484" s="53">
        <v>2128</v>
      </c>
      <c r="K484" s="53">
        <v>0</v>
      </c>
      <c r="L484" s="53">
        <v>893</v>
      </c>
      <c r="M484" s="53">
        <v>12705</v>
      </c>
      <c r="N484" s="36"/>
      <c r="O484" s="54" t="s">
        <v>308</v>
      </c>
      <c r="P484" s="54" t="s">
        <v>308</v>
      </c>
      <c r="Q484" s="56">
        <v>0.09</v>
      </c>
      <c r="R484" s="56">
        <v>2.1136776055454044E-2</v>
      </c>
      <c r="S484" s="53">
        <v>0</v>
      </c>
      <c r="T484" s="36"/>
      <c r="U484" s="57">
        <v>366172</v>
      </c>
      <c r="V484" s="57">
        <v>0</v>
      </c>
      <c r="W484" s="53">
        <v>0</v>
      </c>
      <c r="X484" s="53">
        <v>27683</v>
      </c>
      <c r="Y484" s="53">
        <v>393855</v>
      </c>
      <c r="Z484" s="53">
        <f t="shared" si="7"/>
        <v>5637632</v>
      </c>
    </row>
    <row r="485" spans="1:26" s="13" customFormat="1">
      <c r="A485" s="50">
        <v>479</v>
      </c>
      <c r="B485" s="50">
        <v>479278061</v>
      </c>
      <c r="C485" s="51" t="s">
        <v>236</v>
      </c>
      <c r="D485" s="50">
        <v>278</v>
      </c>
      <c r="E485" s="51" t="s">
        <v>190</v>
      </c>
      <c r="F485" s="50">
        <v>61</v>
      </c>
      <c r="G485" s="51" t="s">
        <v>148</v>
      </c>
      <c r="H485" s="52">
        <v>27</v>
      </c>
      <c r="I485" s="53">
        <v>10559</v>
      </c>
      <c r="J485" s="53">
        <v>475</v>
      </c>
      <c r="K485" s="53">
        <v>0</v>
      </c>
      <c r="L485" s="53">
        <v>893</v>
      </c>
      <c r="M485" s="53">
        <v>11927</v>
      </c>
      <c r="N485" s="36"/>
      <c r="O485" s="54" t="s">
        <v>308</v>
      </c>
      <c r="P485" s="54" t="s">
        <v>308</v>
      </c>
      <c r="Q485" s="56">
        <v>0.09</v>
      </c>
      <c r="R485" s="56">
        <v>2.9718398795666023E-2</v>
      </c>
      <c r="S485" s="53">
        <v>0</v>
      </c>
      <c r="T485" s="36"/>
      <c r="U485" s="57">
        <v>297918</v>
      </c>
      <c r="V485" s="57">
        <v>0</v>
      </c>
      <c r="W485" s="53">
        <v>0</v>
      </c>
      <c r="X485" s="53">
        <v>24111</v>
      </c>
      <c r="Y485" s="53">
        <v>322029</v>
      </c>
      <c r="Z485" s="53">
        <f t="shared" si="7"/>
        <v>5637632</v>
      </c>
    </row>
    <row r="486" spans="1:26" s="13" customFormat="1">
      <c r="A486" s="50">
        <v>479</v>
      </c>
      <c r="B486" s="50">
        <v>479278086</v>
      </c>
      <c r="C486" s="51" t="s">
        <v>236</v>
      </c>
      <c r="D486" s="50">
        <v>278</v>
      </c>
      <c r="E486" s="51" t="s">
        <v>190</v>
      </c>
      <c r="F486" s="50">
        <v>86</v>
      </c>
      <c r="G486" s="51" t="s">
        <v>185</v>
      </c>
      <c r="H486" s="52">
        <v>9</v>
      </c>
      <c r="I486" s="53">
        <v>10282</v>
      </c>
      <c r="J486" s="53">
        <v>1473</v>
      </c>
      <c r="K486" s="53">
        <v>0</v>
      </c>
      <c r="L486" s="53">
        <v>893</v>
      </c>
      <c r="M486" s="53">
        <v>12648</v>
      </c>
      <c r="N486" s="36"/>
      <c r="O486" s="54" t="s">
        <v>308</v>
      </c>
      <c r="P486" s="54" t="s">
        <v>308</v>
      </c>
      <c r="Q486" s="56">
        <v>0.09</v>
      </c>
      <c r="R486" s="56">
        <v>5.1971112005744564E-2</v>
      </c>
      <c r="S486" s="53">
        <v>0</v>
      </c>
      <c r="T486" s="36"/>
      <c r="U486" s="57">
        <v>105795</v>
      </c>
      <c r="V486" s="57">
        <v>0</v>
      </c>
      <c r="W486" s="53">
        <v>0</v>
      </c>
      <c r="X486" s="53">
        <v>8037</v>
      </c>
      <c r="Y486" s="53">
        <v>113832</v>
      </c>
      <c r="Z486" s="53">
        <f t="shared" si="7"/>
        <v>5637632</v>
      </c>
    </row>
    <row r="487" spans="1:26" s="13" customFormat="1">
      <c r="A487" s="50">
        <v>479</v>
      </c>
      <c r="B487" s="50">
        <v>479278087</v>
      </c>
      <c r="C487" s="51" t="s">
        <v>236</v>
      </c>
      <c r="D487" s="50">
        <v>278</v>
      </c>
      <c r="E487" s="51" t="s">
        <v>190</v>
      </c>
      <c r="F487" s="50">
        <v>87</v>
      </c>
      <c r="G487" s="51" t="s">
        <v>149</v>
      </c>
      <c r="H487" s="52">
        <v>4</v>
      </c>
      <c r="I487" s="53">
        <v>9794</v>
      </c>
      <c r="J487" s="53">
        <v>3589</v>
      </c>
      <c r="K487" s="53">
        <v>0</v>
      </c>
      <c r="L487" s="53">
        <v>893</v>
      </c>
      <c r="M487" s="53">
        <v>14276</v>
      </c>
      <c r="N487" s="36"/>
      <c r="O487" s="54" t="s">
        <v>308</v>
      </c>
      <c r="P487" s="54" t="s">
        <v>308</v>
      </c>
      <c r="Q487" s="56">
        <v>0.09</v>
      </c>
      <c r="R487" s="56">
        <v>4.1026395892782884E-3</v>
      </c>
      <c r="S487" s="53">
        <v>0</v>
      </c>
      <c r="T487" s="36"/>
      <c r="U487" s="57">
        <v>53532</v>
      </c>
      <c r="V487" s="57">
        <v>0</v>
      </c>
      <c r="W487" s="53">
        <v>0</v>
      </c>
      <c r="X487" s="53">
        <v>3572</v>
      </c>
      <c r="Y487" s="53">
        <v>57104</v>
      </c>
      <c r="Z487" s="53">
        <f t="shared" si="7"/>
        <v>5637632</v>
      </c>
    </row>
    <row r="488" spans="1:26" s="13" customFormat="1">
      <c r="A488" s="50">
        <v>479</v>
      </c>
      <c r="B488" s="50">
        <v>479278111</v>
      </c>
      <c r="C488" s="51" t="s">
        <v>236</v>
      </c>
      <c r="D488" s="50">
        <v>278</v>
      </c>
      <c r="E488" s="51" t="s">
        <v>190</v>
      </c>
      <c r="F488" s="50">
        <v>111</v>
      </c>
      <c r="G488" s="51" t="s">
        <v>237</v>
      </c>
      <c r="H488" s="52">
        <v>4</v>
      </c>
      <c r="I488" s="53">
        <v>12298</v>
      </c>
      <c r="J488" s="53">
        <v>2945</v>
      </c>
      <c r="K488" s="53">
        <v>0</v>
      </c>
      <c r="L488" s="53">
        <v>893</v>
      </c>
      <c r="M488" s="53">
        <v>16136</v>
      </c>
      <c r="N488" s="36"/>
      <c r="O488" s="54" t="s">
        <v>308</v>
      </c>
      <c r="P488" s="54" t="s">
        <v>308</v>
      </c>
      <c r="Q488" s="56">
        <v>0.09</v>
      </c>
      <c r="R488" s="56">
        <v>2.1569348719916226E-2</v>
      </c>
      <c r="S488" s="53">
        <v>0</v>
      </c>
      <c r="T488" s="36"/>
      <c r="U488" s="57">
        <v>60972</v>
      </c>
      <c r="V488" s="57">
        <v>0</v>
      </c>
      <c r="W488" s="53">
        <v>0</v>
      </c>
      <c r="X488" s="53">
        <v>3572</v>
      </c>
      <c r="Y488" s="53">
        <v>64544</v>
      </c>
      <c r="Z488" s="53">
        <f t="shared" si="7"/>
        <v>5637632</v>
      </c>
    </row>
    <row r="489" spans="1:26" s="13" customFormat="1">
      <c r="A489" s="50">
        <v>479</v>
      </c>
      <c r="B489" s="50">
        <v>479278114</v>
      </c>
      <c r="C489" s="51" t="s">
        <v>236</v>
      </c>
      <c r="D489" s="50">
        <v>278</v>
      </c>
      <c r="E489" s="51" t="s">
        <v>190</v>
      </c>
      <c r="F489" s="50">
        <v>114</v>
      </c>
      <c r="G489" s="51" t="s">
        <v>32</v>
      </c>
      <c r="H489" s="52">
        <v>10</v>
      </c>
      <c r="I489" s="53">
        <v>9923</v>
      </c>
      <c r="J489" s="53">
        <v>2500</v>
      </c>
      <c r="K489" s="53">
        <v>0</v>
      </c>
      <c r="L489" s="53">
        <v>893</v>
      </c>
      <c r="M489" s="53">
        <v>13316</v>
      </c>
      <c r="N489" s="36"/>
      <c r="O489" s="54" t="s">
        <v>308</v>
      </c>
      <c r="P489" s="54" t="s">
        <v>308</v>
      </c>
      <c r="Q489" s="56">
        <v>0.18</v>
      </c>
      <c r="R489" s="56">
        <v>4.0721333231931806E-2</v>
      </c>
      <c r="S489" s="53">
        <v>0</v>
      </c>
      <c r="T489" s="36"/>
      <c r="U489" s="57">
        <v>124230</v>
      </c>
      <c r="V489" s="57">
        <v>0</v>
      </c>
      <c r="W489" s="53">
        <v>0</v>
      </c>
      <c r="X489" s="53">
        <v>8930</v>
      </c>
      <c r="Y489" s="53">
        <v>133160</v>
      </c>
      <c r="Z489" s="53">
        <f t="shared" si="7"/>
        <v>5637632</v>
      </c>
    </row>
    <row r="490" spans="1:26" s="13" customFormat="1">
      <c r="A490" s="50">
        <v>479</v>
      </c>
      <c r="B490" s="50">
        <v>479278117</v>
      </c>
      <c r="C490" s="51" t="s">
        <v>236</v>
      </c>
      <c r="D490" s="50">
        <v>278</v>
      </c>
      <c r="E490" s="51" t="s">
        <v>190</v>
      </c>
      <c r="F490" s="50">
        <v>117</v>
      </c>
      <c r="G490" s="51" t="s">
        <v>35</v>
      </c>
      <c r="H490" s="52">
        <v>12</v>
      </c>
      <c r="I490" s="53">
        <v>9330</v>
      </c>
      <c r="J490" s="53">
        <v>3464</v>
      </c>
      <c r="K490" s="53">
        <v>0</v>
      </c>
      <c r="L490" s="53">
        <v>893</v>
      </c>
      <c r="M490" s="53">
        <v>13687</v>
      </c>
      <c r="N490" s="36"/>
      <c r="O490" s="54" t="s">
        <v>308</v>
      </c>
      <c r="P490" s="54" t="s">
        <v>308</v>
      </c>
      <c r="Q490" s="56">
        <v>0.09</v>
      </c>
      <c r="R490" s="56">
        <v>7.6972937498822849E-2</v>
      </c>
      <c r="S490" s="53">
        <v>0</v>
      </c>
      <c r="T490" s="36"/>
      <c r="U490" s="57">
        <v>153528</v>
      </c>
      <c r="V490" s="57">
        <v>0</v>
      </c>
      <c r="W490" s="53">
        <v>0</v>
      </c>
      <c r="X490" s="53">
        <v>10716</v>
      </c>
      <c r="Y490" s="53">
        <v>164244</v>
      </c>
      <c r="Z490" s="53">
        <f t="shared" si="7"/>
        <v>5637632</v>
      </c>
    </row>
    <row r="491" spans="1:26" s="13" customFormat="1">
      <c r="A491" s="50">
        <v>479</v>
      </c>
      <c r="B491" s="50">
        <v>479278137</v>
      </c>
      <c r="C491" s="51" t="s">
        <v>236</v>
      </c>
      <c r="D491" s="50">
        <v>278</v>
      </c>
      <c r="E491" s="51" t="s">
        <v>190</v>
      </c>
      <c r="F491" s="50">
        <v>137</v>
      </c>
      <c r="G491" s="51" t="s">
        <v>196</v>
      </c>
      <c r="H491" s="52">
        <v>20</v>
      </c>
      <c r="I491" s="53">
        <v>11062</v>
      </c>
      <c r="J491" s="53">
        <v>204</v>
      </c>
      <c r="K491" s="53">
        <v>0</v>
      </c>
      <c r="L491" s="53">
        <v>893</v>
      </c>
      <c r="M491" s="53">
        <v>12159</v>
      </c>
      <c r="N491" s="36"/>
      <c r="O491" s="54" t="s">
        <v>308</v>
      </c>
      <c r="P491" s="54" t="s">
        <v>308</v>
      </c>
      <c r="Q491" s="56">
        <v>0.18</v>
      </c>
      <c r="R491" s="56">
        <v>0.1210833300933893</v>
      </c>
      <c r="S491" s="53">
        <v>0</v>
      </c>
      <c r="T491" s="36"/>
      <c r="U491" s="57">
        <v>225320</v>
      </c>
      <c r="V491" s="57">
        <v>0</v>
      </c>
      <c r="W491" s="53">
        <v>0</v>
      </c>
      <c r="X491" s="53">
        <v>17860</v>
      </c>
      <c r="Y491" s="53">
        <v>243180</v>
      </c>
      <c r="Z491" s="53">
        <f t="shared" si="7"/>
        <v>5637632</v>
      </c>
    </row>
    <row r="492" spans="1:26" s="13" customFormat="1">
      <c r="A492" s="50">
        <v>479</v>
      </c>
      <c r="B492" s="50">
        <v>479278159</v>
      </c>
      <c r="C492" s="51" t="s">
        <v>236</v>
      </c>
      <c r="D492" s="50">
        <v>278</v>
      </c>
      <c r="E492" s="51" t="s">
        <v>190</v>
      </c>
      <c r="F492" s="50">
        <v>159</v>
      </c>
      <c r="G492" s="51" t="s">
        <v>150</v>
      </c>
      <c r="H492" s="52">
        <v>5</v>
      </c>
      <c r="I492" s="53">
        <v>9227</v>
      </c>
      <c r="J492" s="53">
        <v>4379</v>
      </c>
      <c r="K492" s="53">
        <v>0</v>
      </c>
      <c r="L492" s="53">
        <v>893</v>
      </c>
      <c r="M492" s="53">
        <v>14499</v>
      </c>
      <c r="N492" s="36"/>
      <c r="O492" s="54" t="s">
        <v>308</v>
      </c>
      <c r="P492" s="54" t="s">
        <v>308</v>
      </c>
      <c r="Q492" s="56">
        <v>0.09</v>
      </c>
      <c r="R492" s="56">
        <v>3.4162784455615486E-3</v>
      </c>
      <c r="S492" s="53">
        <v>0</v>
      </c>
      <c r="T492" s="36"/>
      <c r="U492" s="57">
        <v>68030</v>
      </c>
      <c r="V492" s="57">
        <v>0</v>
      </c>
      <c r="W492" s="53">
        <v>0</v>
      </c>
      <c r="X492" s="53">
        <v>4465</v>
      </c>
      <c r="Y492" s="53">
        <v>72495</v>
      </c>
      <c r="Z492" s="53">
        <f t="shared" si="7"/>
        <v>5637632</v>
      </c>
    </row>
    <row r="493" spans="1:26" s="13" customFormat="1">
      <c r="A493" s="50">
        <v>479</v>
      </c>
      <c r="B493" s="50">
        <v>479278161</v>
      </c>
      <c r="C493" s="51" t="s">
        <v>236</v>
      </c>
      <c r="D493" s="50">
        <v>278</v>
      </c>
      <c r="E493" s="51" t="s">
        <v>190</v>
      </c>
      <c r="F493" s="50">
        <v>161</v>
      </c>
      <c r="G493" s="51" t="s">
        <v>151</v>
      </c>
      <c r="H493" s="52">
        <v>5</v>
      </c>
      <c r="I493" s="53">
        <v>9454</v>
      </c>
      <c r="J493" s="53">
        <v>3557</v>
      </c>
      <c r="K493" s="53">
        <v>0</v>
      </c>
      <c r="L493" s="53">
        <v>893</v>
      </c>
      <c r="M493" s="53">
        <v>13904</v>
      </c>
      <c r="N493" s="36"/>
      <c r="O493" s="54" t="s">
        <v>308</v>
      </c>
      <c r="P493" s="54" t="s">
        <v>308</v>
      </c>
      <c r="Q493" s="56">
        <v>0.09</v>
      </c>
      <c r="R493" s="56">
        <v>8.0376023328964635E-3</v>
      </c>
      <c r="S493" s="53">
        <v>0</v>
      </c>
      <c r="T493" s="36"/>
      <c r="U493" s="57">
        <v>65055</v>
      </c>
      <c r="V493" s="57">
        <v>0</v>
      </c>
      <c r="W493" s="53">
        <v>0</v>
      </c>
      <c r="X493" s="53">
        <v>4465</v>
      </c>
      <c r="Y493" s="53">
        <v>69520</v>
      </c>
      <c r="Z493" s="53">
        <f t="shared" si="7"/>
        <v>5637632</v>
      </c>
    </row>
    <row r="494" spans="1:26" s="13" customFormat="1">
      <c r="A494" s="50">
        <v>479</v>
      </c>
      <c r="B494" s="50">
        <v>479278191</v>
      </c>
      <c r="C494" s="51" t="s">
        <v>236</v>
      </c>
      <c r="D494" s="50">
        <v>278</v>
      </c>
      <c r="E494" s="51" t="s">
        <v>190</v>
      </c>
      <c r="F494" s="50">
        <v>191</v>
      </c>
      <c r="G494" s="51" t="s">
        <v>238</v>
      </c>
      <c r="H494" s="52">
        <v>4</v>
      </c>
      <c r="I494" s="53">
        <v>11884</v>
      </c>
      <c r="J494" s="53">
        <v>3577</v>
      </c>
      <c r="K494" s="53">
        <v>0</v>
      </c>
      <c r="L494" s="53">
        <v>893</v>
      </c>
      <c r="M494" s="53">
        <v>16354</v>
      </c>
      <c r="N494" s="36"/>
      <c r="O494" s="54" t="s">
        <v>308</v>
      </c>
      <c r="P494" s="54" t="s">
        <v>308</v>
      </c>
      <c r="Q494" s="56">
        <v>0.09</v>
      </c>
      <c r="R494" s="56">
        <v>2.1563264002793899E-2</v>
      </c>
      <c r="S494" s="53">
        <v>0</v>
      </c>
      <c r="T494" s="36"/>
      <c r="U494" s="57">
        <v>61844</v>
      </c>
      <c r="V494" s="57">
        <v>0</v>
      </c>
      <c r="W494" s="53">
        <v>0</v>
      </c>
      <c r="X494" s="53">
        <v>3572</v>
      </c>
      <c r="Y494" s="53">
        <v>65416</v>
      </c>
      <c r="Z494" s="53">
        <f t="shared" si="7"/>
        <v>5637632</v>
      </c>
    </row>
    <row r="495" spans="1:26" s="13" customFormat="1">
      <c r="A495" s="50">
        <v>479</v>
      </c>
      <c r="B495" s="50">
        <v>479278210</v>
      </c>
      <c r="C495" s="51" t="s">
        <v>236</v>
      </c>
      <c r="D495" s="50">
        <v>278</v>
      </c>
      <c r="E495" s="51" t="s">
        <v>190</v>
      </c>
      <c r="F495" s="50">
        <v>210</v>
      </c>
      <c r="G495" s="51" t="s">
        <v>188</v>
      </c>
      <c r="H495" s="52">
        <v>31</v>
      </c>
      <c r="I495" s="53">
        <v>9657</v>
      </c>
      <c r="J495" s="53">
        <v>3100</v>
      </c>
      <c r="K495" s="53">
        <v>0</v>
      </c>
      <c r="L495" s="53">
        <v>893</v>
      </c>
      <c r="M495" s="53">
        <v>13650</v>
      </c>
      <c r="N495" s="36"/>
      <c r="O495" s="54" t="s">
        <v>308</v>
      </c>
      <c r="P495" s="54" t="s">
        <v>308</v>
      </c>
      <c r="Q495" s="56">
        <v>0.09</v>
      </c>
      <c r="R495" s="56">
        <v>5.8850221835519634E-2</v>
      </c>
      <c r="S495" s="53">
        <v>0</v>
      </c>
      <c r="T495" s="36"/>
      <c r="U495" s="57">
        <v>395467</v>
      </c>
      <c r="V495" s="57">
        <v>0</v>
      </c>
      <c r="W495" s="53">
        <v>0</v>
      </c>
      <c r="X495" s="53">
        <v>27683</v>
      </c>
      <c r="Y495" s="53">
        <v>423150</v>
      </c>
      <c r="Z495" s="53">
        <f t="shared" si="7"/>
        <v>5637632</v>
      </c>
    </row>
    <row r="496" spans="1:26" s="13" customFormat="1">
      <c r="A496" s="50">
        <v>479</v>
      </c>
      <c r="B496" s="50">
        <v>479278227</v>
      </c>
      <c r="C496" s="51" t="s">
        <v>236</v>
      </c>
      <c r="D496" s="50">
        <v>278</v>
      </c>
      <c r="E496" s="51" t="s">
        <v>190</v>
      </c>
      <c r="F496" s="50">
        <v>227</v>
      </c>
      <c r="G496" s="51" t="s">
        <v>239</v>
      </c>
      <c r="H496" s="52">
        <v>7</v>
      </c>
      <c r="I496" s="53">
        <v>9910</v>
      </c>
      <c r="J496" s="53">
        <v>2049</v>
      </c>
      <c r="K496" s="53">
        <v>0</v>
      </c>
      <c r="L496" s="53">
        <v>893</v>
      </c>
      <c r="M496" s="53">
        <v>12852</v>
      </c>
      <c r="N496" s="36"/>
      <c r="O496" s="54" t="s">
        <v>308</v>
      </c>
      <c r="P496" s="54" t="s">
        <v>308</v>
      </c>
      <c r="Q496" s="56">
        <v>0.18</v>
      </c>
      <c r="R496" s="56">
        <v>7.5832640565713597E-3</v>
      </c>
      <c r="S496" s="53">
        <v>0</v>
      </c>
      <c r="T496" s="36"/>
      <c r="U496" s="57">
        <v>83713</v>
      </c>
      <c r="V496" s="57">
        <v>0</v>
      </c>
      <c r="W496" s="53">
        <v>0</v>
      </c>
      <c r="X496" s="53">
        <v>6251</v>
      </c>
      <c r="Y496" s="53">
        <v>89964</v>
      </c>
      <c r="Z496" s="53">
        <f t="shared" si="7"/>
        <v>5637632</v>
      </c>
    </row>
    <row r="497" spans="1:26" s="13" customFormat="1">
      <c r="A497" s="50">
        <v>479</v>
      </c>
      <c r="B497" s="50">
        <v>479278278</v>
      </c>
      <c r="C497" s="51" t="s">
        <v>236</v>
      </c>
      <c r="D497" s="50">
        <v>278</v>
      </c>
      <c r="E497" s="51" t="s">
        <v>190</v>
      </c>
      <c r="F497" s="50">
        <v>278</v>
      </c>
      <c r="G497" s="51" t="s">
        <v>190</v>
      </c>
      <c r="H497" s="52">
        <v>45</v>
      </c>
      <c r="I497" s="53">
        <v>9905</v>
      </c>
      <c r="J497" s="53">
        <v>3195</v>
      </c>
      <c r="K497" s="53">
        <v>0</v>
      </c>
      <c r="L497" s="53">
        <v>893</v>
      </c>
      <c r="M497" s="53">
        <v>13993</v>
      </c>
      <c r="N497" s="36"/>
      <c r="O497" s="54" t="s">
        <v>308</v>
      </c>
      <c r="P497" s="54" t="s">
        <v>308</v>
      </c>
      <c r="Q497" s="56">
        <v>0.09</v>
      </c>
      <c r="R497" s="56">
        <v>4.5933117731106823E-2</v>
      </c>
      <c r="S497" s="53">
        <v>0</v>
      </c>
      <c r="T497" s="36"/>
      <c r="U497" s="57">
        <v>589500</v>
      </c>
      <c r="V497" s="57">
        <v>0</v>
      </c>
      <c r="W497" s="53">
        <v>0</v>
      </c>
      <c r="X497" s="53">
        <v>40185</v>
      </c>
      <c r="Y497" s="53">
        <v>629685</v>
      </c>
      <c r="Z497" s="53">
        <f t="shared" si="7"/>
        <v>5637632</v>
      </c>
    </row>
    <row r="498" spans="1:26" s="13" customFormat="1">
      <c r="A498" s="50">
        <v>479</v>
      </c>
      <c r="B498" s="50">
        <v>479278281</v>
      </c>
      <c r="C498" s="51" t="s">
        <v>236</v>
      </c>
      <c r="D498" s="50">
        <v>278</v>
      </c>
      <c r="E498" s="51" t="s">
        <v>190</v>
      </c>
      <c r="F498" s="50">
        <v>281</v>
      </c>
      <c r="G498" s="51" t="s">
        <v>146</v>
      </c>
      <c r="H498" s="52">
        <v>61</v>
      </c>
      <c r="I498" s="53">
        <v>11296</v>
      </c>
      <c r="J498" s="53">
        <v>0</v>
      </c>
      <c r="K498" s="53">
        <v>0</v>
      </c>
      <c r="L498" s="53">
        <v>893</v>
      </c>
      <c r="M498" s="53">
        <v>12189</v>
      </c>
      <c r="N498" s="36"/>
      <c r="O498" s="54" t="s">
        <v>308</v>
      </c>
      <c r="P498" s="54" t="s">
        <v>308</v>
      </c>
      <c r="Q498" s="56">
        <v>0.18</v>
      </c>
      <c r="R498" s="56">
        <v>0.11758425860127428</v>
      </c>
      <c r="S498" s="53">
        <v>0</v>
      </c>
      <c r="T498" s="36"/>
      <c r="U498" s="57">
        <v>689056</v>
      </c>
      <c r="V498" s="57">
        <v>0</v>
      </c>
      <c r="W498" s="53">
        <v>0</v>
      </c>
      <c r="X498" s="53">
        <v>54473</v>
      </c>
      <c r="Y498" s="53">
        <v>743529</v>
      </c>
      <c r="Z498" s="53">
        <f t="shared" si="7"/>
        <v>5637632</v>
      </c>
    </row>
    <row r="499" spans="1:26" s="13" customFormat="1">
      <c r="A499" s="50">
        <v>479</v>
      </c>
      <c r="B499" s="50">
        <v>479278309</v>
      </c>
      <c r="C499" s="51" t="s">
        <v>236</v>
      </c>
      <c r="D499" s="50">
        <v>278</v>
      </c>
      <c r="E499" s="51" t="s">
        <v>190</v>
      </c>
      <c r="F499" s="50">
        <v>309</v>
      </c>
      <c r="G499" s="51" t="s">
        <v>197</v>
      </c>
      <c r="H499" s="52">
        <v>5</v>
      </c>
      <c r="I499" s="53">
        <v>10751</v>
      </c>
      <c r="J499" s="53">
        <v>600</v>
      </c>
      <c r="K499" s="53">
        <v>0</v>
      </c>
      <c r="L499" s="53">
        <v>893</v>
      </c>
      <c r="M499" s="53">
        <v>12244</v>
      </c>
      <c r="N499" s="36"/>
      <c r="O499" s="54" t="s">
        <v>308</v>
      </c>
      <c r="P499" s="54" t="s">
        <v>308</v>
      </c>
      <c r="Q499" s="56">
        <v>0.09</v>
      </c>
      <c r="R499" s="56">
        <v>4.2593774597972454E-3</v>
      </c>
      <c r="S499" s="53">
        <v>0</v>
      </c>
      <c r="T499" s="36"/>
      <c r="U499" s="57">
        <v>56755</v>
      </c>
      <c r="V499" s="57">
        <v>0</v>
      </c>
      <c r="W499" s="53">
        <v>0</v>
      </c>
      <c r="X499" s="53">
        <v>4465</v>
      </c>
      <c r="Y499" s="53">
        <v>61220</v>
      </c>
      <c r="Z499" s="53">
        <f t="shared" si="7"/>
        <v>5637632</v>
      </c>
    </row>
    <row r="500" spans="1:26" s="13" customFormat="1">
      <c r="A500" s="50">
        <v>479</v>
      </c>
      <c r="B500" s="50">
        <v>479278325</v>
      </c>
      <c r="C500" s="51" t="s">
        <v>236</v>
      </c>
      <c r="D500" s="50">
        <v>278</v>
      </c>
      <c r="E500" s="51" t="s">
        <v>190</v>
      </c>
      <c r="F500" s="50">
        <v>325</v>
      </c>
      <c r="G500" s="51" t="s">
        <v>198</v>
      </c>
      <c r="H500" s="52">
        <v>7</v>
      </c>
      <c r="I500" s="53">
        <v>9510</v>
      </c>
      <c r="J500" s="53">
        <v>1383</v>
      </c>
      <c r="K500" s="53">
        <v>0</v>
      </c>
      <c r="L500" s="53">
        <v>893</v>
      </c>
      <c r="M500" s="53">
        <v>11786</v>
      </c>
      <c r="N500" s="36"/>
      <c r="O500" s="54" t="s">
        <v>308</v>
      </c>
      <c r="P500" s="54" t="s">
        <v>308</v>
      </c>
      <c r="Q500" s="56">
        <v>0.09</v>
      </c>
      <c r="R500" s="56">
        <v>2.5528378804394155E-3</v>
      </c>
      <c r="S500" s="53">
        <v>0</v>
      </c>
      <c r="T500" s="36"/>
      <c r="U500" s="57">
        <v>76251</v>
      </c>
      <c r="V500" s="57">
        <v>0</v>
      </c>
      <c r="W500" s="53">
        <v>0</v>
      </c>
      <c r="X500" s="53">
        <v>6251</v>
      </c>
      <c r="Y500" s="53">
        <v>82502</v>
      </c>
      <c r="Z500" s="53">
        <f t="shared" si="7"/>
        <v>5637632</v>
      </c>
    </row>
    <row r="501" spans="1:26" s="13" customFormat="1">
      <c r="A501" s="50">
        <v>479</v>
      </c>
      <c r="B501" s="50">
        <v>479278332</v>
      </c>
      <c r="C501" s="51" t="s">
        <v>236</v>
      </c>
      <c r="D501" s="50">
        <v>278</v>
      </c>
      <c r="E501" s="51" t="s">
        <v>190</v>
      </c>
      <c r="F501" s="50">
        <v>332</v>
      </c>
      <c r="G501" s="51" t="s">
        <v>199</v>
      </c>
      <c r="H501" s="52">
        <v>7</v>
      </c>
      <c r="I501" s="53">
        <v>9317</v>
      </c>
      <c r="J501" s="53">
        <v>916</v>
      </c>
      <c r="K501" s="53">
        <v>0</v>
      </c>
      <c r="L501" s="53">
        <v>893</v>
      </c>
      <c r="M501" s="53">
        <v>11126</v>
      </c>
      <c r="N501" s="36"/>
      <c r="O501" s="54" t="s">
        <v>308</v>
      </c>
      <c r="P501" s="54" t="s">
        <v>308</v>
      </c>
      <c r="Q501" s="56">
        <v>0.09</v>
      </c>
      <c r="R501" s="56">
        <v>1.3891079712449895E-2</v>
      </c>
      <c r="S501" s="53">
        <v>0</v>
      </c>
      <c r="T501" s="36"/>
      <c r="U501" s="57">
        <v>71631</v>
      </c>
      <c r="V501" s="57">
        <v>0</v>
      </c>
      <c r="W501" s="53">
        <v>0</v>
      </c>
      <c r="X501" s="53">
        <v>6251</v>
      </c>
      <c r="Y501" s="53">
        <v>77882</v>
      </c>
      <c r="Z501" s="53">
        <f t="shared" si="7"/>
        <v>5637632</v>
      </c>
    </row>
    <row r="502" spans="1:26" s="13" customFormat="1">
      <c r="A502" s="50">
        <v>479</v>
      </c>
      <c r="B502" s="50">
        <v>479278605</v>
      </c>
      <c r="C502" s="51" t="s">
        <v>236</v>
      </c>
      <c r="D502" s="50">
        <v>278</v>
      </c>
      <c r="E502" s="51" t="s">
        <v>190</v>
      </c>
      <c r="F502" s="50">
        <v>605</v>
      </c>
      <c r="G502" s="51" t="s">
        <v>193</v>
      </c>
      <c r="H502" s="52">
        <v>57</v>
      </c>
      <c r="I502" s="53">
        <v>9683</v>
      </c>
      <c r="J502" s="53">
        <v>7464</v>
      </c>
      <c r="K502" s="53">
        <v>0</v>
      </c>
      <c r="L502" s="53">
        <v>893</v>
      </c>
      <c r="M502" s="53">
        <v>18040</v>
      </c>
      <c r="N502" s="36"/>
      <c r="O502" s="54" t="s">
        <v>308</v>
      </c>
      <c r="P502" s="54" t="s">
        <v>308</v>
      </c>
      <c r="Q502" s="56">
        <v>0.09</v>
      </c>
      <c r="R502" s="56">
        <v>6.4597651585185906E-2</v>
      </c>
      <c r="S502" s="53">
        <v>0</v>
      </c>
      <c r="T502" s="36"/>
      <c r="U502" s="57">
        <v>977379</v>
      </c>
      <c r="V502" s="57">
        <v>0</v>
      </c>
      <c r="W502" s="53">
        <v>0</v>
      </c>
      <c r="X502" s="53">
        <v>50901</v>
      </c>
      <c r="Y502" s="53">
        <v>1028280</v>
      </c>
      <c r="Z502" s="53">
        <f t="shared" si="7"/>
        <v>5637632</v>
      </c>
    </row>
    <row r="503" spans="1:26" s="13" customFormat="1">
      <c r="A503" s="50">
        <v>479</v>
      </c>
      <c r="B503" s="50">
        <v>479278615</v>
      </c>
      <c r="C503" s="51" t="s">
        <v>236</v>
      </c>
      <c r="D503" s="50">
        <v>278</v>
      </c>
      <c r="E503" s="51" t="s">
        <v>190</v>
      </c>
      <c r="F503" s="50">
        <v>615</v>
      </c>
      <c r="G503" s="51" t="s">
        <v>229</v>
      </c>
      <c r="H503" s="52">
        <v>1</v>
      </c>
      <c r="I503" s="53">
        <v>9794</v>
      </c>
      <c r="J503" s="53">
        <v>1375</v>
      </c>
      <c r="K503" s="53">
        <v>0</v>
      </c>
      <c r="L503" s="53">
        <v>893</v>
      </c>
      <c r="M503" s="53">
        <v>12062</v>
      </c>
      <c r="N503" s="36"/>
      <c r="O503" s="54" t="s">
        <v>308</v>
      </c>
      <c r="P503" s="54" t="s">
        <v>308</v>
      </c>
      <c r="Q503" s="56">
        <v>0.18</v>
      </c>
      <c r="R503" s="56">
        <v>5.1973390405876858E-4</v>
      </c>
      <c r="S503" s="53">
        <v>0</v>
      </c>
      <c r="T503" s="36"/>
      <c r="U503" s="57">
        <v>11169</v>
      </c>
      <c r="V503" s="57">
        <v>0</v>
      </c>
      <c r="W503" s="53">
        <v>0</v>
      </c>
      <c r="X503" s="53">
        <v>893</v>
      </c>
      <c r="Y503" s="53">
        <v>12062</v>
      </c>
      <c r="Z503" s="53">
        <f t="shared" si="7"/>
        <v>5637632</v>
      </c>
    </row>
    <row r="504" spans="1:26" s="13" customFormat="1">
      <c r="A504" s="50">
        <v>479</v>
      </c>
      <c r="B504" s="50">
        <v>479278635</v>
      </c>
      <c r="C504" s="51" t="s">
        <v>236</v>
      </c>
      <c r="D504" s="50">
        <v>278</v>
      </c>
      <c r="E504" s="51" t="s">
        <v>190</v>
      </c>
      <c r="F504" s="50">
        <v>635</v>
      </c>
      <c r="G504" s="51" t="s">
        <v>52</v>
      </c>
      <c r="H504" s="52">
        <v>1</v>
      </c>
      <c r="I504" s="53">
        <v>10333.012032392757</v>
      </c>
      <c r="J504" s="53">
        <v>5443</v>
      </c>
      <c r="K504" s="53">
        <v>0</v>
      </c>
      <c r="L504" s="53">
        <v>893</v>
      </c>
      <c r="M504" s="53">
        <v>16669.012032392755</v>
      </c>
      <c r="N504" s="36"/>
      <c r="O504" s="54" t="s">
        <v>308</v>
      </c>
      <c r="P504" s="54" t="s">
        <v>308</v>
      </c>
      <c r="Q504" s="56">
        <v>0.09</v>
      </c>
      <c r="R504" s="56">
        <v>1.2216772211895131E-2</v>
      </c>
      <c r="S504" s="53">
        <v>0</v>
      </c>
      <c r="T504" s="36"/>
      <c r="U504" s="57">
        <v>15776</v>
      </c>
      <c r="V504" s="57">
        <v>0</v>
      </c>
      <c r="W504" s="53">
        <v>0</v>
      </c>
      <c r="X504" s="53">
        <v>893</v>
      </c>
      <c r="Y504" s="53">
        <v>16669</v>
      </c>
      <c r="Z504" s="53">
        <f t="shared" si="7"/>
        <v>5637632</v>
      </c>
    </row>
    <row r="505" spans="1:26" s="13" customFormat="1">
      <c r="A505" s="50">
        <v>479</v>
      </c>
      <c r="B505" s="50">
        <v>479278670</v>
      </c>
      <c r="C505" s="51" t="s">
        <v>236</v>
      </c>
      <c r="D505" s="50">
        <v>278</v>
      </c>
      <c r="E505" s="51" t="s">
        <v>190</v>
      </c>
      <c r="F505" s="50">
        <v>670</v>
      </c>
      <c r="G505" s="51" t="s">
        <v>37</v>
      </c>
      <c r="H505" s="52">
        <v>17</v>
      </c>
      <c r="I505" s="53">
        <v>9537</v>
      </c>
      <c r="J505" s="53">
        <v>7267</v>
      </c>
      <c r="K505" s="53">
        <v>0</v>
      </c>
      <c r="L505" s="53">
        <v>893</v>
      </c>
      <c r="M505" s="53">
        <v>17697</v>
      </c>
      <c r="N505" s="36"/>
      <c r="O505" s="54" t="s">
        <v>308</v>
      </c>
      <c r="P505" s="54" t="s">
        <v>308</v>
      </c>
      <c r="Q505" s="56">
        <v>0.09</v>
      </c>
      <c r="R505" s="56">
        <v>7.6608020016335293E-2</v>
      </c>
      <c r="S505" s="53">
        <v>0</v>
      </c>
      <c r="T505" s="36"/>
      <c r="U505" s="57">
        <v>285668</v>
      </c>
      <c r="V505" s="57">
        <v>0</v>
      </c>
      <c r="W505" s="53">
        <v>0</v>
      </c>
      <c r="X505" s="53">
        <v>15181</v>
      </c>
      <c r="Y505" s="53">
        <v>300849</v>
      </c>
      <c r="Z505" s="53">
        <f t="shared" si="7"/>
        <v>5637632</v>
      </c>
    </row>
    <row r="506" spans="1:26" s="13" customFormat="1">
      <c r="A506" s="50">
        <v>479</v>
      </c>
      <c r="B506" s="50">
        <v>479278672</v>
      </c>
      <c r="C506" s="51" t="s">
        <v>236</v>
      </c>
      <c r="D506" s="50">
        <v>278</v>
      </c>
      <c r="E506" s="51" t="s">
        <v>190</v>
      </c>
      <c r="F506" s="50">
        <v>672</v>
      </c>
      <c r="G506" s="51" t="s">
        <v>53</v>
      </c>
      <c r="H506" s="52">
        <v>4</v>
      </c>
      <c r="I506" s="53">
        <v>10090</v>
      </c>
      <c r="J506" s="53">
        <v>3693</v>
      </c>
      <c r="K506" s="53">
        <v>0</v>
      </c>
      <c r="L506" s="53">
        <v>893</v>
      </c>
      <c r="M506" s="53">
        <v>14676</v>
      </c>
      <c r="N506" s="36"/>
      <c r="O506" s="54" t="s">
        <v>308</v>
      </c>
      <c r="P506" s="54" t="s">
        <v>308</v>
      </c>
      <c r="Q506" s="56">
        <v>0.09</v>
      </c>
      <c r="R506" s="56">
        <v>4.2757722654139952E-3</v>
      </c>
      <c r="S506" s="53">
        <v>0</v>
      </c>
      <c r="T506" s="36"/>
      <c r="U506" s="57">
        <v>55132</v>
      </c>
      <c r="V506" s="57">
        <v>0</v>
      </c>
      <c r="W506" s="53">
        <v>0</v>
      </c>
      <c r="X506" s="53">
        <v>3572</v>
      </c>
      <c r="Y506" s="53">
        <v>58704</v>
      </c>
      <c r="Z506" s="53">
        <f t="shared" si="7"/>
        <v>5637632</v>
      </c>
    </row>
    <row r="507" spans="1:26" s="13" customFormat="1">
      <c r="A507" s="50">
        <v>479</v>
      </c>
      <c r="B507" s="50">
        <v>479278674</v>
      </c>
      <c r="C507" s="51" t="s">
        <v>236</v>
      </c>
      <c r="D507" s="50">
        <v>278</v>
      </c>
      <c r="E507" s="51" t="s">
        <v>190</v>
      </c>
      <c r="F507" s="50">
        <v>674</v>
      </c>
      <c r="G507" s="51" t="s">
        <v>38</v>
      </c>
      <c r="H507" s="52">
        <v>3</v>
      </c>
      <c r="I507" s="53">
        <v>11448</v>
      </c>
      <c r="J507" s="53">
        <v>4894</v>
      </c>
      <c r="K507" s="53">
        <v>0</v>
      </c>
      <c r="L507" s="53">
        <v>893</v>
      </c>
      <c r="M507" s="53">
        <v>17235</v>
      </c>
      <c r="N507" s="36"/>
      <c r="O507" s="54" t="s">
        <v>308</v>
      </c>
      <c r="P507" s="54" t="s">
        <v>308</v>
      </c>
      <c r="Q507" s="56">
        <v>0.09</v>
      </c>
      <c r="R507" s="56">
        <v>5.8015994879737257E-2</v>
      </c>
      <c r="S507" s="53">
        <v>0</v>
      </c>
      <c r="T507" s="36"/>
      <c r="U507" s="57">
        <v>49026</v>
      </c>
      <c r="V507" s="57">
        <v>0</v>
      </c>
      <c r="W507" s="53">
        <v>0</v>
      </c>
      <c r="X507" s="53">
        <v>2679</v>
      </c>
      <c r="Y507" s="53">
        <v>51705</v>
      </c>
      <c r="Z507" s="53">
        <f t="shared" si="7"/>
        <v>5637632</v>
      </c>
    </row>
    <row r="508" spans="1:26" s="13" customFormat="1">
      <c r="A508" s="50">
        <v>479</v>
      </c>
      <c r="B508" s="50">
        <v>479278680</v>
      </c>
      <c r="C508" s="51" t="s">
        <v>236</v>
      </c>
      <c r="D508" s="50">
        <v>278</v>
      </c>
      <c r="E508" s="51" t="s">
        <v>190</v>
      </c>
      <c r="F508" s="50">
        <v>680</v>
      </c>
      <c r="G508" s="51" t="s">
        <v>152</v>
      </c>
      <c r="H508" s="52">
        <v>4</v>
      </c>
      <c r="I508" s="53">
        <v>9794</v>
      </c>
      <c r="J508" s="53">
        <v>3303</v>
      </c>
      <c r="K508" s="53">
        <v>0</v>
      </c>
      <c r="L508" s="53">
        <v>893</v>
      </c>
      <c r="M508" s="53">
        <v>13990</v>
      </c>
      <c r="N508" s="36"/>
      <c r="O508" s="54" t="s">
        <v>308</v>
      </c>
      <c r="P508" s="54" t="s">
        <v>308</v>
      </c>
      <c r="Q508" s="56">
        <v>0.09</v>
      </c>
      <c r="R508" s="56">
        <v>1.6738216851875528E-3</v>
      </c>
      <c r="S508" s="53">
        <v>0</v>
      </c>
      <c r="T508" s="36"/>
      <c r="U508" s="57">
        <v>52388</v>
      </c>
      <c r="V508" s="57">
        <v>0</v>
      </c>
      <c r="W508" s="53">
        <v>0</v>
      </c>
      <c r="X508" s="53">
        <v>3572</v>
      </c>
      <c r="Y508" s="53">
        <v>55960</v>
      </c>
      <c r="Z508" s="53">
        <f t="shared" si="7"/>
        <v>5637632</v>
      </c>
    </row>
    <row r="509" spans="1:26" s="13" customFormat="1">
      <c r="A509" s="50">
        <v>479</v>
      </c>
      <c r="B509" s="50">
        <v>479278683</v>
      </c>
      <c r="C509" s="51" t="s">
        <v>236</v>
      </c>
      <c r="D509" s="50">
        <v>278</v>
      </c>
      <c r="E509" s="51" t="s">
        <v>190</v>
      </c>
      <c r="F509" s="50">
        <v>683</v>
      </c>
      <c r="G509" s="51" t="s">
        <v>39</v>
      </c>
      <c r="H509" s="52">
        <v>6</v>
      </c>
      <c r="I509" s="53">
        <v>9369</v>
      </c>
      <c r="J509" s="53">
        <v>5660</v>
      </c>
      <c r="K509" s="53">
        <v>0</v>
      </c>
      <c r="L509" s="53">
        <v>893</v>
      </c>
      <c r="M509" s="53">
        <v>15922</v>
      </c>
      <c r="N509" s="36"/>
      <c r="O509" s="54" t="s">
        <v>308</v>
      </c>
      <c r="P509" s="54" t="s">
        <v>308</v>
      </c>
      <c r="Q509" s="56">
        <v>0.09</v>
      </c>
      <c r="R509" s="56">
        <v>2.7280530145449289E-2</v>
      </c>
      <c r="S509" s="53">
        <v>0</v>
      </c>
      <c r="T509" s="36"/>
      <c r="U509" s="57">
        <v>90174</v>
      </c>
      <c r="V509" s="57">
        <v>0</v>
      </c>
      <c r="W509" s="53">
        <v>0</v>
      </c>
      <c r="X509" s="53">
        <v>5358</v>
      </c>
      <c r="Y509" s="53">
        <v>95532</v>
      </c>
      <c r="Z509" s="53">
        <f t="shared" si="7"/>
        <v>5637632</v>
      </c>
    </row>
    <row r="510" spans="1:26" s="13" customFormat="1">
      <c r="A510" s="50">
        <v>479</v>
      </c>
      <c r="B510" s="50">
        <v>479278717</v>
      </c>
      <c r="C510" s="51" t="s">
        <v>236</v>
      </c>
      <c r="D510" s="50">
        <v>278</v>
      </c>
      <c r="E510" s="51" t="s">
        <v>190</v>
      </c>
      <c r="F510" s="50">
        <v>717</v>
      </c>
      <c r="G510" s="51" t="s">
        <v>40</v>
      </c>
      <c r="H510" s="52">
        <v>2</v>
      </c>
      <c r="I510" s="53">
        <v>10185</v>
      </c>
      <c r="J510" s="53">
        <v>5500</v>
      </c>
      <c r="K510" s="53">
        <v>0</v>
      </c>
      <c r="L510" s="53">
        <v>893</v>
      </c>
      <c r="M510" s="53">
        <v>16578</v>
      </c>
      <c r="N510" s="36"/>
      <c r="O510" s="54" t="s">
        <v>308</v>
      </c>
      <c r="P510" s="54" t="s">
        <v>308</v>
      </c>
      <c r="Q510" s="56">
        <v>0.09</v>
      </c>
      <c r="R510" s="56">
        <v>5.2451045450140163E-2</v>
      </c>
      <c r="S510" s="53">
        <v>0</v>
      </c>
      <c r="T510" s="36"/>
      <c r="U510" s="57">
        <v>31370</v>
      </c>
      <c r="V510" s="57">
        <v>0</v>
      </c>
      <c r="W510" s="53">
        <v>0</v>
      </c>
      <c r="X510" s="53">
        <v>1786</v>
      </c>
      <c r="Y510" s="53">
        <v>33156</v>
      </c>
      <c r="Z510" s="53">
        <f t="shared" si="7"/>
        <v>5637632</v>
      </c>
    </row>
    <row r="511" spans="1:26" s="13" customFormat="1">
      <c r="A511" s="50">
        <v>479</v>
      </c>
      <c r="B511" s="50">
        <v>479278755</v>
      </c>
      <c r="C511" s="51" t="s">
        <v>236</v>
      </c>
      <c r="D511" s="50">
        <v>278</v>
      </c>
      <c r="E511" s="51" t="s">
        <v>190</v>
      </c>
      <c r="F511" s="50">
        <v>755</v>
      </c>
      <c r="G511" s="51" t="s">
        <v>42</v>
      </c>
      <c r="H511" s="52">
        <v>1</v>
      </c>
      <c r="I511" s="53">
        <v>9794</v>
      </c>
      <c r="J511" s="53">
        <v>3757</v>
      </c>
      <c r="K511" s="53">
        <v>0</v>
      </c>
      <c r="L511" s="53">
        <v>893</v>
      </c>
      <c r="M511" s="53">
        <v>14444</v>
      </c>
      <c r="N511" s="36"/>
      <c r="O511" s="54" t="s">
        <v>308</v>
      </c>
      <c r="P511" s="54" t="s">
        <v>308</v>
      </c>
      <c r="Q511" s="56">
        <v>0.09</v>
      </c>
      <c r="R511" s="56">
        <v>1.3637755143744485E-2</v>
      </c>
      <c r="S511" s="53">
        <v>0</v>
      </c>
      <c r="T511" s="36"/>
      <c r="U511" s="57">
        <v>13551</v>
      </c>
      <c r="V511" s="57">
        <v>0</v>
      </c>
      <c r="W511" s="53">
        <v>0</v>
      </c>
      <c r="X511" s="53">
        <v>893</v>
      </c>
      <c r="Y511" s="53">
        <v>14444</v>
      </c>
      <c r="Z511" s="53">
        <f t="shared" si="7"/>
        <v>5637632</v>
      </c>
    </row>
    <row r="512" spans="1:26" s="13" customFormat="1">
      <c r="A512" s="50">
        <v>479</v>
      </c>
      <c r="B512" s="50">
        <v>479278766</v>
      </c>
      <c r="C512" s="51" t="s">
        <v>236</v>
      </c>
      <c r="D512" s="50">
        <v>278</v>
      </c>
      <c r="E512" s="51" t="s">
        <v>190</v>
      </c>
      <c r="F512" s="50">
        <v>766</v>
      </c>
      <c r="G512" s="51" t="s">
        <v>240</v>
      </c>
      <c r="H512" s="52">
        <v>3</v>
      </c>
      <c r="I512" s="53">
        <v>11884</v>
      </c>
      <c r="J512" s="53">
        <v>3638</v>
      </c>
      <c r="K512" s="53">
        <v>0</v>
      </c>
      <c r="L512" s="53">
        <v>893</v>
      </c>
      <c r="M512" s="53">
        <v>16415</v>
      </c>
      <c r="N512" s="36"/>
      <c r="O512" s="54" t="s">
        <v>308</v>
      </c>
      <c r="P512" s="54" t="s">
        <v>308</v>
      </c>
      <c r="Q512" s="56">
        <v>0.09</v>
      </c>
      <c r="R512" s="56">
        <v>3.4104264409113142E-3</v>
      </c>
      <c r="S512" s="53">
        <v>0</v>
      </c>
      <c r="T512" s="36"/>
      <c r="U512" s="57">
        <v>46566</v>
      </c>
      <c r="V512" s="57">
        <v>0</v>
      </c>
      <c r="W512" s="53">
        <v>0</v>
      </c>
      <c r="X512" s="53">
        <v>2679</v>
      </c>
      <c r="Y512" s="53">
        <v>49245</v>
      </c>
      <c r="Z512" s="53">
        <f t="shared" si="7"/>
        <v>5637632</v>
      </c>
    </row>
    <row r="513" spans="1:26" s="13" customFormat="1">
      <c r="A513" s="50">
        <v>481</v>
      </c>
      <c r="B513" s="50">
        <v>481035035</v>
      </c>
      <c r="C513" s="51" t="s">
        <v>241</v>
      </c>
      <c r="D513" s="50">
        <v>35</v>
      </c>
      <c r="E513" s="51" t="s">
        <v>11</v>
      </c>
      <c r="F513" s="50">
        <v>35</v>
      </c>
      <c r="G513" s="51" t="s">
        <v>11</v>
      </c>
      <c r="H513" s="52">
        <v>892</v>
      </c>
      <c r="I513" s="53">
        <v>11513</v>
      </c>
      <c r="J513" s="53">
        <v>3402</v>
      </c>
      <c r="K513" s="53">
        <v>0</v>
      </c>
      <c r="L513" s="53">
        <v>893</v>
      </c>
      <c r="M513" s="53">
        <v>15808</v>
      </c>
      <c r="N513" s="36"/>
      <c r="O513" s="54" t="s">
        <v>308</v>
      </c>
      <c r="P513" s="54" t="s">
        <v>308</v>
      </c>
      <c r="Q513" s="56">
        <v>0.18</v>
      </c>
      <c r="R513" s="56">
        <v>0.15202395845133679</v>
      </c>
      <c r="S513" s="53">
        <v>0</v>
      </c>
      <c r="T513" s="36"/>
      <c r="U513" s="57">
        <v>13304180</v>
      </c>
      <c r="V513" s="57">
        <v>0</v>
      </c>
      <c r="W513" s="53">
        <v>0</v>
      </c>
      <c r="X513" s="53">
        <v>796556</v>
      </c>
      <c r="Y513" s="53">
        <v>14100736</v>
      </c>
      <c r="Z513" s="53">
        <f t="shared" si="7"/>
        <v>14868567</v>
      </c>
    </row>
    <row r="514" spans="1:26" s="13" customFormat="1">
      <c r="A514" s="50">
        <v>481</v>
      </c>
      <c r="B514" s="50">
        <v>481035040</v>
      </c>
      <c r="C514" s="51" t="s">
        <v>241</v>
      </c>
      <c r="D514" s="50">
        <v>35</v>
      </c>
      <c r="E514" s="51" t="s">
        <v>11</v>
      </c>
      <c r="F514" s="50">
        <v>40</v>
      </c>
      <c r="G514" s="51" t="s">
        <v>88</v>
      </c>
      <c r="H514" s="52">
        <v>1</v>
      </c>
      <c r="I514" s="53">
        <v>9004</v>
      </c>
      <c r="J514" s="53">
        <v>2317</v>
      </c>
      <c r="K514" s="53">
        <v>0</v>
      </c>
      <c r="L514" s="53">
        <v>893</v>
      </c>
      <c r="M514" s="53">
        <v>12214</v>
      </c>
      <c r="N514" s="36"/>
      <c r="O514" s="54" t="s">
        <v>308</v>
      </c>
      <c r="P514" s="54" t="s">
        <v>308</v>
      </c>
      <c r="Q514" s="56">
        <v>0.09</v>
      </c>
      <c r="R514" s="56">
        <v>4.414769596532914E-3</v>
      </c>
      <c r="S514" s="53">
        <v>0</v>
      </c>
      <c r="T514" s="36"/>
      <c r="U514" s="57">
        <v>11321</v>
      </c>
      <c r="V514" s="57">
        <v>0</v>
      </c>
      <c r="W514" s="53">
        <v>0</v>
      </c>
      <c r="X514" s="53">
        <v>893</v>
      </c>
      <c r="Y514" s="53">
        <v>12214</v>
      </c>
      <c r="Z514" s="53">
        <f t="shared" si="7"/>
        <v>14868567</v>
      </c>
    </row>
    <row r="515" spans="1:26" s="13" customFormat="1">
      <c r="A515" s="50">
        <v>481</v>
      </c>
      <c r="B515" s="50">
        <v>481035044</v>
      </c>
      <c r="C515" s="51" t="s">
        <v>241</v>
      </c>
      <c r="D515" s="50">
        <v>35</v>
      </c>
      <c r="E515" s="51" t="s">
        <v>11</v>
      </c>
      <c r="F515" s="50">
        <v>44</v>
      </c>
      <c r="G515" s="51" t="s">
        <v>12</v>
      </c>
      <c r="H515" s="52">
        <v>6</v>
      </c>
      <c r="I515" s="53">
        <v>10939</v>
      </c>
      <c r="J515" s="53">
        <v>721</v>
      </c>
      <c r="K515" s="53">
        <v>0</v>
      </c>
      <c r="L515" s="53">
        <v>893</v>
      </c>
      <c r="M515" s="53">
        <v>12553</v>
      </c>
      <c r="N515" s="36"/>
      <c r="O515" s="54" t="s">
        <v>308</v>
      </c>
      <c r="P515" s="54" t="s">
        <v>308</v>
      </c>
      <c r="Q515" s="56">
        <v>0.09</v>
      </c>
      <c r="R515" s="56">
        <v>4.5057369453861851E-2</v>
      </c>
      <c r="S515" s="53">
        <v>0</v>
      </c>
      <c r="T515" s="36"/>
      <c r="U515" s="57">
        <v>69960</v>
      </c>
      <c r="V515" s="57">
        <v>0</v>
      </c>
      <c r="W515" s="53">
        <v>0</v>
      </c>
      <c r="X515" s="53">
        <v>5358</v>
      </c>
      <c r="Y515" s="53">
        <v>75318</v>
      </c>
      <c r="Z515" s="53">
        <f t="shared" si="7"/>
        <v>14868567</v>
      </c>
    </row>
    <row r="516" spans="1:26" s="13" customFormat="1">
      <c r="A516" s="50">
        <v>481</v>
      </c>
      <c r="B516" s="50">
        <v>481035046</v>
      </c>
      <c r="C516" s="51" t="s">
        <v>241</v>
      </c>
      <c r="D516" s="50">
        <v>35</v>
      </c>
      <c r="E516" s="51" t="s">
        <v>11</v>
      </c>
      <c r="F516" s="50">
        <v>46</v>
      </c>
      <c r="G516" s="51" t="s">
        <v>89</v>
      </c>
      <c r="H516" s="52">
        <v>1</v>
      </c>
      <c r="I516" s="53">
        <v>9004</v>
      </c>
      <c r="J516" s="53">
        <v>6603</v>
      </c>
      <c r="K516" s="53">
        <v>0</v>
      </c>
      <c r="L516" s="53">
        <v>893</v>
      </c>
      <c r="M516" s="53">
        <v>16500</v>
      </c>
      <c r="N516" s="36"/>
      <c r="O516" s="54" t="s">
        <v>308</v>
      </c>
      <c r="P516" s="54" t="s">
        <v>308</v>
      </c>
      <c r="Q516" s="56">
        <v>0.09</v>
      </c>
      <c r="R516" s="56">
        <v>5.2704421619788788E-4</v>
      </c>
      <c r="S516" s="53">
        <v>0</v>
      </c>
      <c r="T516" s="36"/>
      <c r="U516" s="57">
        <v>15607</v>
      </c>
      <c r="V516" s="57">
        <v>0</v>
      </c>
      <c r="W516" s="53">
        <v>0</v>
      </c>
      <c r="X516" s="53">
        <v>893</v>
      </c>
      <c r="Y516" s="53">
        <v>16500</v>
      </c>
      <c r="Z516" s="53">
        <f t="shared" si="7"/>
        <v>14868567</v>
      </c>
    </row>
    <row r="517" spans="1:26" s="13" customFormat="1">
      <c r="A517" s="50">
        <v>481</v>
      </c>
      <c r="B517" s="50">
        <v>481035050</v>
      </c>
      <c r="C517" s="51" t="s">
        <v>241</v>
      </c>
      <c r="D517" s="50">
        <v>35</v>
      </c>
      <c r="E517" s="51" t="s">
        <v>11</v>
      </c>
      <c r="F517" s="50">
        <v>50</v>
      </c>
      <c r="G517" s="51" t="s">
        <v>90</v>
      </c>
      <c r="H517" s="52">
        <v>1</v>
      </c>
      <c r="I517" s="53">
        <v>8956</v>
      </c>
      <c r="J517" s="53">
        <v>3809</v>
      </c>
      <c r="K517" s="53">
        <v>0</v>
      </c>
      <c r="L517" s="53">
        <v>893</v>
      </c>
      <c r="M517" s="53">
        <v>13658</v>
      </c>
      <c r="N517" s="36"/>
      <c r="O517" s="54" t="s">
        <v>308</v>
      </c>
      <c r="P517" s="54" t="s">
        <v>308</v>
      </c>
      <c r="Q517" s="56">
        <v>0.09</v>
      </c>
      <c r="R517" s="56">
        <v>3.2132994944024688E-3</v>
      </c>
      <c r="S517" s="53">
        <v>0</v>
      </c>
      <c r="T517" s="36"/>
      <c r="U517" s="57">
        <v>12765</v>
      </c>
      <c r="V517" s="57">
        <v>0</v>
      </c>
      <c r="W517" s="53">
        <v>0</v>
      </c>
      <c r="X517" s="53">
        <v>893</v>
      </c>
      <c r="Y517" s="53">
        <v>13658</v>
      </c>
      <c r="Z517" s="53">
        <f t="shared" si="7"/>
        <v>14868567</v>
      </c>
    </row>
    <row r="518" spans="1:26" s="13" customFormat="1">
      <c r="A518" s="50">
        <v>481</v>
      </c>
      <c r="B518" s="50">
        <v>481035057</v>
      </c>
      <c r="C518" s="51" t="s">
        <v>241</v>
      </c>
      <c r="D518" s="50">
        <v>35</v>
      </c>
      <c r="E518" s="51" t="s">
        <v>11</v>
      </c>
      <c r="F518" s="50">
        <v>57</v>
      </c>
      <c r="G518" s="51" t="s">
        <v>13</v>
      </c>
      <c r="H518" s="52">
        <v>1</v>
      </c>
      <c r="I518" s="53">
        <v>12260.182143997732</v>
      </c>
      <c r="J518" s="53">
        <v>646</v>
      </c>
      <c r="K518" s="53">
        <v>0</v>
      </c>
      <c r="L518" s="53">
        <v>893</v>
      </c>
      <c r="M518" s="53">
        <v>13799.182143997732</v>
      </c>
      <c r="N518" s="36"/>
      <c r="O518" s="54" t="s">
        <v>308</v>
      </c>
      <c r="P518" s="54" t="s">
        <v>308</v>
      </c>
      <c r="Q518" s="56">
        <v>0.18</v>
      </c>
      <c r="R518" s="56">
        <v>0.12566669295783561</v>
      </c>
      <c r="S518" s="53">
        <v>0</v>
      </c>
      <c r="T518" s="36"/>
      <c r="U518" s="57">
        <v>12906</v>
      </c>
      <c r="V518" s="57">
        <v>0</v>
      </c>
      <c r="W518" s="53">
        <v>0</v>
      </c>
      <c r="X518" s="53">
        <v>893</v>
      </c>
      <c r="Y518" s="53">
        <v>13799</v>
      </c>
      <c r="Z518" s="53">
        <f t="shared" si="7"/>
        <v>14868567</v>
      </c>
    </row>
    <row r="519" spans="1:26" s="13" customFormat="1">
      <c r="A519" s="50">
        <v>481</v>
      </c>
      <c r="B519" s="50">
        <v>481035073</v>
      </c>
      <c r="C519" s="51" t="s">
        <v>241</v>
      </c>
      <c r="D519" s="50">
        <v>35</v>
      </c>
      <c r="E519" s="51" t="s">
        <v>11</v>
      </c>
      <c r="F519" s="50">
        <v>73</v>
      </c>
      <c r="G519" s="51" t="s">
        <v>23</v>
      </c>
      <c r="H519" s="52">
        <v>2</v>
      </c>
      <c r="I519" s="53">
        <v>8980</v>
      </c>
      <c r="J519" s="53">
        <v>6354</v>
      </c>
      <c r="K519" s="53">
        <v>0</v>
      </c>
      <c r="L519" s="53">
        <v>893</v>
      </c>
      <c r="M519" s="53">
        <v>16227</v>
      </c>
      <c r="N519" s="36"/>
      <c r="O519" s="54" t="s">
        <v>308</v>
      </c>
      <c r="P519" s="54" t="s">
        <v>308</v>
      </c>
      <c r="Q519" s="56">
        <v>0.09</v>
      </c>
      <c r="R519" s="56">
        <v>5.514886990787499E-3</v>
      </c>
      <c r="S519" s="53">
        <v>0</v>
      </c>
      <c r="T519" s="36"/>
      <c r="U519" s="57">
        <v>30668</v>
      </c>
      <c r="V519" s="57">
        <v>0</v>
      </c>
      <c r="W519" s="53">
        <v>0</v>
      </c>
      <c r="X519" s="53">
        <v>1786</v>
      </c>
      <c r="Y519" s="53">
        <v>32454</v>
      </c>
      <c r="Z519" s="53">
        <f t="shared" si="7"/>
        <v>14868567</v>
      </c>
    </row>
    <row r="520" spans="1:26" s="13" customFormat="1">
      <c r="A520" s="50">
        <v>481</v>
      </c>
      <c r="B520" s="50">
        <v>481035131</v>
      </c>
      <c r="C520" s="51" t="s">
        <v>241</v>
      </c>
      <c r="D520" s="50">
        <v>35</v>
      </c>
      <c r="E520" s="51" t="s">
        <v>11</v>
      </c>
      <c r="F520" s="50">
        <v>131</v>
      </c>
      <c r="G520" s="51" t="s">
        <v>273</v>
      </c>
      <c r="H520" s="52">
        <v>1</v>
      </c>
      <c r="I520" s="53">
        <v>9575.0480594389883</v>
      </c>
      <c r="J520" s="53">
        <v>2172</v>
      </c>
      <c r="K520" s="53">
        <v>0</v>
      </c>
      <c r="L520" s="53">
        <v>893</v>
      </c>
      <c r="M520" s="53">
        <v>12640.048059438988</v>
      </c>
      <c r="N520" s="36"/>
      <c r="O520" s="54" t="s">
        <v>308</v>
      </c>
      <c r="P520" s="54" t="s">
        <v>308</v>
      </c>
      <c r="Q520" s="56">
        <v>0.09</v>
      </c>
      <c r="R520" s="56">
        <v>1.9803707894198649E-3</v>
      </c>
      <c r="S520" s="53">
        <v>0</v>
      </c>
      <c r="T520" s="36"/>
      <c r="U520" s="57">
        <v>11747</v>
      </c>
      <c r="V520" s="57">
        <v>0</v>
      </c>
      <c r="W520" s="53">
        <v>0</v>
      </c>
      <c r="X520" s="53">
        <v>893</v>
      </c>
      <c r="Y520" s="53">
        <v>12640</v>
      </c>
      <c r="Z520" s="53">
        <f t="shared" si="7"/>
        <v>14868567</v>
      </c>
    </row>
    <row r="521" spans="1:26" s="13" customFormat="1">
      <c r="A521" s="50">
        <v>481</v>
      </c>
      <c r="B521" s="50">
        <v>481035160</v>
      </c>
      <c r="C521" s="51" t="s">
        <v>241</v>
      </c>
      <c r="D521" s="50">
        <v>35</v>
      </c>
      <c r="E521" s="51" t="s">
        <v>11</v>
      </c>
      <c r="F521" s="50">
        <v>160</v>
      </c>
      <c r="G521" s="51" t="s">
        <v>134</v>
      </c>
      <c r="H521" s="52">
        <v>1</v>
      </c>
      <c r="I521" s="53">
        <v>13489</v>
      </c>
      <c r="J521" s="53">
        <v>543</v>
      </c>
      <c r="K521" s="53">
        <v>0</v>
      </c>
      <c r="L521" s="53">
        <v>893</v>
      </c>
      <c r="M521" s="53">
        <v>14925</v>
      </c>
      <c r="N521" s="36"/>
      <c r="O521" s="54" t="s">
        <v>308</v>
      </c>
      <c r="P521" s="54" t="s">
        <v>308</v>
      </c>
      <c r="Q521" s="56">
        <v>0.12938</v>
      </c>
      <c r="R521" s="56">
        <v>0.10446632509062749</v>
      </c>
      <c r="S521" s="53">
        <v>0</v>
      </c>
      <c r="T521" s="36"/>
      <c r="U521" s="57">
        <v>14032</v>
      </c>
      <c r="V521" s="57">
        <v>0</v>
      </c>
      <c r="W521" s="53">
        <v>0</v>
      </c>
      <c r="X521" s="53">
        <v>893</v>
      </c>
      <c r="Y521" s="53">
        <v>14925</v>
      </c>
      <c r="Z521" s="53">
        <f t="shared" si="7"/>
        <v>14868567</v>
      </c>
    </row>
    <row r="522" spans="1:26" s="13" customFormat="1">
      <c r="A522" s="50">
        <v>481</v>
      </c>
      <c r="B522" s="50">
        <v>481035189</v>
      </c>
      <c r="C522" s="51" t="s">
        <v>241</v>
      </c>
      <c r="D522" s="50">
        <v>35</v>
      </c>
      <c r="E522" s="51" t="s">
        <v>11</v>
      </c>
      <c r="F522" s="50">
        <v>189</v>
      </c>
      <c r="G522" s="51" t="s">
        <v>24</v>
      </c>
      <c r="H522" s="52">
        <v>1</v>
      </c>
      <c r="I522" s="53">
        <v>9699.336298518916</v>
      </c>
      <c r="J522" s="53">
        <v>3572</v>
      </c>
      <c r="K522" s="53">
        <v>0</v>
      </c>
      <c r="L522" s="53">
        <v>893</v>
      </c>
      <c r="M522" s="53">
        <v>14164.336298518916</v>
      </c>
      <c r="N522" s="36"/>
      <c r="O522" s="54" t="s">
        <v>308</v>
      </c>
      <c r="P522" s="54" t="s">
        <v>308</v>
      </c>
      <c r="Q522" s="56">
        <v>0.09</v>
      </c>
      <c r="R522" s="56">
        <v>1.7679893572618548E-3</v>
      </c>
      <c r="S522" s="53">
        <v>0</v>
      </c>
      <c r="T522" s="36"/>
      <c r="U522" s="57">
        <v>13271</v>
      </c>
      <c r="V522" s="57">
        <v>0</v>
      </c>
      <c r="W522" s="53">
        <v>0</v>
      </c>
      <c r="X522" s="53">
        <v>893</v>
      </c>
      <c r="Y522" s="53">
        <v>14164</v>
      </c>
      <c r="Z522" s="53">
        <f t="shared" si="7"/>
        <v>14868567</v>
      </c>
    </row>
    <row r="523" spans="1:26" s="13" customFormat="1">
      <c r="A523" s="50">
        <v>481</v>
      </c>
      <c r="B523" s="50">
        <v>481035207</v>
      </c>
      <c r="C523" s="51" t="s">
        <v>241</v>
      </c>
      <c r="D523" s="50">
        <v>35</v>
      </c>
      <c r="E523" s="51" t="s">
        <v>11</v>
      </c>
      <c r="F523" s="50">
        <v>207</v>
      </c>
      <c r="G523" s="51" t="s">
        <v>25</v>
      </c>
      <c r="H523" s="52">
        <v>1</v>
      </c>
      <c r="I523" s="53">
        <v>10224.179392198021</v>
      </c>
      <c r="J523" s="53">
        <v>6863</v>
      </c>
      <c r="K523" s="53">
        <v>0</v>
      </c>
      <c r="L523" s="53">
        <v>893</v>
      </c>
      <c r="M523" s="53">
        <v>17980.179392198021</v>
      </c>
      <c r="N523" s="36"/>
      <c r="O523" s="54" t="s">
        <v>308</v>
      </c>
      <c r="P523" s="54" t="s">
        <v>308</v>
      </c>
      <c r="Q523" s="56">
        <v>0.09</v>
      </c>
      <c r="R523" s="56">
        <v>8.3486869847944291E-4</v>
      </c>
      <c r="S523" s="53">
        <v>0</v>
      </c>
      <c r="T523" s="36"/>
      <c r="U523" s="57">
        <v>17087</v>
      </c>
      <c r="V523" s="57">
        <v>0</v>
      </c>
      <c r="W523" s="53">
        <v>0</v>
      </c>
      <c r="X523" s="53">
        <v>893</v>
      </c>
      <c r="Y523" s="53">
        <v>17980</v>
      </c>
      <c r="Z523" s="53">
        <f t="shared" ref="Z523:Z586" si="8">SUMIF($A$10:$A$839,$A523,$Y$10:$Y$839)</f>
        <v>14868567</v>
      </c>
    </row>
    <row r="524" spans="1:26" s="13" customFormat="1">
      <c r="A524" s="50">
        <v>481</v>
      </c>
      <c r="B524" s="50">
        <v>481035212</v>
      </c>
      <c r="C524" s="51" t="s">
        <v>241</v>
      </c>
      <c r="D524" s="50">
        <v>35</v>
      </c>
      <c r="E524" s="51" t="s">
        <v>11</v>
      </c>
      <c r="F524" s="50">
        <v>212</v>
      </c>
      <c r="G524" s="51" t="s">
        <v>167</v>
      </c>
      <c r="H524" s="52">
        <v>1</v>
      </c>
      <c r="I524" s="53">
        <v>3965</v>
      </c>
      <c r="J524" s="53">
        <v>555</v>
      </c>
      <c r="K524" s="53">
        <v>0</v>
      </c>
      <c r="L524" s="53">
        <v>893</v>
      </c>
      <c r="M524" s="53">
        <v>5413</v>
      </c>
      <c r="N524" s="36"/>
      <c r="O524" s="54" t="s">
        <v>308</v>
      </c>
      <c r="P524" s="54" t="s">
        <v>308</v>
      </c>
      <c r="Q524" s="56">
        <v>0.09</v>
      </c>
      <c r="R524" s="56">
        <v>3.1118676369831798E-2</v>
      </c>
      <c r="S524" s="53">
        <v>0</v>
      </c>
      <c r="T524" s="36"/>
      <c r="U524" s="57">
        <v>4520</v>
      </c>
      <c r="V524" s="57">
        <v>0</v>
      </c>
      <c r="W524" s="53">
        <v>0</v>
      </c>
      <c r="X524" s="53">
        <v>893</v>
      </c>
      <c r="Y524" s="53">
        <v>5413</v>
      </c>
      <c r="Z524" s="53">
        <f t="shared" si="8"/>
        <v>14868567</v>
      </c>
    </row>
    <row r="525" spans="1:26" s="13" customFormat="1">
      <c r="A525" s="50">
        <v>481</v>
      </c>
      <c r="B525" s="50">
        <v>481035220</v>
      </c>
      <c r="C525" s="51" t="s">
        <v>241</v>
      </c>
      <c r="D525" s="50">
        <v>35</v>
      </c>
      <c r="E525" s="51" t="s">
        <v>11</v>
      </c>
      <c r="F525" s="50">
        <v>220</v>
      </c>
      <c r="G525" s="51" t="s">
        <v>26</v>
      </c>
      <c r="H525" s="52">
        <v>3</v>
      </c>
      <c r="I525" s="53">
        <v>9891</v>
      </c>
      <c r="J525" s="53">
        <v>3520</v>
      </c>
      <c r="K525" s="53">
        <v>0</v>
      </c>
      <c r="L525" s="53">
        <v>893</v>
      </c>
      <c r="M525" s="53">
        <v>14304</v>
      </c>
      <c r="N525" s="36"/>
      <c r="O525" s="54" t="s">
        <v>308</v>
      </c>
      <c r="P525" s="54" t="s">
        <v>308</v>
      </c>
      <c r="Q525" s="56">
        <v>0.09</v>
      </c>
      <c r="R525" s="56">
        <v>1.5047181658947622E-2</v>
      </c>
      <c r="S525" s="53">
        <v>0</v>
      </c>
      <c r="T525" s="36"/>
      <c r="U525" s="57">
        <v>40233</v>
      </c>
      <c r="V525" s="57">
        <v>0</v>
      </c>
      <c r="W525" s="53">
        <v>0</v>
      </c>
      <c r="X525" s="53">
        <v>2679</v>
      </c>
      <c r="Y525" s="53">
        <v>42912</v>
      </c>
      <c r="Z525" s="53">
        <f t="shared" si="8"/>
        <v>14868567</v>
      </c>
    </row>
    <row r="526" spans="1:26" s="13" customFormat="1">
      <c r="A526" s="50">
        <v>481</v>
      </c>
      <c r="B526" s="50">
        <v>481035243</v>
      </c>
      <c r="C526" s="51" t="s">
        <v>241</v>
      </c>
      <c r="D526" s="50">
        <v>35</v>
      </c>
      <c r="E526" s="51" t="s">
        <v>11</v>
      </c>
      <c r="F526" s="50">
        <v>243</v>
      </c>
      <c r="G526" s="51" t="s">
        <v>80</v>
      </c>
      <c r="H526" s="52">
        <v>4</v>
      </c>
      <c r="I526" s="53">
        <v>13489</v>
      </c>
      <c r="J526" s="53">
        <v>3286</v>
      </c>
      <c r="K526" s="53">
        <v>0</v>
      </c>
      <c r="L526" s="53">
        <v>893</v>
      </c>
      <c r="M526" s="53">
        <v>17668</v>
      </c>
      <c r="N526" s="36"/>
      <c r="O526" s="54" t="s">
        <v>308</v>
      </c>
      <c r="P526" s="54" t="s">
        <v>308</v>
      </c>
      <c r="Q526" s="56">
        <v>0.09</v>
      </c>
      <c r="R526" s="56">
        <v>5.5797321441707435E-3</v>
      </c>
      <c r="S526" s="53">
        <v>0</v>
      </c>
      <c r="T526" s="36"/>
      <c r="U526" s="57">
        <v>67100</v>
      </c>
      <c r="V526" s="57">
        <v>0</v>
      </c>
      <c r="W526" s="53">
        <v>0</v>
      </c>
      <c r="X526" s="53">
        <v>3572</v>
      </c>
      <c r="Y526" s="53">
        <v>70672</v>
      </c>
      <c r="Z526" s="53">
        <f t="shared" si="8"/>
        <v>14868567</v>
      </c>
    </row>
    <row r="527" spans="1:26" s="13" customFormat="1">
      <c r="A527" s="50">
        <v>481</v>
      </c>
      <c r="B527" s="50">
        <v>481035244</v>
      </c>
      <c r="C527" s="51" t="s">
        <v>241</v>
      </c>
      <c r="D527" s="50">
        <v>35</v>
      </c>
      <c r="E527" s="51" t="s">
        <v>11</v>
      </c>
      <c r="F527" s="50">
        <v>244</v>
      </c>
      <c r="G527" s="51" t="s">
        <v>27</v>
      </c>
      <c r="H527" s="52">
        <v>19</v>
      </c>
      <c r="I527" s="53">
        <v>11268</v>
      </c>
      <c r="J527" s="53">
        <v>3848</v>
      </c>
      <c r="K527" s="53">
        <v>0</v>
      </c>
      <c r="L527" s="53">
        <v>893</v>
      </c>
      <c r="M527" s="53">
        <v>16009</v>
      </c>
      <c r="N527" s="36"/>
      <c r="O527" s="54" t="s">
        <v>308</v>
      </c>
      <c r="P527" s="54" t="s">
        <v>308</v>
      </c>
      <c r="Q527" s="56">
        <v>0.18</v>
      </c>
      <c r="R527" s="56">
        <v>9.0766797529067744E-2</v>
      </c>
      <c r="S527" s="53">
        <v>0</v>
      </c>
      <c r="T527" s="36"/>
      <c r="U527" s="57">
        <v>287204</v>
      </c>
      <c r="V527" s="57">
        <v>0</v>
      </c>
      <c r="W527" s="53">
        <v>0</v>
      </c>
      <c r="X527" s="53">
        <v>16967</v>
      </c>
      <c r="Y527" s="53">
        <v>304171</v>
      </c>
      <c r="Z527" s="53">
        <f t="shared" si="8"/>
        <v>14868567</v>
      </c>
    </row>
    <row r="528" spans="1:26" s="13" customFormat="1">
      <c r="A528" s="50">
        <v>481</v>
      </c>
      <c r="B528" s="50">
        <v>481035248</v>
      </c>
      <c r="C528" s="51" t="s">
        <v>241</v>
      </c>
      <c r="D528" s="50">
        <v>35</v>
      </c>
      <c r="E528" s="51" t="s">
        <v>11</v>
      </c>
      <c r="F528" s="50">
        <v>248</v>
      </c>
      <c r="G528" s="51" t="s">
        <v>18</v>
      </c>
      <c r="H528" s="52">
        <v>2</v>
      </c>
      <c r="I528" s="53">
        <v>11521.301707392222</v>
      </c>
      <c r="J528" s="53">
        <v>1250</v>
      </c>
      <c r="K528" s="53">
        <v>0</v>
      </c>
      <c r="L528" s="53">
        <v>893</v>
      </c>
      <c r="M528" s="53">
        <v>13664.301707392222</v>
      </c>
      <c r="N528" s="36"/>
      <c r="O528" s="54" t="s">
        <v>308</v>
      </c>
      <c r="P528" s="54" t="s">
        <v>308</v>
      </c>
      <c r="Q528" s="56">
        <v>0.09</v>
      </c>
      <c r="R528" s="56">
        <v>4.1872962240319778E-2</v>
      </c>
      <c r="S528" s="53">
        <v>0</v>
      </c>
      <c r="T528" s="36"/>
      <c r="U528" s="57">
        <v>25542</v>
      </c>
      <c r="V528" s="57">
        <v>0</v>
      </c>
      <c r="W528" s="53">
        <v>0</v>
      </c>
      <c r="X528" s="53">
        <v>1786</v>
      </c>
      <c r="Y528" s="53">
        <v>27328</v>
      </c>
      <c r="Z528" s="53">
        <f t="shared" si="8"/>
        <v>14868567</v>
      </c>
    </row>
    <row r="529" spans="1:26" s="13" customFormat="1">
      <c r="A529" s="50">
        <v>481</v>
      </c>
      <c r="B529" s="50">
        <v>481035262</v>
      </c>
      <c r="C529" s="51" t="s">
        <v>241</v>
      </c>
      <c r="D529" s="50">
        <v>35</v>
      </c>
      <c r="E529" s="51" t="s">
        <v>11</v>
      </c>
      <c r="F529" s="50">
        <v>262</v>
      </c>
      <c r="G529" s="51" t="s">
        <v>19</v>
      </c>
      <c r="H529" s="52">
        <v>1</v>
      </c>
      <c r="I529" s="53">
        <v>13297</v>
      </c>
      <c r="J529" s="53">
        <v>4953</v>
      </c>
      <c r="K529" s="53">
        <v>0</v>
      </c>
      <c r="L529" s="53">
        <v>893</v>
      </c>
      <c r="M529" s="53">
        <v>19143</v>
      </c>
      <c r="N529" s="36"/>
      <c r="O529" s="54" t="s">
        <v>308</v>
      </c>
      <c r="P529" s="54" t="s">
        <v>308</v>
      </c>
      <c r="Q529" s="56">
        <v>0.09</v>
      </c>
      <c r="R529" s="56">
        <v>5.8818965818518504E-2</v>
      </c>
      <c r="S529" s="53">
        <v>0</v>
      </c>
      <c r="T529" s="36"/>
      <c r="U529" s="57">
        <v>18250</v>
      </c>
      <c r="V529" s="57">
        <v>0</v>
      </c>
      <c r="W529" s="53">
        <v>0</v>
      </c>
      <c r="X529" s="53">
        <v>893</v>
      </c>
      <c r="Y529" s="53">
        <v>19143</v>
      </c>
      <c r="Z529" s="53">
        <f t="shared" si="8"/>
        <v>14868567</v>
      </c>
    </row>
    <row r="530" spans="1:26" s="13" customFormat="1">
      <c r="A530" s="50">
        <v>481</v>
      </c>
      <c r="B530" s="50">
        <v>481035285</v>
      </c>
      <c r="C530" s="51" t="s">
        <v>241</v>
      </c>
      <c r="D530" s="50">
        <v>35</v>
      </c>
      <c r="E530" s="51" t="s">
        <v>11</v>
      </c>
      <c r="F530" s="50">
        <v>285</v>
      </c>
      <c r="G530" s="51" t="s">
        <v>28</v>
      </c>
      <c r="H530" s="52">
        <v>1</v>
      </c>
      <c r="I530" s="53">
        <v>10635.555879340782</v>
      </c>
      <c r="J530" s="53">
        <v>3161</v>
      </c>
      <c r="K530" s="53">
        <v>0</v>
      </c>
      <c r="L530" s="53">
        <v>893</v>
      </c>
      <c r="M530" s="53">
        <v>14689.555879340782</v>
      </c>
      <c r="N530" s="36"/>
      <c r="O530" s="54" t="s">
        <v>308</v>
      </c>
      <c r="P530" s="54" t="s">
        <v>308</v>
      </c>
      <c r="Q530" s="56">
        <v>0.09</v>
      </c>
      <c r="R530" s="56">
        <v>3.1578894430956676E-2</v>
      </c>
      <c r="S530" s="53">
        <v>0</v>
      </c>
      <c r="T530" s="36"/>
      <c r="U530" s="57">
        <v>13797</v>
      </c>
      <c r="V530" s="57">
        <v>0</v>
      </c>
      <c r="W530" s="53">
        <v>0</v>
      </c>
      <c r="X530" s="53">
        <v>893</v>
      </c>
      <c r="Y530" s="53">
        <v>14690</v>
      </c>
      <c r="Z530" s="53">
        <f t="shared" si="8"/>
        <v>14868567</v>
      </c>
    </row>
    <row r="531" spans="1:26" s="13" customFormat="1">
      <c r="A531" s="50">
        <v>481</v>
      </c>
      <c r="B531" s="50">
        <v>481035307</v>
      </c>
      <c r="C531" s="51" t="s">
        <v>241</v>
      </c>
      <c r="D531" s="50">
        <v>35</v>
      </c>
      <c r="E531" s="51" t="s">
        <v>11</v>
      </c>
      <c r="F531" s="50">
        <v>307</v>
      </c>
      <c r="G531" s="51" t="s">
        <v>172</v>
      </c>
      <c r="H531" s="52">
        <v>3</v>
      </c>
      <c r="I531" s="53">
        <v>8727</v>
      </c>
      <c r="J531" s="53">
        <v>2998</v>
      </c>
      <c r="K531" s="53">
        <v>0</v>
      </c>
      <c r="L531" s="53">
        <v>893</v>
      </c>
      <c r="M531" s="53">
        <v>12618</v>
      </c>
      <c r="N531" s="36"/>
      <c r="O531" s="54" t="s">
        <v>308</v>
      </c>
      <c r="P531" s="54" t="s">
        <v>308</v>
      </c>
      <c r="Q531" s="56">
        <v>0.09</v>
      </c>
      <c r="R531" s="56">
        <v>9.1940346806310691E-3</v>
      </c>
      <c r="S531" s="53">
        <v>0</v>
      </c>
      <c r="T531" s="36"/>
      <c r="U531" s="57">
        <v>35175</v>
      </c>
      <c r="V531" s="57">
        <v>0</v>
      </c>
      <c r="W531" s="53">
        <v>0</v>
      </c>
      <c r="X531" s="53">
        <v>2679</v>
      </c>
      <c r="Y531" s="53">
        <v>37854</v>
      </c>
      <c r="Z531" s="53">
        <f t="shared" si="8"/>
        <v>14868567</v>
      </c>
    </row>
    <row r="532" spans="1:26" s="13" customFormat="1">
      <c r="A532" s="50">
        <v>481</v>
      </c>
      <c r="B532" s="50">
        <v>481035780</v>
      </c>
      <c r="C532" s="51" t="s">
        <v>241</v>
      </c>
      <c r="D532" s="50">
        <v>35</v>
      </c>
      <c r="E532" s="51" t="s">
        <v>11</v>
      </c>
      <c r="F532" s="50">
        <v>780</v>
      </c>
      <c r="G532" s="51" t="s">
        <v>243</v>
      </c>
      <c r="H532" s="52">
        <v>2</v>
      </c>
      <c r="I532" s="53">
        <v>9004</v>
      </c>
      <c r="J532" s="53">
        <v>1101</v>
      </c>
      <c r="K532" s="53">
        <v>0</v>
      </c>
      <c r="L532" s="53">
        <v>893</v>
      </c>
      <c r="M532" s="53">
        <v>10998</v>
      </c>
      <c r="N532" s="36"/>
      <c r="O532" s="54" t="s">
        <v>308</v>
      </c>
      <c r="P532" s="54" t="s">
        <v>308</v>
      </c>
      <c r="Q532" s="56">
        <v>0.09</v>
      </c>
      <c r="R532" s="56">
        <v>1.169156725981866E-2</v>
      </c>
      <c r="S532" s="53">
        <v>0</v>
      </c>
      <c r="T532" s="36"/>
      <c r="U532" s="57">
        <v>20210</v>
      </c>
      <c r="V532" s="57">
        <v>0</v>
      </c>
      <c r="W532" s="53">
        <v>0</v>
      </c>
      <c r="X532" s="53">
        <v>1786</v>
      </c>
      <c r="Y532" s="53">
        <v>21996</v>
      </c>
      <c r="Z532" s="53">
        <f t="shared" si="8"/>
        <v>14868567</v>
      </c>
    </row>
    <row r="533" spans="1:26" s="13" customFormat="1">
      <c r="A533" s="50">
        <v>482</v>
      </c>
      <c r="B533" s="50">
        <v>482204007</v>
      </c>
      <c r="C533" s="51" t="s">
        <v>244</v>
      </c>
      <c r="D533" s="50">
        <v>204</v>
      </c>
      <c r="E533" s="51" t="s">
        <v>245</v>
      </c>
      <c r="F533" s="50">
        <v>7</v>
      </c>
      <c r="G533" s="51" t="s">
        <v>202</v>
      </c>
      <c r="H533" s="52">
        <v>46</v>
      </c>
      <c r="I533" s="53">
        <v>8394</v>
      </c>
      <c r="J533" s="53">
        <v>2760</v>
      </c>
      <c r="K533" s="53">
        <v>0</v>
      </c>
      <c r="L533" s="53">
        <v>893</v>
      </c>
      <c r="M533" s="53">
        <v>12047</v>
      </c>
      <c r="N533" s="36"/>
      <c r="O533" s="54" t="s">
        <v>308</v>
      </c>
      <c r="P533" s="54" t="s">
        <v>308</v>
      </c>
      <c r="Q533" s="56">
        <v>0.09</v>
      </c>
      <c r="R533" s="56">
        <v>1.6838274092860869E-2</v>
      </c>
      <c r="S533" s="53">
        <v>0</v>
      </c>
      <c r="T533" s="36"/>
      <c r="U533" s="57">
        <v>513084</v>
      </c>
      <c r="V533" s="57">
        <v>0</v>
      </c>
      <c r="W533" s="53">
        <v>0</v>
      </c>
      <c r="X533" s="53">
        <v>41078</v>
      </c>
      <c r="Y533" s="53">
        <v>554162</v>
      </c>
      <c r="Z533" s="53">
        <f t="shared" si="8"/>
        <v>3950764</v>
      </c>
    </row>
    <row r="534" spans="1:26" s="13" customFormat="1">
      <c r="A534" s="50">
        <v>482</v>
      </c>
      <c r="B534" s="50">
        <v>482204105</v>
      </c>
      <c r="C534" s="51" t="s">
        <v>244</v>
      </c>
      <c r="D534" s="50">
        <v>204</v>
      </c>
      <c r="E534" s="51" t="s">
        <v>245</v>
      </c>
      <c r="F534" s="50">
        <v>105</v>
      </c>
      <c r="G534" s="51" t="s">
        <v>246</v>
      </c>
      <c r="H534" s="52">
        <v>2</v>
      </c>
      <c r="I534" s="53">
        <v>8450</v>
      </c>
      <c r="J534" s="53">
        <v>2814</v>
      </c>
      <c r="K534" s="53">
        <v>0</v>
      </c>
      <c r="L534" s="53">
        <v>893</v>
      </c>
      <c r="M534" s="53">
        <v>12157</v>
      </c>
      <c r="N534" s="36"/>
      <c r="O534" s="54" t="s">
        <v>308</v>
      </c>
      <c r="P534" s="54" t="s">
        <v>308</v>
      </c>
      <c r="Q534" s="56">
        <v>0.09</v>
      </c>
      <c r="R534" s="56">
        <v>1.2709126137569182E-3</v>
      </c>
      <c r="S534" s="53">
        <v>0</v>
      </c>
      <c r="T534" s="36"/>
      <c r="U534" s="57">
        <v>22528</v>
      </c>
      <c r="V534" s="57">
        <v>0</v>
      </c>
      <c r="W534" s="53">
        <v>0</v>
      </c>
      <c r="X534" s="53">
        <v>1786</v>
      </c>
      <c r="Y534" s="53">
        <v>24314</v>
      </c>
      <c r="Z534" s="53">
        <f t="shared" si="8"/>
        <v>3950764</v>
      </c>
    </row>
    <row r="535" spans="1:26" s="13" customFormat="1">
      <c r="A535" s="50">
        <v>482</v>
      </c>
      <c r="B535" s="50">
        <v>482204204</v>
      </c>
      <c r="C535" s="51" t="s">
        <v>244</v>
      </c>
      <c r="D535" s="50">
        <v>204</v>
      </c>
      <c r="E535" s="51" t="s">
        <v>245</v>
      </c>
      <c r="F535" s="50">
        <v>204</v>
      </c>
      <c r="G535" s="51" t="s">
        <v>245</v>
      </c>
      <c r="H535" s="52">
        <v>162</v>
      </c>
      <c r="I535" s="53">
        <v>8481</v>
      </c>
      <c r="J535" s="53">
        <v>4921</v>
      </c>
      <c r="K535" s="53">
        <v>0</v>
      </c>
      <c r="L535" s="53">
        <v>893</v>
      </c>
      <c r="M535" s="53">
        <v>14295</v>
      </c>
      <c r="N535" s="36"/>
      <c r="O535" s="54" t="s">
        <v>308</v>
      </c>
      <c r="P535" s="54" t="s">
        <v>308</v>
      </c>
      <c r="Q535" s="56">
        <v>0.09</v>
      </c>
      <c r="R535" s="56">
        <v>5.8909289194993802E-2</v>
      </c>
      <c r="S535" s="53">
        <v>0</v>
      </c>
      <c r="T535" s="36"/>
      <c r="U535" s="57">
        <v>2171124</v>
      </c>
      <c r="V535" s="57">
        <v>0</v>
      </c>
      <c r="W535" s="53">
        <v>0</v>
      </c>
      <c r="X535" s="53">
        <v>144666</v>
      </c>
      <c r="Y535" s="53">
        <v>2315790</v>
      </c>
      <c r="Z535" s="53">
        <f t="shared" si="8"/>
        <v>3950764</v>
      </c>
    </row>
    <row r="536" spans="1:26" s="13" customFormat="1">
      <c r="A536" s="50">
        <v>482</v>
      </c>
      <c r="B536" s="50">
        <v>482204211</v>
      </c>
      <c r="C536" s="51" t="s">
        <v>244</v>
      </c>
      <c r="D536" s="50">
        <v>204</v>
      </c>
      <c r="E536" s="51" t="s">
        <v>245</v>
      </c>
      <c r="F536" s="50">
        <v>211</v>
      </c>
      <c r="G536" s="51" t="s">
        <v>87</v>
      </c>
      <c r="H536" s="52">
        <v>1</v>
      </c>
      <c r="I536" s="53">
        <v>8094</v>
      </c>
      <c r="J536" s="53">
        <v>1469</v>
      </c>
      <c r="K536" s="53">
        <v>0</v>
      </c>
      <c r="L536" s="53">
        <v>893</v>
      </c>
      <c r="M536" s="53">
        <v>10456</v>
      </c>
      <c r="N536" s="36"/>
      <c r="O536" s="54" t="s">
        <v>308</v>
      </c>
      <c r="P536" s="54" t="s">
        <v>308</v>
      </c>
      <c r="Q536" s="56">
        <v>0.09</v>
      </c>
      <c r="R536" s="56">
        <v>1.5609791462465542E-3</v>
      </c>
      <c r="S536" s="53">
        <v>0</v>
      </c>
      <c r="T536" s="36"/>
      <c r="U536" s="57">
        <v>9563</v>
      </c>
      <c r="V536" s="57">
        <v>0</v>
      </c>
      <c r="W536" s="53">
        <v>0</v>
      </c>
      <c r="X536" s="53">
        <v>893</v>
      </c>
      <c r="Y536" s="53">
        <v>10456</v>
      </c>
      <c r="Z536" s="53">
        <f t="shared" si="8"/>
        <v>3950764</v>
      </c>
    </row>
    <row r="537" spans="1:26" s="13" customFormat="1">
      <c r="A537" s="50">
        <v>482</v>
      </c>
      <c r="B537" s="50">
        <v>482204745</v>
      </c>
      <c r="C537" s="51" t="s">
        <v>244</v>
      </c>
      <c r="D537" s="50">
        <v>204</v>
      </c>
      <c r="E537" s="51" t="s">
        <v>245</v>
      </c>
      <c r="F537" s="50">
        <v>745</v>
      </c>
      <c r="G537" s="51" t="s">
        <v>247</v>
      </c>
      <c r="H537" s="52">
        <v>24</v>
      </c>
      <c r="I537" s="53">
        <v>8732</v>
      </c>
      <c r="J537" s="53">
        <v>3993</v>
      </c>
      <c r="K537" s="53">
        <v>0</v>
      </c>
      <c r="L537" s="53">
        <v>893</v>
      </c>
      <c r="M537" s="53">
        <v>13618</v>
      </c>
      <c r="N537" s="36"/>
      <c r="O537" s="54" t="s">
        <v>308</v>
      </c>
      <c r="P537" s="54" t="s">
        <v>308</v>
      </c>
      <c r="Q537" s="56">
        <v>0.09</v>
      </c>
      <c r="R537" s="56">
        <v>8.8985453937700642E-3</v>
      </c>
      <c r="S537" s="53">
        <v>0</v>
      </c>
      <c r="T537" s="36"/>
      <c r="U537" s="57">
        <v>305400</v>
      </c>
      <c r="V537" s="57">
        <v>0</v>
      </c>
      <c r="W537" s="53">
        <v>0</v>
      </c>
      <c r="X537" s="53">
        <v>21432</v>
      </c>
      <c r="Y537" s="53">
        <v>326832</v>
      </c>
      <c r="Z537" s="53">
        <f t="shared" si="8"/>
        <v>3950764</v>
      </c>
    </row>
    <row r="538" spans="1:26" s="13" customFormat="1">
      <c r="A538" s="50">
        <v>482</v>
      </c>
      <c r="B538" s="50">
        <v>482204773</v>
      </c>
      <c r="C538" s="51" t="s">
        <v>244</v>
      </c>
      <c r="D538" s="50">
        <v>204</v>
      </c>
      <c r="E538" s="51" t="s">
        <v>245</v>
      </c>
      <c r="F538" s="50">
        <v>773</v>
      </c>
      <c r="G538" s="51" t="s">
        <v>248</v>
      </c>
      <c r="H538" s="52">
        <v>53</v>
      </c>
      <c r="I538" s="53">
        <v>9134</v>
      </c>
      <c r="J538" s="53">
        <v>3543</v>
      </c>
      <c r="K538" s="53">
        <v>0</v>
      </c>
      <c r="L538" s="53">
        <v>893</v>
      </c>
      <c r="M538" s="53">
        <v>13570</v>
      </c>
      <c r="N538" s="36"/>
      <c r="O538" s="54" t="s">
        <v>308</v>
      </c>
      <c r="P538" s="54" t="s">
        <v>308</v>
      </c>
      <c r="Q538" s="56">
        <v>0.09</v>
      </c>
      <c r="R538" s="56">
        <v>1.8386186791590826E-2</v>
      </c>
      <c r="S538" s="53">
        <v>0</v>
      </c>
      <c r="T538" s="36"/>
      <c r="U538" s="57">
        <v>671881</v>
      </c>
      <c r="V538" s="57">
        <v>0</v>
      </c>
      <c r="W538" s="53">
        <v>0</v>
      </c>
      <c r="X538" s="53">
        <v>47329</v>
      </c>
      <c r="Y538" s="53">
        <v>719210</v>
      </c>
      <c r="Z538" s="53">
        <f t="shared" si="8"/>
        <v>3950764</v>
      </c>
    </row>
    <row r="539" spans="1:26" s="13" customFormat="1">
      <c r="A539" s="50">
        <v>483</v>
      </c>
      <c r="B539" s="50">
        <v>483239020</v>
      </c>
      <c r="C539" s="51" t="s">
        <v>249</v>
      </c>
      <c r="D539" s="50">
        <v>239</v>
      </c>
      <c r="E539" s="51" t="s">
        <v>250</v>
      </c>
      <c r="F539" s="50">
        <v>20</v>
      </c>
      <c r="G539" s="51" t="s">
        <v>125</v>
      </c>
      <c r="H539" s="52">
        <v>3</v>
      </c>
      <c r="I539" s="53">
        <v>8696</v>
      </c>
      <c r="J539" s="53">
        <v>2254</v>
      </c>
      <c r="K539" s="53">
        <v>0</v>
      </c>
      <c r="L539" s="53">
        <v>893</v>
      </c>
      <c r="M539" s="53">
        <v>11843</v>
      </c>
      <c r="N539" s="36"/>
      <c r="O539" s="54" t="s">
        <v>308</v>
      </c>
      <c r="P539" s="54" t="s">
        <v>308</v>
      </c>
      <c r="Q539" s="56">
        <v>0.09</v>
      </c>
      <c r="R539" s="56">
        <v>3.8495427107332093E-2</v>
      </c>
      <c r="S539" s="53">
        <v>0</v>
      </c>
      <c r="T539" s="36"/>
      <c r="U539" s="57">
        <v>32850</v>
      </c>
      <c r="V539" s="57">
        <v>0</v>
      </c>
      <c r="W539" s="53">
        <v>0</v>
      </c>
      <c r="X539" s="53">
        <v>2679</v>
      </c>
      <c r="Y539" s="53">
        <v>35529</v>
      </c>
      <c r="Z539" s="53">
        <f t="shared" si="8"/>
        <v>9494214</v>
      </c>
    </row>
    <row r="540" spans="1:26" s="13" customFormat="1">
      <c r="A540" s="50">
        <v>483</v>
      </c>
      <c r="B540" s="50">
        <v>483239036</v>
      </c>
      <c r="C540" s="51" t="s">
        <v>249</v>
      </c>
      <c r="D540" s="50">
        <v>239</v>
      </c>
      <c r="E540" s="51" t="s">
        <v>250</v>
      </c>
      <c r="F540" s="50">
        <v>36</v>
      </c>
      <c r="G540" s="51" t="s">
        <v>126</v>
      </c>
      <c r="H540" s="52">
        <v>29</v>
      </c>
      <c r="I540" s="53">
        <v>9840</v>
      </c>
      <c r="J540" s="53">
        <v>4267</v>
      </c>
      <c r="K540" s="53">
        <v>0</v>
      </c>
      <c r="L540" s="53">
        <v>893</v>
      </c>
      <c r="M540" s="53">
        <v>15000</v>
      </c>
      <c r="N540" s="36"/>
      <c r="O540" s="54" t="s">
        <v>308</v>
      </c>
      <c r="P540" s="54" t="s">
        <v>308</v>
      </c>
      <c r="Q540" s="56">
        <v>0.09</v>
      </c>
      <c r="R540" s="56">
        <v>7.2907737734594316E-2</v>
      </c>
      <c r="S540" s="53">
        <v>0</v>
      </c>
      <c r="T540" s="36"/>
      <c r="U540" s="57">
        <v>409103</v>
      </c>
      <c r="V540" s="57">
        <v>0</v>
      </c>
      <c r="W540" s="53">
        <v>0</v>
      </c>
      <c r="X540" s="53">
        <v>25897</v>
      </c>
      <c r="Y540" s="53">
        <v>435000</v>
      </c>
      <c r="Z540" s="53">
        <f t="shared" si="8"/>
        <v>9494214</v>
      </c>
    </row>
    <row r="541" spans="1:26" s="13" customFormat="1">
      <c r="A541" s="50">
        <v>483</v>
      </c>
      <c r="B541" s="50">
        <v>483239052</v>
      </c>
      <c r="C541" s="51" t="s">
        <v>249</v>
      </c>
      <c r="D541" s="50">
        <v>239</v>
      </c>
      <c r="E541" s="51" t="s">
        <v>250</v>
      </c>
      <c r="F541" s="50">
        <v>52</v>
      </c>
      <c r="G541" s="51" t="s">
        <v>251</v>
      </c>
      <c r="H541" s="52">
        <v>29</v>
      </c>
      <c r="I541" s="53">
        <v>10011</v>
      </c>
      <c r="J541" s="53">
        <v>3063</v>
      </c>
      <c r="K541" s="53">
        <v>0</v>
      </c>
      <c r="L541" s="53">
        <v>893</v>
      </c>
      <c r="M541" s="53">
        <v>13967</v>
      </c>
      <c r="N541" s="36"/>
      <c r="O541" s="54" t="s">
        <v>308</v>
      </c>
      <c r="P541" s="54" t="s">
        <v>308</v>
      </c>
      <c r="Q541" s="56">
        <v>0.09</v>
      </c>
      <c r="R541" s="56">
        <v>2.5423169612947837E-2</v>
      </c>
      <c r="S541" s="53">
        <v>0</v>
      </c>
      <c r="T541" s="36"/>
      <c r="U541" s="57">
        <v>379146</v>
      </c>
      <c r="V541" s="57">
        <v>0</v>
      </c>
      <c r="W541" s="53">
        <v>0</v>
      </c>
      <c r="X541" s="53">
        <v>25897</v>
      </c>
      <c r="Y541" s="53">
        <v>405043</v>
      </c>
      <c r="Z541" s="53">
        <f t="shared" si="8"/>
        <v>9494214</v>
      </c>
    </row>
    <row r="542" spans="1:26" s="13" customFormat="1">
      <c r="A542" s="50">
        <v>483</v>
      </c>
      <c r="B542" s="50">
        <v>483239082</v>
      </c>
      <c r="C542" s="51" t="s">
        <v>249</v>
      </c>
      <c r="D542" s="50">
        <v>239</v>
      </c>
      <c r="E542" s="51" t="s">
        <v>250</v>
      </c>
      <c r="F542" s="50">
        <v>82</v>
      </c>
      <c r="G542" s="51" t="s">
        <v>252</v>
      </c>
      <c r="H542" s="52">
        <v>5</v>
      </c>
      <c r="I542" s="53">
        <v>12956</v>
      </c>
      <c r="J542" s="53">
        <v>3339</v>
      </c>
      <c r="K542" s="53">
        <v>0</v>
      </c>
      <c r="L542" s="53">
        <v>893</v>
      </c>
      <c r="M542" s="53">
        <v>17188</v>
      </c>
      <c r="N542" s="36"/>
      <c r="O542" s="54" t="s">
        <v>308</v>
      </c>
      <c r="P542" s="54" t="s">
        <v>308</v>
      </c>
      <c r="Q542" s="56">
        <v>0.09</v>
      </c>
      <c r="R542" s="56">
        <v>4.1668868198351961E-3</v>
      </c>
      <c r="S542" s="53">
        <v>0</v>
      </c>
      <c r="T542" s="36"/>
      <c r="U542" s="57">
        <v>81475</v>
      </c>
      <c r="V542" s="57">
        <v>0</v>
      </c>
      <c r="W542" s="53">
        <v>0</v>
      </c>
      <c r="X542" s="53">
        <v>4465</v>
      </c>
      <c r="Y542" s="53">
        <v>85940</v>
      </c>
      <c r="Z542" s="53">
        <f t="shared" si="8"/>
        <v>9494214</v>
      </c>
    </row>
    <row r="543" spans="1:26" s="13" customFormat="1">
      <c r="A543" s="50">
        <v>483</v>
      </c>
      <c r="B543" s="50">
        <v>483239118</v>
      </c>
      <c r="C543" s="51" t="s">
        <v>249</v>
      </c>
      <c r="D543" s="50">
        <v>239</v>
      </c>
      <c r="E543" s="51" t="s">
        <v>250</v>
      </c>
      <c r="F543" s="50">
        <v>118</v>
      </c>
      <c r="G543" s="51" t="s">
        <v>315</v>
      </c>
      <c r="H543" s="52">
        <v>1</v>
      </c>
      <c r="I543" s="53">
        <v>12643</v>
      </c>
      <c r="J543" s="53">
        <v>3804</v>
      </c>
      <c r="K543" s="53">
        <v>0</v>
      </c>
      <c r="L543" s="53">
        <v>893</v>
      </c>
      <c r="M543" s="53">
        <v>17340</v>
      </c>
      <c r="N543" s="36"/>
      <c r="O543" s="54" t="s">
        <v>308</v>
      </c>
      <c r="P543" s="54" t="s">
        <v>308</v>
      </c>
      <c r="Q543" s="56">
        <v>0.09</v>
      </c>
      <c r="R543" s="56">
        <v>2.0685072132419595E-3</v>
      </c>
      <c r="S543" s="53">
        <v>0</v>
      </c>
      <c r="T543" s="36"/>
      <c r="U543" s="57">
        <v>16447</v>
      </c>
      <c r="V543" s="57">
        <v>0</v>
      </c>
      <c r="W543" s="53">
        <v>0</v>
      </c>
      <c r="X543" s="53">
        <v>893</v>
      </c>
      <c r="Y543" s="53">
        <v>17340</v>
      </c>
      <c r="Z543" s="53">
        <f t="shared" si="8"/>
        <v>9494214</v>
      </c>
    </row>
    <row r="544" spans="1:26" s="13" customFormat="1">
      <c r="A544" s="50">
        <v>483</v>
      </c>
      <c r="B544" s="50">
        <v>483239122</v>
      </c>
      <c r="C544" s="51" t="s">
        <v>249</v>
      </c>
      <c r="D544" s="50">
        <v>239</v>
      </c>
      <c r="E544" s="51" t="s">
        <v>250</v>
      </c>
      <c r="F544" s="50">
        <v>122</v>
      </c>
      <c r="G544" s="51" t="s">
        <v>272</v>
      </c>
      <c r="H544" s="52">
        <v>1</v>
      </c>
      <c r="I544" s="53">
        <v>9584.8555273432794</v>
      </c>
      <c r="J544" s="53">
        <v>2584</v>
      </c>
      <c r="K544" s="53">
        <v>0</v>
      </c>
      <c r="L544" s="53">
        <v>893</v>
      </c>
      <c r="M544" s="53">
        <v>13061.855527343279</v>
      </c>
      <c r="N544" s="36"/>
      <c r="O544" s="54" t="s">
        <v>308</v>
      </c>
      <c r="P544" s="54" t="s">
        <v>308</v>
      </c>
      <c r="Q544" s="56">
        <v>0.09</v>
      </c>
      <c r="R544" s="56">
        <v>1.131966180944661E-2</v>
      </c>
      <c r="S544" s="53">
        <v>0</v>
      </c>
      <c r="T544" s="36"/>
      <c r="U544" s="57">
        <v>12169</v>
      </c>
      <c r="V544" s="57">
        <v>0</v>
      </c>
      <c r="W544" s="53">
        <v>0</v>
      </c>
      <c r="X544" s="53">
        <v>893</v>
      </c>
      <c r="Y544" s="53">
        <v>13062</v>
      </c>
      <c r="Z544" s="53">
        <f t="shared" si="8"/>
        <v>9494214</v>
      </c>
    </row>
    <row r="545" spans="1:26" s="13" customFormat="1">
      <c r="A545" s="50">
        <v>483</v>
      </c>
      <c r="B545" s="50">
        <v>483239145</v>
      </c>
      <c r="C545" s="51" t="s">
        <v>249</v>
      </c>
      <c r="D545" s="50">
        <v>239</v>
      </c>
      <c r="E545" s="51" t="s">
        <v>250</v>
      </c>
      <c r="F545" s="50">
        <v>145</v>
      </c>
      <c r="G545" s="51" t="s">
        <v>254</v>
      </c>
      <c r="H545" s="52">
        <v>5</v>
      </c>
      <c r="I545" s="53">
        <v>10669</v>
      </c>
      <c r="J545" s="53">
        <v>2635</v>
      </c>
      <c r="K545" s="53">
        <v>0</v>
      </c>
      <c r="L545" s="53">
        <v>893</v>
      </c>
      <c r="M545" s="53">
        <v>14197</v>
      </c>
      <c r="N545" s="36"/>
      <c r="O545" s="54" t="s">
        <v>308</v>
      </c>
      <c r="P545" s="54" t="s">
        <v>308</v>
      </c>
      <c r="Q545" s="56">
        <v>0.09</v>
      </c>
      <c r="R545" s="56">
        <v>6.293251325461633E-3</v>
      </c>
      <c r="S545" s="53">
        <v>0</v>
      </c>
      <c r="T545" s="36"/>
      <c r="U545" s="57">
        <v>66520</v>
      </c>
      <c r="V545" s="57">
        <v>0</v>
      </c>
      <c r="W545" s="53">
        <v>0</v>
      </c>
      <c r="X545" s="53">
        <v>4465</v>
      </c>
      <c r="Y545" s="53">
        <v>70985</v>
      </c>
      <c r="Z545" s="53">
        <f t="shared" si="8"/>
        <v>9494214</v>
      </c>
    </row>
    <row r="546" spans="1:26" s="13" customFormat="1">
      <c r="A546" s="50">
        <v>483</v>
      </c>
      <c r="B546" s="50">
        <v>483239171</v>
      </c>
      <c r="C546" s="51" t="s">
        <v>249</v>
      </c>
      <c r="D546" s="50">
        <v>239</v>
      </c>
      <c r="E546" s="51" t="s">
        <v>250</v>
      </c>
      <c r="F546" s="50">
        <v>171</v>
      </c>
      <c r="G546" s="51" t="s">
        <v>255</v>
      </c>
      <c r="H546" s="52">
        <v>6</v>
      </c>
      <c r="I546" s="53">
        <v>11116</v>
      </c>
      <c r="J546" s="53">
        <v>2000</v>
      </c>
      <c r="K546" s="53">
        <v>0</v>
      </c>
      <c r="L546" s="53">
        <v>893</v>
      </c>
      <c r="M546" s="53">
        <v>14009</v>
      </c>
      <c r="N546" s="36"/>
      <c r="O546" s="54" t="s">
        <v>308</v>
      </c>
      <c r="P546" s="54" t="s">
        <v>308</v>
      </c>
      <c r="Q546" s="56">
        <v>0.09</v>
      </c>
      <c r="R546" s="56">
        <v>6.3695659290681807E-3</v>
      </c>
      <c r="S546" s="53">
        <v>0</v>
      </c>
      <c r="T546" s="36"/>
      <c r="U546" s="57">
        <v>78696</v>
      </c>
      <c r="V546" s="57">
        <v>0</v>
      </c>
      <c r="W546" s="53">
        <v>0</v>
      </c>
      <c r="X546" s="53">
        <v>5358</v>
      </c>
      <c r="Y546" s="53">
        <v>84054</v>
      </c>
      <c r="Z546" s="53">
        <f t="shared" si="8"/>
        <v>9494214</v>
      </c>
    </row>
    <row r="547" spans="1:26" s="13" customFormat="1">
      <c r="A547" s="50">
        <v>483</v>
      </c>
      <c r="B547" s="50">
        <v>483239172</v>
      </c>
      <c r="C547" s="51" t="s">
        <v>249</v>
      </c>
      <c r="D547" s="50">
        <v>239</v>
      </c>
      <c r="E547" s="51" t="s">
        <v>250</v>
      </c>
      <c r="F547" s="50">
        <v>172</v>
      </c>
      <c r="G547" s="51" t="s">
        <v>256</v>
      </c>
      <c r="H547" s="52">
        <v>2</v>
      </c>
      <c r="I547" s="53">
        <v>12237</v>
      </c>
      <c r="J547" s="53">
        <v>7094</v>
      </c>
      <c r="K547" s="53">
        <v>0</v>
      </c>
      <c r="L547" s="53">
        <v>893</v>
      </c>
      <c r="M547" s="53">
        <v>20224</v>
      </c>
      <c r="N547" s="36"/>
      <c r="O547" s="54" t="s">
        <v>308</v>
      </c>
      <c r="P547" s="54" t="s">
        <v>308</v>
      </c>
      <c r="Q547" s="56">
        <v>0.09</v>
      </c>
      <c r="R547" s="56">
        <v>3.2025298870373038E-2</v>
      </c>
      <c r="S547" s="53">
        <v>0</v>
      </c>
      <c r="T547" s="36"/>
      <c r="U547" s="57">
        <v>38662</v>
      </c>
      <c r="V547" s="57">
        <v>0</v>
      </c>
      <c r="W547" s="53">
        <v>0</v>
      </c>
      <c r="X547" s="53">
        <v>1786</v>
      </c>
      <c r="Y547" s="53">
        <v>40448</v>
      </c>
      <c r="Z547" s="53">
        <f t="shared" si="8"/>
        <v>9494214</v>
      </c>
    </row>
    <row r="548" spans="1:26" s="13" customFormat="1">
      <c r="A548" s="50">
        <v>483</v>
      </c>
      <c r="B548" s="50">
        <v>483239182</v>
      </c>
      <c r="C548" s="51" t="s">
        <v>249</v>
      </c>
      <c r="D548" s="50">
        <v>239</v>
      </c>
      <c r="E548" s="51" t="s">
        <v>250</v>
      </c>
      <c r="F548" s="50">
        <v>182</v>
      </c>
      <c r="G548" s="51" t="s">
        <v>257</v>
      </c>
      <c r="H548" s="52">
        <v>40</v>
      </c>
      <c r="I548" s="53">
        <v>9721</v>
      </c>
      <c r="J548" s="53">
        <v>1976</v>
      </c>
      <c r="K548" s="53">
        <v>0</v>
      </c>
      <c r="L548" s="53">
        <v>893</v>
      </c>
      <c r="M548" s="53">
        <v>12590</v>
      </c>
      <c r="N548" s="36"/>
      <c r="O548" s="54" t="s">
        <v>308</v>
      </c>
      <c r="P548" s="54" t="s">
        <v>308</v>
      </c>
      <c r="Q548" s="56">
        <v>0.09</v>
      </c>
      <c r="R548" s="56">
        <v>1.2124559104958885E-2</v>
      </c>
      <c r="S548" s="53">
        <v>0</v>
      </c>
      <c r="T548" s="36"/>
      <c r="U548" s="57">
        <v>467880</v>
      </c>
      <c r="V548" s="57">
        <v>0</v>
      </c>
      <c r="W548" s="53">
        <v>0</v>
      </c>
      <c r="X548" s="53">
        <v>35720</v>
      </c>
      <c r="Y548" s="53">
        <v>503600</v>
      </c>
      <c r="Z548" s="53">
        <f t="shared" si="8"/>
        <v>9494214</v>
      </c>
    </row>
    <row r="549" spans="1:26" s="13" customFormat="1">
      <c r="A549" s="50">
        <v>483</v>
      </c>
      <c r="B549" s="50">
        <v>483239231</v>
      </c>
      <c r="C549" s="51" t="s">
        <v>249</v>
      </c>
      <c r="D549" s="50">
        <v>239</v>
      </c>
      <c r="E549" s="51" t="s">
        <v>250</v>
      </c>
      <c r="F549" s="50">
        <v>231</v>
      </c>
      <c r="G549" s="51" t="s">
        <v>258</v>
      </c>
      <c r="H549" s="52">
        <v>7</v>
      </c>
      <c r="I549" s="53">
        <v>8804</v>
      </c>
      <c r="J549" s="53">
        <v>1476</v>
      </c>
      <c r="K549" s="53">
        <v>0</v>
      </c>
      <c r="L549" s="53">
        <v>893</v>
      </c>
      <c r="M549" s="53">
        <v>11173</v>
      </c>
      <c r="N549" s="36"/>
      <c r="O549" s="54" t="s">
        <v>308</v>
      </c>
      <c r="P549" s="54" t="s">
        <v>308</v>
      </c>
      <c r="Q549" s="56">
        <v>0.09</v>
      </c>
      <c r="R549" s="56">
        <v>1.1707804808843663E-2</v>
      </c>
      <c r="S549" s="53">
        <v>0</v>
      </c>
      <c r="T549" s="36"/>
      <c r="U549" s="57">
        <v>71960</v>
      </c>
      <c r="V549" s="57">
        <v>0</v>
      </c>
      <c r="W549" s="53">
        <v>0</v>
      </c>
      <c r="X549" s="53">
        <v>6251</v>
      </c>
      <c r="Y549" s="53">
        <v>78211</v>
      </c>
      <c r="Z549" s="53">
        <f t="shared" si="8"/>
        <v>9494214</v>
      </c>
    </row>
    <row r="550" spans="1:26" s="13" customFormat="1">
      <c r="A550" s="50">
        <v>483</v>
      </c>
      <c r="B550" s="50">
        <v>483239239</v>
      </c>
      <c r="C550" s="51" t="s">
        <v>249</v>
      </c>
      <c r="D550" s="50">
        <v>239</v>
      </c>
      <c r="E550" s="51" t="s">
        <v>250</v>
      </c>
      <c r="F550" s="50">
        <v>239</v>
      </c>
      <c r="G550" s="51" t="s">
        <v>250</v>
      </c>
      <c r="H550" s="52">
        <v>441</v>
      </c>
      <c r="I550" s="53">
        <v>9469</v>
      </c>
      <c r="J550" s="53">
        <v>3266</v>
      </c>
      <c r="K550" s="53">
        <v>0</v>
      </c>
      <c r="L550" s="53">
        <v>893</v>
      </c>
      <c r="M550" s="53">
        <v>13628</v>
      </c>
      <c r="N550" s="36"/>
      <c r="O550" s="54" t="s">
        <v>308</v>
      </c>
      <c r="P550" s="54" t="s">
        <v>308</v>
      </c>
      <c r="Q550" s="56">
        <v>0.09</v>
      </c>
      <c r="R550" s="56">
        <v>5.6438979998593514E-2</v>
      </c>
      <c r="S550" s="53">
        <v>0</v>
      </c>
      <c r="T550" s="36"/>
      <c r="U550" s="57">
        <v>5616135</v>
      </c>
      <c r="V550" s="57">
        <v>0</v>
      </c>
      <c r="W550" s="53">
        <v>0</v>
      </c>
      <c r="X550" s="53">
        <v>393813</v>
      </c>
      <c r="Y550" s="53">
        <v>6009948</v>
      </c>
      <c r="Z550" s="53">
        <f t="shared" si="8"/>
        <v>9494214</v>
      </c>
    </row>
    <row r="551" spans="1:26" s="13" customFormat="1">
      <c r="A551" s="50">
        <v>483</v>
      </c>
      <c r="B551" s="50">
        <v>483239240</v>
      </c>
      <c r="C551" s="51" t="s">
        <v>249</v>
      </c>
      <c r="D551" s="50">
        <v>239</v>
      </c>
      <c r="E551" s="51" t="s">
        <v>250</v>
      </c>
      <c r="F551" s="50">
        <v>240</v>
      </c>
      <c r="G551" s="51" t="s">
        <v>314</v>
      </c>
      <c r="H551" s="52">
        <v>3</v>
      </c>
      <c r="I551" s="53">
        <v>8512</v>
      </c>
      <c r="J551" s="53">
        <v>4846</v>
      </c>
      <c r="K551" s="53">
        <v>0</v>
      </c>
      <c r="L551" s="53">
        <v>893</v>
      </c>
      <c r="M551" s="53">
        <v>14251</v>
      </c>
      <c r="N551" s="36"/>
      <c r="O551" s="54" t="s">
        <v>308</v>
      </c>
      <c r="P551" s="54" t="s">
        <v>308</v>
      </c>
      <c r="Q551" s="56">
        <v>0.09</v>
      </c>
      <c r="R551" s="56">
        <v>1.0160500898021708E-2</v>
      </c>
      <c r="S551" s="53">
        <v>0</v>
      </c>
      <c r="T551" s="36"/>
      <c r="U551" s="57">
        <v>40074</v>
      </c>
      <c r="V551" s="57">
        <v>0</v>
      </c>
      <c r="W551" s="53">
        <v>0</v>
      </c>
      <c r="X551" s="53">
        <v>2679</v>
      </c>
      <c r="Y551" s="53">
        <v>42753</v>
      </c>
      <c r="Z551" s="53">
        <f t="shared" si="8"/>
        <v>9494214</v>
      </c>
    </row>
    <row r="552" spans="1:26" s="13" customFormat="1">
      <c r="A552" s="50">
        <v>483</v>
      </c>
      <c r="B552" s="50">
        <v>483239261</v>
      </c>
      <c r="C552" s="51" t="s">
        <v>249</v>
      </c>
      <c r="D552" s="50">
        <v>239</v>
      </c>
      <c r="E552" s="51" t="s">
        <v>250</v>
      </c>
      <c r="F552" s="50">
        <v>261</v>
      </c>
      <c r="G552" s="51" t="s">
        <v>127</v>
      </c>
      <c r="H552" s="52">
        <v>12</v>
      </c>
      <c r="I552" s="53">
        <v>9495</v>
      </c>
      <c r="J552" s="53">
        <v>4790</v>
      </c>
      <c r="K552" s="53">
        <v>0</v>
      </c>
      <c r="L552" s="53">
        <v>893</v>
      </c>
      <c r="M552" s="53">
        <v>15178</v>
      </c>
      <c r="N552" s="36"/>
      <c r="O552" s="54" t="s">
        <v>308</v>
      </c>
      <c r="P552" s="54" t="s">
        <v>308</v>
      </c>
      <c r="Q552" s="56">
        <v>0.09</v>
      </c>
      <c r="R552" s="56">
        <v>6.8609436021208531E-2</v>
      </c>
      <c r="S552" s="53">
        <v>0</v>
      </c>
      <c r="T552" s="36"/>
      <c r="U552" s="57">
        <v>171420</v>
      </c>
      <c r="V552" s="57">
        <v>0</v>
      </c>
      <c r="W552" s="53">
        <v>0</v>
      </c>
      <c r="X552" s="53">
        <v>10716</v>
      </c>
      <c r="Y552" s="53">
        <v>182136</v>
      </c>
      <c r="Z552" s="53">
        <f t="shared" si="8"/>
        <v>9494214</v>
      </c>
    </row>
    <row r="553" spans="1:26" s="13" customFormat="1">
      <c r="A553" s="50">
        <v>483</v>
      </c>
      <c r="B553" s="50">
        <v>483239310</v>
      </c>
      <c r="C553" s="51" t="s">
        <v>249</v>
      </c>
      <c r="D553" s="50">
        <v>239</v>
      </c>
      <c r="E553" s="51" t="s">
        <v>250</v>
      </c>
      <c r="F553" s="50">
        <v>310</v>
      </c>
      <c r="G553" s="51" t="s">
        <v>259</v>
      </c>
      <c r="H553" s="52">
        <v>46</v>
      </c>
      <c r="I553" s="53">
        <v>10548</v>
      </c>
      <c r="J553" s="53">
        <v>2149</v>
      </c>
      <c r="K553" s="53">
        <v>0</v>
      </c>
      <c r="L553" s="53">
        <v>893</v>
      </c>
      <c r="M553" s="53">
        <v>13590</v>
      </c>
      <c r="N553" s="36"/>
      <c r="O553" s="54" t="s">
        <v>308</v>
      </c>
      <c r="P553" s="54" t="s">
        <v>308</v>
      </c>
      <c r="Q553" s="56">
        <v>0.18</v>
      </c>
      <c r="R553" s="56">
        <v>2.4726785281558635E-2</v>
      </c>
      <c r="S553" s="53">
        <v>0</v>
      </c>
      <c r="T553" s="36"/>
      <c r="U553" s="57">
        <v>584062</v>
      </c>
      <c r="V553" s="57">
        <v>0</v>
      </c>
      <c r="W553" s="53">
        <v>0</v>
      </c>
      <c r="X553" s="53">
        <v>41078</v>
      </c>
      <c r="Y553" s="53">
        <v>625140</v>
      </c>
      <c r="Z553" s="53">
        <f t="shared" si="8"/>
        <v>9494214</v>
      </c>
    </row>
    <row r="554" spans="1:26" s="13" customFormat="1">
      <c r="A554" s="50">
        <v>483</v>
      </c>
      <c r="B554" s="50">
        <v>483239625</v>
      </c>
      <c r="C554" s="51" t="s">
        <v>249</v>
      </c>
      <c r="D554" s="50">
        <v>239</v>
      </c>
      <c r="E554" s="51" t="s">
        <v>250</v>
      </c>
      <c r="F554" s="50">
        <v>625</v>
      </c>
      <c r="G554" s="51" t="s">
        <v>92</v>
      </c>
      <c r="H554" s="52">
        <v>1</v>
      </c>
      <c r="I554" s="53">
        <v>10079</v>
      </c>
      <c r="J554" s="53">
        <v>1888</v>
      </c>
      <c r="K554" s="53">
        <v>0</v>
      </c>
      <c r="L554" s="53">
        <v>893</v>
      </c>
      <c r="M554" s="53">
        <v>12860</v>
      </c>
      <c r="N554" s="36"/>
      <c r="O554" s="54" t="s">
        <v>308</v>
      </c>
      <c r="P554" s="54" t="s">
        <v>308</v>
      </c>
      <c r="Q554" s="56">
        <v>0.09</v>
      </c>
      <c r="R554" s="56">
        <v>2.0609679509141342E-3</v>
      </c>
      <c r="S554" s="53">
        <v>0</v>
      </c>
      <c r="T554" s="36"/>
      <c r="U554" s="57">
        <v>11967</v>
      </c>
      <c r="V554" s="57">
        <v>0</v>
      </c>
      <c r="W554" s="53">
        <v>0</v>
      </c>
      <c r="X554" s="53">
        <v>893</v>
      </c>
      <c r="Y554" s="53">
        <v>12860</v>
      </c>
      <c r="Z554" s="53">
        <f t="shared" si="8"/>
        <v>9494214</v>
      </c>
    </row>
    <row r="555" spans="1:26" s="13" customFormat="1">
      <c r="A555" s="50">
        <v>483</v>
      </c>
      <c r="B555" s="50">
        <v>483239665</v>
      </c>
      <c r="C555" s="51" t="s">
        <v>249</v>
      </c>
      <c r="D555" s="50">
        <v>239</v>
      </c>
      <c r="E555" s="51" t="s">
        <v>250</v>
      </c>
      <c r="F555" s="50">
        <v>665</v>
      </c>
      <c r="G555" s="51" t="s">
        <v>260</v>
      </c>
      <c r="H555" s="52">
        <v>14</v>
      </c>
      <c r="I555" s="53">
        <v>10056</v>
      </c>
      <c r="J555" s="53">
        <v>1461</v>
      </c>
      <c r="K555" s="53">
        <v>0</v>
      </c>
      <c r="L555" s="53">
        <v>893</v>
      </c>
      <c r="M555" s="53">
        <v>12410</v>
      </c>
      <c r="N555" s="36"/>
      <c r="O555" s="54" t="s">
        <v>308</v>
      </c>
      <c r="P555" s="54" t="s">
        <v>308</v>
      </c>
      <c r="Q555" s="56">
        <v>0.09</v>
      </c>
      <c r="R555" s="56">
        <v>5.8192143434874447E-3</v>
      </c>
      <c r="S555" s="53">
        <v>0</v>
      </c>
      <c r="T555" s="36"/>
      <c r="U555" s="57">
        <v>161238</v>
      </c>
      <c r="V555" s="57">
        <v>0</v>
      </c>
      <c r="W555" s="53">
        <v>0</v>
      </c>
      <c r="X555" s="53">
        <v>12502</v>
      </c>
      <c r="Y555" s="53">
        <v>173740</v>
      </c>
      <c r="Z555" s="53">
        <f t="shared" si="8"/>
        <v>9494214</v>
      </c>
    </row>
    <row r="556" spans="1:26" s="13" customFormat="1">
      <c r="A556" s="50">
        <v>483</v>
      </c>
      <c r="B556" s="50">
        <v>483239740</v>
      </c>
      <c r="C556" s="51" t="s">
        <v>249</v>
      </c>
      <c r="D556" s="50">
        <v>239</v>
      </c>
      <c r="E556" s="51" t="s">
        <v>250</v>
      </c>
      <c r="F556" s="50">
        <v>740</v>
      </c>
      <c r="G556" s="51" t="s">
        <v>261</v>
      </c>
      <c r="H556" s="52">
        <v>1</v>
      </c>
      <c r="I556" s="53">
        <v>10079</v>
      </c>
      <c r="J556" s="53">
        <v>4009</v>
      </c>
      <c r="K556" s="53">
        <v>0</v>
      </c>
      <c r="L556" s="53">
        <v>893</v>
      </c>
      <c r="M556" s="53">
        <v>14981</v>
      </c>
      <c r="N556" s="36"/>
      <c r="O556" s="54" t="s">
        <v>308</v>
      </c>
      <c r="P556" s="54" t="s">
        <v>308</v>
      </c>
      <c r="Q556" s="56">
        <v>0.09</v>
      </c>
      <c r="R556" s="56">
        <v>1.6795789990910351E-3</v>
      </c>
      <c r="S556" s="53">
        <v>0</v>
      </c>
      <c r="T556" s="36"/>
      <c r="U556" s="57">
        <v>14088</v>
      </c>
      <c r="V556" s="57">
        <v>0</v>
      </c>
      <c r="W556" s="53">
        <v>0</v>
      </c>
      <c r="X556" s="53">
        <v>893</v>
      </c>
      <c r="Y556" s="53">
        <v>14981</v>
      </c>
      <c r="Z556" s="53">
        <f t="shared" si="8"/>
        <v>9494214</v>
      </c>
    </row>
    <row r="557" spans="1:26" s="13" customFormat="1">
      <c r="A557" s="50">
        <v>483</v>
      </c>
      <c r="B557" s="50">
        <v>483239760</v>
      </c>
      <c r="C557" s="51" t="s">
        <v>249</v>
      </c>
      <c r="D557" s="50">
        <v>239</v>
      </c>
      <c r="E557" s="51" t="s">
        <v>250</v>
      </c>
      <c r="F557" s="50">
        <v>760</v>
      </c>
      <c r="G557" s="51" t="s">
        <v>262</v>
      </c>
      <c r="H557" s="52">
        <v>54</v>
      </c>
      <c r="I557" s="53">
        <v>9864</v>
      </c>
      <c r="J557" s="53">
        <v>1529</v>
      </c>
      <c r="K557" s="53">
        <v>0</v>
      </c>
      <c r="L557" s="53">
        <v>893</v>
      </c>
      <c r="M557" s="53">
        <v>12286</v>
      </c>
      <c r="N557" s="36"/>
      <c r="O557" s="54" t="s">
        <v>308</v>
      </c>
      <c r="P557" s="54" t="s">
        <v>308</v>
      </c>
      <c r="Q557" s="56">
        <v>0.09</v>
      </c>
      <c r="R557" s="56">
        <v>2.8171938918336369E-2</v>
      </c>
      <c r="S557" s="53">
        <v>0</v>
      </c>
      <c r="T557" s="36"/>
      <c r="U557" s="57">
        <v>615222</v>
      </c>
      <c r="V557" s="57">
        <v>0</v>
      </c>
      <c r="W557" s="53">
        <v>0</v>
      </c>
      <c r="X557" s="53">
        <v>48222</v>
      </c>
      <c r="Y557" s="53">
        <v>663444</v>
      </c>
      <c r="Z557" s="53">
        <f t="shared" si="8"/>
        <v>9494214</v>
      </c>
    </row>
    <row r="558" spans="1:26" s="13" customFormat="1">
      <c r="A558" s="50">
        <v>484</v>
      </c>
      <c r="B558" s="50">
        <v>484035035</v>
      </c>
      <c r="C558" s="51" t="s">
        <v>263</v>
      </c>
      <c r="D558" s="50">
        <v>35</v>
      </c>
      <c r="E558" s="51" t="s">
        <v>11</v>
      </c>
      <c r="F558" s="50">
        <v>35</v>
      </c>
      <c r="G558" s="51" t="s">
        <v>11</v>
      </c>
      <c r="H558" s="52">
        <v>1565</v>
      </c>
      <c r="I558" s="53">
        <v>12442</v>
      </c>
      <c r="J558" s="53">
        <v>3677</v>
      </c>
      <c r="K558" s="53">
        <v>0</v>
      </c>
      <c r="L558" s="53">
        <v>893</v>
      </c>
      <c r="M558" s="53">
        <v>17012</v>
      </c>
      <c r="N558" s="36"/>
      <c r="O558" s="54" t="s">
        <v>308</v>
      </c>
      <c r="P558" s="54" t="s">
        <v>308</v>
      </c>
      <c r="Q558" s="56">
        <v>0.18</v>
      </c>
      <c r="R558" s="56">
        <v>0.15202395845133679</v>
      </c>
      <c r="S558" s="53">
        <v>0</v>
      </c>
      <c r="T558" s="36"/>
      <c r="U558" s="57">
        <v>25226235</v>
      </c>
      <c r="V558" s="57">
        <v>0</v>
      </c>
      <c r="W558" s="53">
        <v>0</v>
      </c>
      <c r="X558" s="53">
        <v>1397545</v>
      </c>
      <c r="Y558" s="53">
        <v>26623780</v>
      </c>
      <c r="Z558" s="53">
        <f t="shared" si="8"/>
        <v>26623780</v>
      </c>
    </row>
    <row r="559" spans="1:26" s="13" customFormat="1">
      <c r="A559" s="50">
        <v>485</v>
      </c>
      <c r="B559" s="50">
        <v>485258030</v>
      </c>
      <c r="C559" s="51" t="s">
        <v>264</v>
      </c>
      <c r="D559" s="50">
        <v>258</v>
      </c>
      <c r="E559" s="51" t="s">
        <v>98</v>
      </c>
      <c r="F559" s="50">
        <v>30</v>
      </c>
      <c r="G559" s="51" t="s">
        <v>94</v>
      </c>
      <c r="H559" s="52">
        <v>4</v>
      </c>
      <c r="I559" s="53">
        <v>9794</v>
      </c>
      <c r="J559" s="53">
        <v>2232</v>
      </c>
      <c r="K559" s="53">
        <v>0</v>
      </c>
      <c r="L559" s="53">
        <v>893</v>
      </c>
      <c r="M559" s="53">
        <v>12919</v>
      </c>
      <c r="N559" s="36"/>
      <c r="O559" s="54" t="s">
        <v>308</v>
      </c>
      <c r="P559" s="54" t="s">
        <v>308</v>
      </c>
      <c r="Q559" s="56">
        <v>0.09</v>
      </c>
      <c r="R559" s="56">
        <v>2.7293233285784783E-3</v>
      </c>
      <c r="S559" s="53">
        <v>0</v>
      </c>
      <c r="T559" s="36"/>
      <c r="U559" s="57">
        <v>48104</v>
      </c>
      <c r="V559" s="57">
        <v>0</v>
      </c>
      <c r="W559" s="53">
        <v>0</v>
      </c>
      <c r="X559" s="53">
        <v>3572</v>
      </c>
      <c r="Y559" s="53">
        <v>51676</v>
      </c>
      <c r="Z559" s="53">
        <f t="shared" si="8"/>
        <v>7376928</v>
      </c>
    </row>
    <row r="560" spans="1:26" s="13" customFormat="1">
      <c r="A560" s="50">
        <v>485</v>
      </c>
      <c r="B560" s="50">
        <v>485258035</v>
      </c>
      <c r="C560" s="51" t="s">
        <v>264</v>
      </c>
      <c r="D560" s="50">
        <v>258</v>
      </c>
      <c r="E560" s="51" t="s">
        <v>98</v>
      </c>
      <c r="F560" s="50">
        <v>35</v>
      </c>
      <c r="G560" s="51" t="s">
        <v>11</v>
      </c>
      <c r="H560" s="52">
        <v>1</v>
      </c>
      <c r="I560" s="53">
        <v>9794</v>
      </c>
      <c r="J560" s="53">
        <v>2894</v>
      </c>
      <c r="K560" s="53">
        <v>0</v>
      </c>
      <c r="L560" s="53">
        <v>893</v>
      </c>
      <c r="M560" s="53">
        <v>13581</v>
      </c>
      <c r="N560" s="36"/>
      <c r="O560" s="54" t="s">
        <v>308</v>
      </c>
      <c r="P560" s="54" t="s">
        <v>308</v>
      </c>
      <c r="Q560" s="56">
        <v>0.18</v>
      </c>
      <c r="R560" s="56">
        <v>0.15202395845133679</v>
      </c>
      <c r="S560" s="53">
        <v>0</v>
      </c>
      <c r="T560" s="36"/>
      <c r="U560" s="57">
        <v>12688</v>
      </c>
      <c r="V560" s="57">
        <v>0</v>
      </c>
      <c r="W560" s="53">
        <v>0</v>
      </c>
      <c r="X560" s="53">
        <v>893</v>
      </c>
      <c r="Y560" s="53">
        <v>13581</v>
      </c>
      <c r="Z560" s="53">
        <f t="shared" si="8"/>
        <v>7376928</v>
      </c>
    </row>
    <row r="561" spans="1:26" s="13" customFormat="1">
      <c r="A561" s="50">
        <v>485</v>
      </c>
      <c r="B561" s="50">
        <v>485258071</v>
      </c>
      <c r="C561" s="51" t="s">
        <v>264</v>
      </c>
      <c r="D561" s="50">
        <v>258</v>
      </c>
      <c r="E561" s="51" t="s">
        <v>98</v>
      </c>
      <c r="F561" s="50">
        <v>71</v>
      </c>
      <c r="G561" s="51" t="s">
        <v>218</v>
      </c>
      <c r="H561" s="52">
        <v>3</v>
      </c>
      <c r="I561" s="53">
        <v>11035</v>
      </c>
      <c r="J561" s="53">
        <v>4381</v>
      </c>
      <c r="K561" s="53">
        <v>0</v>
      </c>
      <c r="L561" s="53">
        <v>893</v>
      </c>
      <c r="M561" s="53">
        <v>16309</v>
      </c>
      <c r="N561" s="36"/>
      <c r="O561" s="54" t="s">
        <v>308</v>
      </c>
      <c r="P561" s="54" t="s">
        <v>308</v>
      </c>
      <c r="Q561" s="56">
        <v>0.09</v>
      </c>
      <c r="R561" s="56">
        <v>1.6093914060944193E-3</v>
      </c>
      <c r="S561" s="53">
        <v>0</v>
      </c>
      <c r="T561" s="36"/>
      <c r="U561" s="57">
        <v>46248</v>
      </c>
      <c r="V561" s="57">
        <v>0</v>
      </c>
      <c r="W561" s="53">
        <v>0</v>
      </c>
      <c r="X561" s="53">
        <v>2679</v>
      </c>
      <c r="Y561" s="53">
        <v>48927</v>
      </c>
      <c r="Z561" s="53">
        <f t="shared" si="8"/>
        <v>7376928</v>
      </c>
    </row>
    <row r="562" spans="1:26" s="13" customFormat="1">
      <c r="A562" s="50">
        <v>485</v>
      </c>
      <c r="B562" s="50">
        <v>485258163</v>
      </c>
      <c r="C562" s="51" t="s">
        <v>264</v>
      </c>
      <c r="D562" s="50">
        <v>258</v>
      </c>
      <c r="E562" s="51" t="s">
        <v>98</v>
      </c>
      <c r="F562" s="50">
        <v>163</v>
      </c>
      <c r="G562" s="51" t="s">
        <v>16</v>
      </c>
      <c r="H562" s="52">
        <v>10</v>
      </c>
      <c r="I562" s="53">
        <v>11318</v>
      </c>
      <c r="J562" s="53">
        <v>221</v>
      </c>
      <c r="K562" s="53">
        <v>0</v>
      </c>
      <c r="L562" s="53">
        <v>893</v>
      </c>
      <c r="M562" s="53">
        <v>12432</v>
      </c>
      <c r="N562" s="36"/>
      <c r="O562" s="54" t="s">
        <v>308</v>
      </c>
      <c r="P562" s="54" t="s">
        <v>308</v>
      </c>
      <c r="Q562" s="56">
        <v>0.18</v>
      </c>
      <c r="R562" s="56">
        <v>9.2488422261299233E-2</v>
      </c>
      <c r="S562" s="53">
        <v>0</v>
      </c>
      <c r="T562" s="36"/>
      <c r="U562" s="57">
        <v>115390</v>
      </c>
      <c r="V562" s="57">
        <v>0</v>
      </c>
      <c r="W562" s="53">
        <v>0</v>
      </c>
      <c r="X562" s="53">
        <v>8930</v>
      </c>
      <c r="Y562" s="53">
        <v>124320</v>
      </c>
      <c r="Z562" s="53">
        <f t="shared" si="8"/>
        <v>7376928</v>
      </c>
    </row>
    <row r="563" spans="1:26" s="13" customFormat="1">
      <c r="A563" s="50">
        <v>485</v>
      </c>
      <c r="B563" s="50">
        <v>485258168</v>
      </c>
      <c r="C563" s="51" t="s">
        <v>264</v>
      </c>
      <c r="D563" s="50">
        <v>258</v>
      </c>
      <c r="E563" s="51" t="s">
        <v>98</v>
      </c>
      <c r="F563" s="50">
        <v>168</v>
      </c>
      <c r="G563" s="51" t="s">
        <v>96</v>
      </c>
      <c r="H563" s="52">
        <v>2</v>
      </c>
      <c r="I563" s="53">
        <v>13435</v>
      </c>
      <c r="J563" s="53">
        <v>6315</v>
      </c>
      <c r="K563" s="53">
        <v>0</v>
      </c>
      <c r="L563" s="53">
        <v>893</v>
      </c>
      <c r="M563" s="53">
        <v>20643</v>
      </c>
      <c r="N563" s="36"/>
      <c r="O563" s="54" t="s">
        <v>308</v>
      </c>
      <c r="P563" s="54" t="s">
        <v>308</v>
      </c>
      <c r="Q563" s="56">
        <v>0.09</v>
      </c>
      <c r="R563" s="56">
        <v>5.3725932006030534E-2</v>
      </c>
      <c r="S563" s="53">
        <v>0</v>
      </c>
      <c r="T563" s="36"/>
      <c r="U563" s="57">
        <v>39500</v>
      </c>
      <c r="V563" s="57">
        <v>0</v>
      </c>
      <c r="W563" s="53">
        <v>0</v>
      </c>
      <c r="X563" s="53">
        <v>1786</v>
      </c>
      <c r="Y563" s="53">
        <v>41286</v>
      </c>
      <c r="Z563" s="53">
        <f t="shared" si="8"/>
        <v>7376928</v>
      </c>
    </row>
    <row r="564" spans="1:26" s="13" customFormat="1">
      <c r="A564" s="50">
        <v>485</v>
      </c>
      <c r="B564" s="50">
        <v>485258229</v>
      </c>
      <c r="C564" s="51" t="s">
        <v>264</v>
      </c>
      <c r="D564" s="50">
        <v>258</v>
      </c>
      <c r="E564" s="51" t="s">
        <v>98</v>
      </c>
      <c r="F564" s="50">
        <v>229</v>
      </c>
      <c r="G564" s="51" t="s">
        <v>97</v>
      </c>
      <c r="H564" s="52">
        <v>12</v>
      </c>
      <c r="I564" s="53">
        <v>10583</v>
      </c>
      <c r="J564" s="53">
        <v>1002</v>
      </c>
      <c r="K564" s="53">
        <v>0</v>
      </c>
      <c r="L564" s="53">
        <v>893</v>
      </c>
      <c r="M564" s="53">
        <v>12478</v>
      </c>
      <c r="N564" s="36"/>
      <c r="O564" s="54" t="s">
        <v>308</v>
      </c>
      <c r="P564" s="54" t="s">
        <v>308</v>
      </c>
      <c r="Q564" s="56">
        <v>0.09</v>
      </c>
      <c r="R564" s="56">
        <v>9.8274005007261637E-3</v>
      </c>
      <c r="S564" s="53">
        <v>0</v>
      </c>
      <c r="T564" s="36"/>
      <c r="U564" s="57">
        <v>139020</v>
      </c>
      <c r="V564" s="57">
        <v>0</v>
      </c>
      <c r="W564" s="53">
        <v>0</v>
      </c>
      <c r="X564" s="53">
        <v>10716</v>
      </c>
      <c r="Y564" s="53">
        <v>149736</v>
      </c>
      <c r="Z564" s="53">
        <f t="shared" si="8"/>
        <v>7376928</v>
      </c>
    </row>
    <row r="565" spans="1:26" s="13" customFormat="1">
      <c r="A565" s="50">
        <v>485</v>
      </c>
      <c r="B565" s="50">
        <v>485258248</v>
      </c>
      <c r="C565" s="51" t="s">
        <v>264</v>
      </c>
      <c r="D565" s="50">
        <v>258</v>
      </c>
      <c r="E565" s="51" t="s">
        <v>98</v>
      </c>
      <c r="F565" s="50">
        <v>248</v>
      </c>
      <c r="G565" s="51" t="s">
        <v>18</v>
      </c>
      <c r="H565" s="52">
        <v>1</v>
      </c>
      <c r="I565" s="53">
        <v>9794</v>
      </c>
      <c r="J565" s="53">
        <v>1063</v>
      </c>
      <c r="K565" s="53">
        <v>0</v>
      </c>
      <c r="L565" s="53">
        <v>893</v>
      </c>
      <c r="M565" s="53">
        <v>11750</v>
      </c>
      <c r="N565" s="36"/>
      <c r="O565" s="54" t="s">
        <v>308</v>
      </c>
      <c r="P565" s="54" t="s">
        <v>308</v>
      </c>
      <c r="Q565" s="56">
        <v>0.09</v>
      </c>
      <c r="R565" s="56">
        <v>4.1872962240319778E-2</v>
      </c>
      <c r="S565" s="53">
        <v>0</v>
      </c>
      <c r="T565" s="36"/>
      <c r="U565" s="57">
        <v>10857</v>
      </c>
      <c r="V565" s="57">
        <v>0</v>
      </c>
      <c r="W565" s="53">
        <v>0</v>
      </c>
      <c r="X565" s="53">
        <v>893</v>
      </c>
      <c r="Y565" s="53">
        <v>11750</v>
      </c>
      <c r="Z565" s="53">
        <f t="shared" si="8"/>
        <v>7376928</v>
      </c>
    </row>
    <row r="566" spans="1:26" s="13" customFormat="1">
      <c r="A566" s="50">
        <v>485</v>
      </c>
      <c r="B566" s="50">
        <v>485258258</v>
      </c>
      <c r="C566" s="51" t="s">
        <v>264</v>
      </c>
      <c r="D566" s="50">
        <v>258</v>
      </c>
      <c r="E566" s="51" t="s">
        <v>98</v>
      </c>
      <c r="F566" s="50">
        <v>258</v>
      </c>
      <c r="G566" s="51" t="s">
        <v>98</v>
      </c>
      <c r="H566" s="52">
        <v>447</v>
      </c>
      <c r="I566" s="53">
        <v>10510</v>
      </c>
      <c r="J566" s="53">
        <v>4113</v>
      </c>
      <c r="K566" s="53">
        <v>0</v>
      </c>
      <c r="L566" s="53">
        <v>893</v>
      </c>
      <c r="M566" s="53">
        <v>15516</v>
      </c>
      <c r="N566" s="36"/>
      <c r="O566" s="54" t="s">
        <v>308</v>
      </c>
      <c r="P566" s="54" t="s">
        <v>308</v>
      </c>
      <c r="Q566" s="56">
        <v>0.18</v>
      </c>
      <c r="R566" s="56">
        <v>9.1253128883332993E-2</v>
      </c>
      <c r="S566" s="53">
        <v>0</v>
      </c>
      <c r="T566" s="36"/>
      <c r="U566" s="57">
        <v>6536481</v>
      </c>
      <c r="V566" s="57">
        <v>0</v>
      </c>
      <c r="W566" s="53">
        <v>0</v>
      </c>
      <c r="X566" s="53">
        <v>399171</v>
      </c>
      <c r="Y566" s="53">
        <v>6935652</v>
      </c>
      <c r="Z566" s="53">
        <f t="shared" si="8"/>
        <v>7376928</v>
      </c>
    </row>
    <row r="567" spans="1:26" s="13" customFormat="1">
      <c r="A567" s="50">
        <v>486</v>
      </c>
      <c r="B567" s="50">
        <v>486348097</v>
      </c>
      <c r="C567" s="51" t="s">
        <v>265</v>
      </c>
      <c r="D567" s="50">
        <v>348</v>
      </c>
      <c r="E567" s="51" t="s">
        <v>100</v>
      </c>
      <c r="F567" s="50">
        <v>97</v>
      </c>
      <c r="G567" s="51" t="s">
        <v>224</v>
      </c>
      <c r="H567" s="52">
        <v>1</v>
      </c>
      <c r="I567" s="53">
        <v>9759</v>
      </c>
      <c r="J567" s="53">
        <v>69</v>
      </c>
      <c r="K567" s="53">
        <v>0</v>
      </c>
      <c r="L567" s="53">
        <v>893</v>
      </c>
      <c r="M567" s="53">
        <v>10721</v>
      </c>
      <c r="N567" s="36"/>
      <c r="O567" s="54" t="s">
        <v>308</v>
      </c>
      <c r="P567" s="54" t="s">
        <v>308</v>
      </c>
      <c r="Q567" s="56">
        <v>0.18</v>
      </c>
      <c r="R567" s="56">
        <v>3.3383344348178301E-2</v>
      </c>
      <c r="S567" s="53">
        <v>0</v>
      </c>
      <c r="T567" s="36"/>
      <c r="U567" s="57">
        <v>9828</v>
      </c>
      <c r="V567" s="57">
        <v>0</v>
      </c>
      <c r="W567" s="53">
        <v>0</v>
      </c>
      <c r="X567" s="53">
        <v>893</v>
      </c>
      <c r="Y567" s="53">
        <v>10721</v>
      </c>
      <c r="Z567" s="53">
        <f t="shared" si="8"/>
        <v>8340276</v>
      </c>
    </row>
    <row r="568" spans="1:26" s="13" customFormat="1">
      <c r="A568" s="50">
        <v>486</v>
      </c>
      <c r="B568" s="50">
        <v>486348110</v>
      </c>
      <c r="C568" s="51" t="s">
        <v>265</v>
      </c>
      <c r="D568" s="50">
        <v>348</v>
      </c>
      <c r="E568" s="51" t="s">
        <v>100</v>
      </c>
      <c r="F568" s="50">
        <v>110</v>
      </c>
      <c r="G568" s="51" t="s">
        <v>104</v>
      </c>
      <c r="H568" s="52">
        <v>1</v>
      </c>
      <c r="I568" s="53">
        <v>12275</v>
      </c>
      <c r="J568" s="53">
        <v>1815</v>
      </c>
      <c r="K568" s="53">
        <v>0</v>
      </c>
      <c r="L568" s="53">
        <v>893</v>
      </c>
      <c r="M568" s="53">
        <v>14983</v>
      </c>
      <c r="N568" s="36"/>
      <c r="O568" s="54" t="s">
        <v>308</v>
      </c>
      <c r="P568" s="54" t="s">
        <v>308</v>
      </c>
      <c r="Q568" s="56">
        <v>0.09</v>
      </c>
      <c r="R568" s="56">
        <v>7.4679477361722256E-3</v>
      </c>
      <c r="S568" s="53">
        <v>0</v>
      </c>
      <c r="T568" s="36"/>
      <c r="U568" s="57">
        <v>14090</v>
      </c>
      <c r="V568" s="57">
        <v>0</v>
      </c>
      <c r="W568" s="53">
        <v>0</v>
      </c>
      <c r="X568" s="53">
        <v>893</v>
      </c>
      <c r="Y568" s="53">
        <v>14983</v>
      </c>
      <c r="Z568" s="53">
        <f t="shared" si="8"/>
        <v>8340276</v>
      </c>
    </row>
    <row r="569" spans="1:26" s="13" customFormat="1">
      <c r="A569" s="50">
        <v>486</v>
      </c>
      <c r="B569" s="50">
        <v>486348151</v>
      </c>
      <c r="C569" s="51" t="s">
        <v>265</v>
      </c>
      <c r="D569" s="50">
        <v>348</v>
      </c>
      <c r="E569" s="51" t="s">
        <v>100</v>
      </c>
      <c r="F569" s="50">
        <v>151</v>
      </c>
      <c r="G569" s="51" t="s">
        <v>156</v>
      </c>
      <c r="H569" s="52">
        <v>4</v>
      </c>
      <c r="I569" s="53">
        <v>9432</v>
      </c>
      <c r="J569" s="53">
        <v>1775</v>
      </c>
      <c r="K569" s="53">
        <v>0</v>
      </c>
      <c r="L569" s="53">
        <v>893</v>
      </c>
      <c r="M569" s="53">
        <v>12100</v>
      </c>
      <c r="N569" s="36"/>
      <c r="O569" s="54" t="s">
        <v>308</v>
      </c>
      <c r="P569" s="54" t="s">
        <v>308</v>
      </c>
      <c r="Q569" s="56">
        <v>0.09</v>
      </c>
      <c r="R569" s="56">
        <v>1.0085521119319898E-2</v>
      </c>
      <c r="S569" s="53">
        <v>0</v>
      </c>
      <c r="T569" s="36"/>
      <c r="U569" s="57">
        <v>44828</v>
      </c>
      <c r="V569" s="57">
        <v>0</v>
      </c>
      <c r="W569" s="53">
        <v>0</v>
      </c>
      <c r="X569" s="53">
        <v>3572</v>
      </c>
      <c r="Y569" s="53">
        <v>48400</v>
      </c>
      <c r="Z569" s="53">
        <f t="shared" si="8"/>
        <v>8340276</v>
      </c>
    </row>
    <row r="570" spans="1:26" s="13" customFormat="1">
      <c r="A570" s="50">
        <v>486</v>
      </c>
      <c r="B570" s="50">
        <v>486348153</v>
      </c>
      <c r="C570" s="51" t="s">
        <v>265</v>
      </c>
      <c r="D570" s="50">
        <v>348</v>
      </c>
      <c r="E570" s="51" t="s">
        <v>100</v>
      </c>
      <c r="F570" s="50">
        <v>153</v>
      </c>
      <c r="G570" s="51" t="s">
        <v>107</v>
      </c>
      <c r="H570" s="52">
        <v>1</v>
      </c>
      <c r="I570" s="53">
        <v>11372.480491404476</v>
      </c>
      <c r="J570" s="53">
        <v>297</v>
      </c>
      <c r="K570" s="53">
        <v>0</v>
      </c>
      <c r="L570" s="53">
        <v>893</v>
      </c>
      <c r="M570" s="53">
        <v>12562.480491404476</v>
      </c>
      <c r="N570" s="36"/>
      <c r="O570" s="54" t="s">
        <v>308</v>
      </c>
      <c r="P570" s="54" t="s">
        <v>308</v>
      </c>
      <c r="Q570" s="56">
        <v>0.09</v>
      </c>
      <c r="R570" s="56">
        <v>1.2838408450156829E-2</v>
      </c>
      <c r="S570" s="53">
        <v>0</v>
      </c>
      <c r="T570" s="36"/>
      <c r="U570" s="57">
        <v>11669</v>
      </c>
      <c r="V570" s="57">
        <v>0</v>
      </c>
      <c r="W570" s="53">
        <v>0</v>
      </c>
      <c r="X570" s="53">
        <v>893</v>
      </c>
      <c r="Y570" s="53">
        <v>12562</v>
      </c>
      <c r="Z570" s="53">
        <f t="shared" si="8"/>
        <v>8340276</v>
      </c>
    </row>
    <row r="571" spans="1:26" s="13" customFormat="1">
      <c r="A571" s="50">
        <v>486</v>
      </c>
      <c r="B571" s="50">
        <v>486348186</v>
      </c>
      <c r="C571" s="51" t="s">
        <v>265</v>
      </c>
      <c r="D571" s="50">
        <v>348</v>
      </c>
      <c r="E571" s="51" t="s">
        <v>100</v>
      </c>
      <c r="F571" s="50">
        <v>186</v>
      </c>
      <c r="G571" s="51" t="s">
        <v>157</v>
      </c>
      <c r="H571" s="52">
        <v>4</v>
      </c>
      <c r="I571" s="53">
        <v>14594</v>
      </c>
      <c r="J571" s="53">
        <v>5491</v>
      </c>
      <c r="K571" s="53">
        <v>0</v>
      </c>
      <c r="L571" s="53">
        <v>893</v>
      </c>
      <c r="M571" s="53">
        <v>20978</v>
      </c>
      <c r="N571" s="36"/>
      <c r="O571" s="54" t="s">
        <v>308</v>
      </c>
      <c r="P571" s="54" t="s">
        <v>308</v>
      </c>
      <c r="Q571" s="56">
        <v>0.09</v>
      </c>
      <c r="R571" s="56">
        <v>5.3127881233148259E-3</v>
      </c>
      <c r="S571" s="53">
        <v>0</v>
      </c>
      <c r="T571" s="36"/>
      <c r="U571" s="57">
        <v>80340</v>
      </c>
      <c r="V571" s="57">
        <v>0</v>
      </c>
      <c r="W571" s="53">
        <v>0</v>
      </c>
      <c r="X571" s="53">
        <v>3572</v>
      </c>
      <c r="Y571" s="53">
        <v>83912</v>
      </c>
      <c r="Z571" s="53">
        <f t="shared" si="8"/>
        <v>8340276</v>
      </c>
    </row>
    <row r="572" spans="1:26" s="13" customFormat="1">
      <c r="A572" s="50">
        <v>486</v>
      </c>
      <c r="B572" s="50">
        <v>486348214</v>
      </c>
      <c r="C572" s="51" t="s">
        <v>265</v>
      </c>
      <c r="D572" s="50">
        <v>348</v>
      </c>
      <c r="E572" s="51" t="s">
        <v>100</v>
      </c>
      <c r="F572" s="50">
        <v>214</v>
      </c>
      <c r="G572" s="51" t="s">
        <v>266</v>
      </c>
      <c r="H572" s="52">
        <v>1</v>
      </c>
      <c r="I572" s="53">
        <v>8450</v>
      </c>
      <c r="J572" s="53">
        <v>1301</v>
      </c>
      <c r="K572" s="53">
        <v>0</v>
      </c>
      <c r="L572" s="53">
        <v>893</v>
      </c>
      <c r="M572" s="53">
        <v>10644</v>
      </c>
      <c r="N572" s="36"/>
      <c r="O572" s="54" t="s">
        <v>308</v>
      </c>
      <c r="P572" s="54" t="s">
        <v>308</v>
      </c>
      <c r="Q572" s="56">
        <v>0.09</v>
      </c>
      <c r="R572" s="56">
        <v>1.5470815196315089E-3</v>
      </c>
      <c r="S572" s="53">
        <v>0</v>
      </c>
      <c r="T572" s="36"/>
      <c r="U572" s="57">
        <v>9751</v>
      </c>
      <c r="V572" s="57">
        <v>0</v>
      </c>
      <c r="W572" s="53">
        <v>0</v>
      </c>
      <c r="X572" s="53">
        <v>893</v>
      </c>
      <c r="Y572" s="53">
        <v>10644</v>
      </c>
      <c r="Z572" s="53">
        <f t="shared" si="8"/>
        <v>8340276</v>
      </c>
    </row>
    <row r="573" spans="1:26" s="13" customFormat="1">
      <c r="A573" s="50">
        <v>486</v>
      </c>
      <c r="B573" s="50">
        <v>486348226</v>
      </c>
      <c r="C573" s="51" t="s">
        <v>265</v>
      </c>
      <c r="D573" s="50">
        <v>348</v>
      </c>
      <c r="E573" s="51" t="s">
        <v>100</v>
      </c>
      <c r="F573" s="50">
        <v>226</v>
      </c>
      <c r="G573" s="51" t="s">
        <v>158</v>
      </c>
      <c r="H573" s="52">
        <v>2</v>
      </c>
      <c r="I573" s="53">
        <v>10452.849977604832</v>
      </c>
      <c r="J573" s="53">
        <v>1149</v>
      </c>
      <c r="K573" s="53">
        <v>0</v>
      </c>
      <c r="L573" s="53">
        <v>893</v>
      </c>
      <c r="M573" s="53">
        <v>12494.849977604832</v>
      </c>
      <c r="N573" s="36"/>
      <c r="O573" s="54" t="s">
        <v>308</v>
      </c>
      <c r="P573" s="54" t="s">
        <v>308</v>
      </c>
      <c r="Q573" s="56">
        <v>0.09</v>
      </c>
      <c r="R573" s="56">
        <v>1.4722779645205544E-2</v>
      </c>
      <c r="S573" s="53">
        <v>0</v>
      </c>
      <c r="T573" s="36"/>
      <c r="U573" s="57">
        <v>23204</v>
      </c>
      <c r="V573" s="57">
        <v>0</v>
      </c>
      <c r="W573" s="53">
        <v>0</v>
      </c>
      <c r="X573" s="53">
        <v>1786</v>
      </c>
      <c r="Y573" s="53">
        <v>24990</v>
      </c>
      <c r="Z573" s="53">
        <f t="shared" si="8"/>
        <v>8340276</v>
      </c>
    </row>
    <row r="574" spans="1:26" s="13" customFormat="1">
      <c r="A574" s="50">
        <v>486</v>
      </c>
      <c r="B574" s="50">
        <v>486348271</v>
      </c>
      <c r="C574" s="51" t="s">
        <v>265</v>
      </c>
      <c r="D574" s="50">
        <v>348</v>
      </c>
      <c r="E574" s="51" t="s">
        <v>100</v>
      </c>
      <c r="F574" s="50">
        <v>271</v>
      </c>
      <c r="G574" s="51" t="s">
        <v>111</v>
      </c>
      <c r="H574" s="52">
        <v>2</v>
      </c>
      <c r="I574" s="53">
        <v>9636.3697405892508</v>
      </c>
      <c r="J574" s="53">
        <v>2676</v>
      </c>
      <c r="K574" s="53">
        <v>0</v>
      </c>
      <c r="L574" s="53">
        <v>893</v>
      </c>
      <c r="M574" s="53">
        <v>13205.369740589251</v>
      </c>
      <c r="N574" s="36"/>
      <c r="O574" s="54" t="s">
        <v>308</v>
      </c>
      <c r="P574" s="54" t="s">
        <v>308</v>
      </c>
      <c r="Q574" s="56">
        <v>0.09</v>
      </c>
      <c r="R574" s="56">
        <v>6.3314802752221892E-3</v>
      </c>
      <c r="S574" s="53">
        <v>0</v>
      </c>
      <c r="T574" s="36"/>
      <c r="U574" s="57">
        <v>24624</v>
      </c>
      <c r="V574" s="57">
        <v>0</v>
      </c>
      <c r="W574" s="53">
        <v>0</v>
      </c>
      <c r="X574" s="53">
        <v>1786</v>
      </c>
      <c r="Y574" s="53">
        <v>26410</v>
      </c>
      <c r="Z574" s="53">
        <f t="shared" si="8"/>
        <v>8340276</v>
      </c>
    </row>
    <row r="575" spans="1:26" s="13" customFormat="1">
      <c r="A575" s="50">
        <v>486</v>
      </c>
      <c r="B575" s="50">
        <v>486348277</v>
      </c>
      <c r="C575" s="51" t="s">
        <v>265</v>
      </c>
      <c r="D575" s="50">
        <v>348</v>
      </c>
      <c r="E575" s="51" t="s">
        <v>100</v>
      </c>
      <c r="F575" s="50">
        <v>277</v>
      </c>
      <c r="G575" s="51" t="s">
        <v>340</v>
      </c>
      <c r="H575" s="52">
        <v>1</v>
      </c>
      <c r="I575" s="53">
        <v>11976.442052147144</v>
      </c>
      <c r="J575" s="53">
        <v>486</v>
      </c>
      <c r="K575" s="53">
        <v>0</v>
      </c>
      <c r="L575" s="53">
        <v>893</v>
      </c>
      <c r="M575" s="53">
        <v>13355.442052147144</v>
      </c>
      <c r="N575" s="36"/>
      <c r="O575" s="54" t="s">
        <v>308</v>
      </c>
      <c r="P575" s="54" t="s">
        <v>308</v>
      </c>
      <c r="Q575" s="56">
        <v>0.18</v>
      </c>
      <c r="R575" s="56">
        <v>2.8031540434438139E-2</v>
      </c>
      <c r="S575" s="53">
        <v>0</v>
      </c>
      <c r="T575" s="36"/>
      <c r="U575" s="57">
        <v>12462</v>
      </c>
      <c r="V575" s="57">
        <v>0</v>
      </c>
      <c r="W575" s="53">
        <v>0</v>
      </c>
      <c r="X575" s="53">
        <v>893</v>
      </c>
      <c r="Y575" s="53">
        <v>13355</v>
      </c>
      <c r="Z575" s="53">
        <f t="shared" si="8"/>
        <v>8340276</v>
      </c>
    </row>
    <row r="576" spans="1:26" s="13" customFormat="1">
      <c r="A576" s="50">
        <v>486</v>
      </c>
      <c r="B576" s="50">
        <v>486348316</v>
      </c>
      <c r="C576" s="51" t="s">
        <v>265</v>
      </c>
      <c r="D576" s="50">
        <v>348</v>
      </c>
      <c r="E576" s="51" t="s">
        <v>100</v>
      </c>
      <c r="F576" s="50">
        <v>316</v>
      </c>
      <c r="G576" s="51" t="s">
        <v>159</v>
      </c>
      <c r="H576" s="52">
        <v>1</v>
      </c>
      <c r="I576" s="53">
        <v>8450</v>
      </c>
      <c r="J576" s="53">
        <v>817</v>
      </c>
      <c r="K576" s="53">
        <v>0</v>
      </c>
      <c r="L576" s="53">
        <v>893</v>
      </c>
      <c r="M576" s="53">
        <v>10160</v>
      </c>
      <c r="N576" s="36"/>
      <c r="O576" s="54" t="s">
        <v>308</v>
      </c>
      <c r="P576" s="54" t="s">
        <v>308</v>
      </c>
      <c r="Q576" s="56">
        <v>0.18</v>
      </c>
      <c r="R576" s="56">
        <v>7.3527407317333891E-3</v>
      </c>
      <c r="S576" s="53">
        <v>0</v>
      </c>
      <c r="T576" s="36"/>
      <c r="U576" s="57">
        <v>9267</v>
      </c>
      <c r="V576" s="57">
        <v>0</v>
      </c>
      <c r="W576" s="53">
        <v>0</v>
      </c>
      <c r="X576" s="53">
        <v>893</v>
      </c>
      <c r="Y576" s="53">
        <v>10160</v>
      </c>
      <c r="Z576" s="53">
        <f t="shared" si="8"/>
        <v>8340276</v>
      </c>
    </row>
    <row r="577" spans="1:26" s="13" customFormat="1">
      <c r="A577" s="50">
        <v>486</v>
      </c>
      <c r="B577" s="50">
        <v>486348348</v>
      </c>
      <c r="C577" s="51" t="s">
        <v>265</v>
      </c>
      <c r="D577" s="50">
        <v>348</v>
      </c>
      <c r="E577" s="51" t="s">
        <v>100</v>
      </c>
      <c r="F577" s="50">
        <v>348</v>
      </c>
      <c r="G577" s="51" t="s">
        <v>100</v>
      </c>
      <c r="H577" s="52">
        <v>644</v>
      </c>
      <c r="I577" s="53">
        <v>11524</v>
      </c>
      <c r="J577" s="53">
        <v>47</v>
      </c>
      <c r="K577" s="53">
        <v>0</v>
      </c>
      <c r="L577" s="53">
        <v>893</v>
      </c>
      <c r="M577" s="53">
        <v>12464</v>
      </c>
      <c r="N577" s="36"/>
      <c r="O577" s="54" t="s">
        <v>308</v>
      </c>
      <c r="P577" s="54" t="s">
        <v>308</v>
      </c>
      <c r="Q577" s="56">
        <v>0.09</v>
      </c>
      <c r="R577" s="56">
        <v>6.3340236203305089E-2</v>
      </c>
      <c r="S577" s="53">
        <v>0</v>
      </c>
      <c r="T577" s="36"/>
      <c r="U577" s="57">
        <v>7451724</v>
      </c>
      <c r="V577" s="57">
        <v>0</v>
      </c>
      <c r="W577" s="53">
        <v>0</v>
      </c>
      <c r="X577" s="53">
        <v>575092</v>
      </c>
      <c r="Y577" s="53">
        <v>8026816</v>
      </c>
      <c r="Z577" s="53">
        <f t="shared" si="8"/>
        <v>8340276</v>
      </c>
    </row>
    <row r="578" spans="1:26" s="13" customFormat="1">
      <c r="A578" s="50">
        <v>486</v>
      </c>
      <c r="B578" s="50">
        <v>486348767</v>
      </c>
      <c r="C578" s="51" t="s">
        <v>265</v>
      </c>
      <c r="D578" s="50">
        <v>348</v>
      </c>
      <c r="E578" s="51" t="s">
        <v>100</v>
      </c>
      <c r="F578" s="50">
        <v>767</v>
      </c>
      <c r="G578" s="51" t="s">
        <v>267</v>
      </c>
      <c r="H578" s="52">
        <v>3</v>
      </c>
      <c r="I578" s="53">
        <v>12394</v>
      </c>
      <c r="J578" s="53">
        <v>1773</v>
      </c>
      <c r="K578" s="53">
        <v>0</v>
      </c>
      <c r="L578" s="53">
        <v>893</v>
      </c>
      <c r="M578" s="53">
        <v>15060</v>
      </c>
      <c r="N578" s="36"/>
      <c r="O578" s="54" t="s">
        <v>308</v>
      </c>
      <c r="P578" s="54" t="s">
        <v>308</v>
      </c>
      <c r="Q578" s="56">
        <v>0.09</v>
      </c>
      <c r="R578" s="56">
        <v>2.2414300265430686E-2</v>
      </c>
      <c r="S578" s="53">
        <v>0</v>
      </c>
      <c r="T578" s="36"/>
      <c r="U578" s="57">
        <v>42501</v>
      </c>
      <c r="V578" s="57">
        <v>0</v>
      </c>
      <c r="W578" s="53">
        <v>0</v>
      </c>
      <c r="X578" s="53">
        <v>2679</v>
      </c>
      <c r="Y578" s="53">
        <v>45180</v>
      </c>
      <c r="Z578" s="53">
        <f t="shared" si="8"/>
        <v>8340276</v>
      </c>
    </row>
    <row r="579" spans="1:26" s="13" customFormat="1">
      <c r="A579" s="50">
        <v>486</v>
      </c>
      <c r="B579" s="50">
        <v>486348775</v>
      </c>
      <c r="C579" s="51" t="s">
        <v>265</v>
      </c>
      <c r="D579" s="50">
        <v>348</v>
      </c>
      <c r="E579" s="51" t="s">
        <v>100</v>
      </c>
      <c r="F579" s="50">
        <v>775</v>
      </c>
      <c r="G579" s="51" t="s">
        <v>120</v>
      </c>
      <c r="H579" s="52">
        <v>1</v>
      </c>
      <c r="I579" s="53">
        <v>9528.1498412937872</v>
      </c>
      <c r="J579" s="53">
        <v>1722</v>
      </c>
      <c r="K579" s="53">
        <v>0</v>
      </c>
      <c r="L579" s="53">
        <v>893</v>
      </c>
      <c r="M579" s="53">
        <v>12143.149841293787</v>
      </c>
      <c r="N579" s="36"/>
      <c r="O579" s="54" t="s">
        <v>308</v>
      </c>
      <c r="P579" s="54" t="s">
        <v>308</v>
      </c>
      <c r="Q579" s="56">
        <v>0.09</v>
      </c>
      <c r="R579" s="56">
        <v>5.3574176974543119E-3</v>
      </c>
      <c r="S579" s="53">
        <v>0</v>
      </c>
      <c r="T579" s="36"/>
      <c r="U579" s="57">
        <v>11250</v>
      </c>
      <c r="V579" s="57">
        <v>0</v>
      </c>
      <c r="W579" s="53">
        <v>0</v>
      </c>
      <c r="X579" s="53">
        <v>893</v>
      </c>
      <c r="Y579" s="53">
        <v>12143</v>
      </c>
      <c r="Z579" s="53">
        <f t="shared" si="8"/>
        <v>8340276</v>
      </c>
    </row>
    <row r="580" spans="1:26" s="13" customFormat="1">
      <c r="A580" s="50">
        <v>487</v>
      </c>
      <c r="B580" s="50">
        <v>487049010</v>
      </c>
      <c r="C580" s="51" t="s">
        <v>268</v>
      </c>
      <c r="D580" s="50">
        <v>49</v>
      </c>
      <c r="E580" s="51" t="s">
        <v>73</v>
      </c>
      <c r="F580" s="50">
        <v>10</v>
      </c>
      <c r="G580" s="51" t="s">
        <v>74</v>
      </c>
      <c r="H580" s="52">
        <v>1</v>
      </c>
      <c r="I580" s="53">
        <v>9720.2592406052427</v>
      </c>
      <c r="J580" s="53">
        <v>2907</v>
      </c>
      <c r="K580" s="53">
        <v>0</v>
      </c>
      <c r="L580" s="53">
        <v>893</v>
      </c>
      <c r="M580" s="53">
        <v>13520.259240605243</v>
      </c>
      <c r="N580" s="36"/>
      <c r="O580" s="54" t="s">
        <v>308</v>
      </c>
      <c r="P580" s="54" t="s">
        <v>308</v>
      </c>
      <c r="Q580" s="56">
        <v>0.09</v>
      </c>
      <c r="R580" s="56">
        <v>2.5168277966452781E-3</v>
      </c>
      <c r="S580" s="53">
        <v>0</v>
      </c>
      <c r="T580" s="36"/>
      <c r="U580" s="57">
        <v>12627</v>
      </c>
      <c r="V580" s="57">
        <v>0</v>
      </c>
      <c r="W580" s="53">
        <v>0</v>
      </c>
      <c r="X580" s="53">
        <v>893</v>
      </c>
      <c r="Y580" s="53">
        <v>13520</v>
      </c>
      <c r="Z580" s="53">
        <f t="shared" si="8"/>
        <v>20969165</v>
      </c>
    </row>
    <row r="581" spans="1:26" s="13" customFormat="1">
      <c r="A581" s="50">
        <v>487</v>
      </c>
      <c r="B581" s="50">
        <v>487049031</v>
      </c>
      <c r="C581" s="51" t="s">
        <v>268</v>
      </c>
      <c r="D581" s="50">
        <v>49</v>
      </c>
      <c r="E581" s="51" t="s">
        <v>73</v>
      </c>
      <c r="F581" s="50">
        <v>31</v>
      </c>
      <c r="G581" s="51" t="s">
        <v>76</v>
      </c>
      <c r="H581" s="52">
        <v>3</v>
      </c>
      <c r="I581" s="53">
        <v>9670</v>
      </c>
      <c r="J581" s="53">
        <v>3969</v>
      </c>
      <c r="K581" s="53">
        <v>0</v>
      </c>
      <c r="L581" s="53">
        <v>893</v>
      </c>
      <c r="M581" s="53">
        <v>14532</v>
      </c>
      <c r="N581" s="36"/>
      <c r="O581" s="54" t="s">
        <v>308</v>
      </c>
      <c r="P581" s="54" t="s">
        <v>308</v>
      </c>
      <c r="Q581" s="56">
        <v>0.09</v>
      </c>
      <c r="R581" s="56">
        <v>2.9468459409794701E-2</v>
      </c>
      <c r="S581" s="53">
        <v>0</v>
      </c>
      <c r="T581" s="36"/>
      <c r="U581" s="57">
        <v>40917</v>
      </c>
      <c r="V581" s="57">
        <v>0</v>
      </c>
      <c r="W581" s="53">
        <v>0</v>
      </c>
      <c r="X581" s="53">
        <v>2679</v>
      </c>
      <c r="Y581" s="53">
        <v>43596</v>
      </c>
      <c r="Z581" s="53">
        <f t="shared" si="8"/>
        <v>20969165</v>
      </c>
    </row>
    <row r="582" spans="1:26" s="13" customFormat="1">
      <c r="A582" s="50">
        <v>487</v>
      </c>
      <c r="B582" s="50">
        <v>487049035</v>
      </c>
      <c r="C582" s="51" t="s">
        <v>268</v>
      </c>
      <c r="D582" s="50">
        <v>49</v>
      </c>
      <c r="E582" s="51" t="s">
        <v>73</v>
      </c>
      <c r="F582" s="50">
        <v>35</v>
      </c>
      <c r="G582" s="51" t="s">
        <v>11</v>
      </c>
      <c r="H582" s="52">
        <v>36</v>
      </c>
      <c r="I582" s="53">
        <v>12528</v>
      </c>
      <c r="J582" s="53">
        <v>3702</v>
      </c>
      <c r="K582" s="53">
        <v>0</v>
      </c>
      <c r="L582" s="53">
        <v>893</v>
      </c>
      <c r="M582" s="53">
        <v>17123</v>
      </c>
      <c r="N582" s="36"/>
      <c r="O582" s="54" t="s">
        <v>308</v>
      </c>
      <c r="P582" s="54" t="s">
        <v>308</v>
      </c>
      <c r="Q582" s="56">
        <v>0.18</v>
      </c>
      <c r="R582" s="56">
        <v>0.15202395845133679</v>
      </c>
      <c r="S582" s="53">
        <v>0</v>
      </c>
      <c r="T582" s="36"/>
      <c r="U582" s="57">
        <v>584280</v>
      </c>
      <c r="V582" s="57">
        <v>0</v>
      </c>
      <c r="W582" s="53">
        <v>0</v>
      </c>
      <c r="X582" s="53">
        <v>32148</v>
      </c>
      <c r="Y582" s="53">
        <v>616428</v>
      </c>
      <c r="Z582" s="53">
        <f t="shared" si="8"/>
        <v>20969165</v>
      </c>
    </row>
    <row r="583" spans="1:26" s="13" customFormat="1">
      <c r="A583" s="50">
        <v>487</v>
      </c>
      <c r="B583" s="50">
        <v>487049044</v>
      </c>
      <c r="C583" s="51" t="s">
        <v>268</v>
      </c>
      <c r="D583" s="50">
        <v>49</v>
      </c>
      <c r="E583" s="51" t="s">
        <v>73</v>
      </c>
      <c r="F583" s="50">
        <v>44</v>
      </c>
      <c r="G583" s="51" t="s">
        <v>12</v>
      </c>
      <c r="H583" s="52">
        <v>2</v>
      </c>
      <c r="I583" s="53">
        <v>9670</v>
      </c>
      <c r="J583" s="53">
        <v>637</v>
      </c>
      <c r="K583" s="53">
        <v>0</v>
      </c>
      <c r="L583" s="53">
        <v>893</v>
      </c>
      <c r="M583" s="53">
        <v>11200</v>
      </c>
      <c r="N583" s="36"/>
      <c r="O583" s="54" t="s">
        <v>308</v>
      </c>
      <c r="P583" s="54" t="s">
        <v>308</v>
      </c>
      <c r="Q583" s="56">
        <v>0.09</v>
      </c>
      <c r="R583" s="56">
        <v>4.5057369453861851E-2</v>
      </c>
      <c r="S583" s="53">
        <v>0</v>
      </c>
      <c r="T583" s="36"/>
      <c r="U583" s="57">
        <v>20614</v>
      </c>
      <c r="V583" s="57">
        <v>0</v>
      </c>
      <c r="W583" s="53">
        <v>0</v>
      </c>
      <c r="X583" s="53">
        <v>1786</v>
      </c>
      <c r="Y583" s="53">
        <v>22400</v>
      </c>
      <c r="Z583" s="53">
        <f t="shared" si="8"/>
        <v>20969165</v>
      </c>
    </row>
    <row r="584" spans="1:26" s="13" customFormat="1">
      <c r="A584" s="50">
        <v>487</v>
      </c>
      <c r="B584" s="50">
        <v>487049046</v>
      </c>
      <c r="C584" s="51" t="s">
        <v>268</v>
      </c>
      <c r="D584" s="50">
        <v>49</v>
      </c>
      <c r="E584" s="51" t="s">
        <v>73</v>
      </c>
      <c r="F584" s="50">
        <v>46</v>
      </c>
      <c r="G584" s="51" t="s">
        <v>89</v>
      </c>
      <c r="H584" s="52">
        <v>1</v>
      </c>
      <c r="I584" s="53">
        <v>10054.353981450939</v>
      </c>
      <c r="J584" s="53">
        <v>7373</v>
      </c>
      <c r="K584" s="53">
        <v>0</v>
      </c>
      <c r="L584" s="53">
        <v>893</v>
      </c>
      <c r="M584" s="53">
        <v>18320.353981450939</v>
      </c>
      <c r="N584" s="36"/>
      <c r="O584" s="54" t="s">
        <v>308</v>
      </c>
      <c r="P584" s="54" t="s">
        <v>308</v>
      </c>
      <c r="Q584" s="56">
        <v>0.09</v>
      </c>
      <c r="R584" s="56">
        <v>5.2704421619788788E-4</v>
      </c>
      <c r="S584" s="53">
        <v>0</v>
      </c>
      <c r="T584" s="36"/>
      <c r="U584" s="57">
        <v>17427</v>
      </c>
      <c r="V584" s="57">
        <v>0</v>
      </c>
      <c r="W584" s="53">
        <v>0</v>
      </c>
      <c r="X584" s="53">
        <v>893</v>
      </c>
      <c r="Y584" s="53">
        <v>18320</v>
      </c>
      <c r="Z584" s="53">
        <f t="shared" si="8"/>
        <v>20969165</v>
      </c>
    </row>
    <row r="585" spans="1:26" s="13" customFormat="1">
      <c r="A585" s="50">
        <v>487</v>
      </c>
      <c r="B585" s="50">
        <v>487049049</v>
      </c>
      <c r="C585" s="51" t="s">
        <v>268</v>
      </c>
      <c r="D585" s="50">
        <v>49</v>
      </c>
      <c r="E585" s="51" t="s">
        <v>73</v>
      </c>
      <c r="F585" s="50">
        <v>49</v>
      </c>
      <c r="G585" s="51" t="s">
        <v>73</v>
      </c>
      <c r="H585" s="52">
        <v>70</v>
      </c>
      <c r="I585" s="53">
        <v>12224</v>
      </c>
      <c r="J585" s="53">
        <v>15122</v>
      </c>
      <c r="K585" s="53">
        <v>0</v>
      </c>
      <c r="L585" s="53">
        <v>893</v>
      </c>
      <c r="M585" s="53">
        <v>28239</v>
      </c>
      <c r="N585" s="36"/>
      <c r="O585" s="54" t="s">
        <v>308</v>
      </c>
      <c r="P585" s="54" t="s">
        <v>308</v>
      </c>
      <c r="Q585" s="56">
        <v>0.09</v>
      </c>
      <c r="R585" s="56">
        <v>7.4369836931613295E-2</v>
      </c>
      <c r="S585" s="53">
        <v>0</v>
      </c>
      <c r="T585" s="36"/>
      <c r="U585" s="57">
        <v>1914220</v>
      </c>
      <c r="V585" s="57">
        <v>0</v>
      </c>
      <c r="W585" s="53">
        <v>0</v>
      </c>
      <c r="X585" s="53">
        <v>62510</v>
      </c>
      <c r="Y585" s="53">
        <v>1976730</v>
      </c>
      <c r="Z585" s="53">
        <f t="shared" si="8"/>
        <v>20969165</v>
      </c>
    </row>
    <row r="586" spans="1:26" s="13" customFormat="1">
      <c r="A586" s="50">
        <v>487</v>
      </c>
      <c r="B586" s="50">
        <v>487049057</v>
      </c>
      <c r="C586" s="51" t="s">
        <v>268</v>
      </c>
      <c r="D586" s="50">
        <v>49</v>
      </c>
      <c r="E586" s="51" t="s">
        <v>73</v>
      </c>
      <c r="F586" s="50">
        <v>57</v>
      </c>
      <c r="G586" s="51" t="s">
        <v>13</v>
      </c>
      <c r="H586" s="52">
        <v>8</v>
      </c>
      <c r="I586" s="53">
        <v>10644</v>
      </c>
      <c r="J586" s="53">
        <v>561</v>
      </c>
      <c r="K586" s="53">
        <v>0</v>
      </c>
      <c r="L586" s="53">
        <v>893</v>
      </c>
      <c r="M586" s="53">
        <v>12098</v>
      </c>
      <c r="N586" s="36"/>
      <c r="O586" s="54" t="s">
        <v>308</v>
      </c>
      <c r="P586" s="54" t="s">
        <v>308</v>
      </c>
      <c r="Q586" s="56">
        <v>0.18</v>
      </c>
      <c r="R586" s="56">
        <v>0.12566669295783561</v>
      </c>
      <c r="S586" s="53">
        <v>0</v>
      </c>
      <c r="T586" s="36"/>
      <c r="U586" s="57">
        <v>89640</v>
      </c>
      <c r="V586" s="57">
        <v>0</v>
      </c>
      <c r="W586" s="53">
        <v>0</v>
      </c>
      <c r="X586" s="53">
        <v>7144</v>
      </c>
      <c r="Y586" s="53">
        <v>96784</v>
      </c>
      <c r="Z586" s="53">
        <f t="shared" si="8"/>
        <v>20969165</v>
      </c>
    </row>
    <row r="587" spans="1:26" s="13" customFormat="1">
      <c r="A587" s="50">
        <v>487</v>
      </c>
      <c r="B587" s="50">
        <v>487049093</v>
      </c>
      <c r="C587" s="51" t="s">
        <v>268</v>
      </c>
      <c r="D587" s="50">
        <v>49</v>
      </c>
      <c r="E587" s="51" t="s">
        <v>73</v>
      </c>
      <c r="F587" s="50">
        <v>93</v>
      </c>
      <c r="G587" s="51" t="s">
        <v>14</v>
      </c>
      <c r="H587" s="52">
        <v>65</v>
      </c>
      <c r="I587" s="53">
        <v>11513</v>
      </c>
      <c r="J587" s="53">
        <v>347</v>
      </c>
      <c r="K587" s="53">
        <v>0</v>
      </c>
      <c r="L587" s="53">
        <v>893</v>
      </c>
      <c r="M587" s="53">
        <v>12753</v>
      </c>
      <c r="N587" s="36"/>
      <c r="O587" s="54" t="s">
        <v>308</v>
      </c>
      <c r="P587" s="54" t="s">
        <v>308</v>
      </c>
      <c r="Q587" s="56">
        <v>0.10135731725801317</v>
      </c>
      <c r="R587" s="56">
        <v>9.9974771469162421E-2</v>
      </c>
      <c r="S587" s="53">
        <v>0</v>
      </c>
      <c r="T587" s="36"/>
      <c r="U587" s="57">
        <v>770900</v>
      </c>
      <c r="V587" s="57">
        <v>0</v>
      </c>
      <c r="W587" s="53">
        <v>0</v>
      </c>
      <c r="X587" s="53">
        <v>58045</v>
      </c>
      <c r="Y587" s="53">
        <v>828945</v>
      </c>
      <c r="Z587" s="53">
        <f t="shared" ref="Z587:Z650" si="9">SUMIF($A$10:$A$839,$A587,$Y$10:$Y$839)</f>
        <v>20969165</v>
      </c>
    </row>
    <row r="588" spans="1:26" s="13" customFormat="1">
      <c r="A588" s="50">
        <v>487</v>
      </c>
      <c r="B588" s="50">
        <v>487049128</v>
      </c>
      <c r="C588" s="51" t="s">
        <v>268</v>
      </c>
      <c r="D588" s="50">
        <v>49</v>
      </c>
      <c r="E588" s="51" t="s">
        <v>73</v>
      </c>
      <c r="F588" s="50">
        <v>128</v>
      </c>
      <c r="G588" s="51" t="s">
        <v>122</v>
      </c>
      <c r="H588" s="52">
        <v>1</v>
      </c>
      <c r="I588" s="53">
        <v>8747</v>
      </c>
      <c r="J588" s="53">
        <v>376</v>
      </c>
      <c r="K588" s="53">
        <v>0</v>
      </c>
      <c r="L588" s="53">
        <v>893</v>
      </c>
      <c r="M588" s="53">
        <v>10016</v>
      </c>
      <c r="N588" s="36"/>
      <c r="O588" s="54" t="s">
        <v>308</v>
      </c>
      <c r="P588" s="54" t="s">
        <v>308</v>
      </c>
      <c r="Q588" s="56">
        <v>0.18</v>
      </c>
      <c r="R588" s="56">
        <v>3.1707981576140035E-2</v>
      </c>
      <c r="S588" s="53">
        <v>0</v>
      </c>
      <c r="T588" s="36"/>
      <c r="U588" s="57">
        <v>9123</v>
      </c>
      <c r="V588" s="57">
        <v>0</v>
      </c>
      <c r="W588" s="53">
        <v>0</v>
      </c>
      <c r="X588" s="53">
        <v>893</v>
      </c>
      <c r="Y588" s="53">
        <v>10016</v>
      </c>
      <c r="Z588" s="53">
        <f t="shared" si="9"/>
        <v>20969165</v>
      </c>
    </row>
    <row r="589" spans="1:26" s="13" customFormat="1">
      <c r="A589" s="50">
        <v>487</v>
      </c>
      <c r="B589" s="50">
        <v>487049149</v>
      </c>
      <c r="C589" s="51" t="s">
        <v>268</v>
      </c>
      <c r="D589" s="50">
        <v>49</v>
      </c>
      <c r="E589" s="51" t="s">
        <v>73</v>
      </c>
      <c r="F589" s="50">
        <v>149</v>
      </c>
      <c r="G589" s="51" t="s">
        <v>77</v>
      </c>
      <c r="H589" s="52">
        <v>2</v>
      </c>
      <c r="I589" s="53">
        <v>8747</v>
      </c>
      <c r="J589" s="53">
        <v>50</v>
      </c>
      <c r="K589" s="53">
        <v>0</v>
      </c>
      <c r="L589" s="53">
        <v>893</v>
      </c>
      <c r="M589" s="53">
        <v>9690</v>
      </c>
      <c r="N589" s="36"/>
      <c r="O589" s="54" t="s">
        <v>308</v>
      </c>
      <c r="P589" s="54" t="s">
        <v>308</v>
      </c>
      <c r="Q589" s="56">
        <v>0.1442761147472662</v>
      </c>
      <c r="R589" s="56">
        <v>0.10293201542090868</v>
      </c>
      <c r="S589" s="53">
        <v>0</v>
      </c>
      <c r="T589" s="36"/>
      <c r="U589" s="57">
        <v>17594</v>
      </c>
      <c r="V589" s="57">
        <v>0</v>
      </c>
      <c r="W589" s="53">
        <v>0</v>
      </c>
      <c r="X589" s="53">
        <v>1786</v>
      </c>
      <c r="Y589" s="53">
        <v>19380</v>
      </c>
      <c r="Z589" s="53">
        <f t="shared" si="9"/>
        <v>20969165</v>
      </c>
    </row>
    <row r="590" spans="1:26" s="13" customFormat="1">
      <c r="A590" s="50">
        <v>487</v>
      </c>
      <c r="B590" s="50">
        <v>487049153</v>
      </c>
      <c r="C590" s="51" t="s">
        <v>268</v>
      </c>
      <c r="D590" s="50">
        <v>49</v>
      </c>
      <c r="E590" s="51" t="s">
        <v>73</v>
      </c>
      <c r="F590" s="50">
        <v>153</v>
      </c>
      <c r="G590" s="51" t="s">
        <v>107</v>
      </c>
      <c r="H590" s="52">
        <v>1</v>
      </c>
      <c r="I590" s="53">
        <v>10593</v>
      </c>
      <c r="J590" s="53">
        <v>277</v>
      </c>
      <c r="K590" s="53">
        <v>0</v>
      </c>
      <c r="L590" s="53">
        <v>893</v>
      </c>
      <c r="M590" s="53">
        <v>11763</v>
      </c>
      <c r="N590" s="36"/>
      <c r="O590" s="54" t="s">
        <v>308</v>
      </c>
      <c r="P590" s="54" t="s">
        <v>308</v>
      </c>
      <c r="Q590" s="56">
        <v>0.09</v>
      </c>
      <c r="R590" s="56">
        <v>1.2838408450156829E-2</v>
      </c>
      <c r="S590" s="53">
        <v>0</v>
      </c>
      <c r="T590" s="36"/>
      <c r="U590" s="57">
        <v>10870</v>
      </c>
      <c r="V590" s="57">
        <v>0</v>
      </c>
      <c r="W590" s="53">
        <v>0</v>
      </c>
      <c r="X590" s="53">
        <v>893</v>
      </c>
      <c r="Y590" s="53">
        <v>11763</v>
      </c>
      <c r="Z590" s="53">
        <f t="shared" si="9"/>
        <v>20969165</v>
      </c>
    </row>
    <row r="591" spans="1:26" s="13" customFormat="1">
      <c r="A591" s="50">
        <v>487</v>
      </c>
      <c r="B591" s="50">
        <v>487049163</v>
      </c>
      <c r="C591" s="51" t="s">
        <v>268</v>
      </c>
      <c r="D591" s="50">
        <v>49</v>
      </c>
      <c r="E591" s="51" t="s">
        <v>73</v>
      </c>
      <c r="F591" s="50">
        <v>163</v>
      </c>
      <c r="G591" s="51" t="s">
        <v>16</v>
      </c>
      <c r="H591" s="52">
        <v>14</v>
      </c>
      <c r="I591" s="53">
        <v>11453</v>
      </c>
      <c r="J591" s="53">
        <v>223</v>
      </c>
      <c r="K591" s="53">
        <v>0</v>
      </c>
      <c r="L591" s="53">
        <v>893</v>
      </c>
      <c r="M591" s="53">
        <v>12569</v>
      </c>
      <c r="N591" s="36"/>
      <c r="O591" s="54" t="s">
        <v>308</v>
      </c>
      <c r="P591" s="54" t="s">
        <v>308</v>
      </c>
      <c r="Q591" s="56">
        <v>0.18</v>
      </c>
      <c r="R591" s="56">
        <v>9.2488422261299233E-2</v>
      </c>
      <c r="S591" s="53">
        <v>0</v>
      </c>
      <c r="T591" s="36"/>
      <c r="U591" s="57">
        <v>163464</v>
      </c>
      <c r="V591" s="57">
        <v>0</v>
      </c>
      <c r="W591" s="53">
        <v>0</v>
      </c>
      <c r="X591" s="53">
        <v>12502</v>
      </c>
      <c r="Y591" s="53">
        <v>175966</v>
      </c>
      <c r="Z591" s="53">
        <f t="shared" si="9"/>
        <v>20969165</v>
      </c>
    </row>
    <row r="592" spans="1:26" s="13" customFormat="1">
      <c r="A592" s="50">
        <v>487</v>
      </c>
      <c r="B592" s="50">
        <v>487049165</v>
      </c>
      <c r="C592" s="51" t="s">
        <v>268</v>
      </c>
      <c r="D592" s="50">
        <v>49</v>
      </c>
      <c r="E592" s="51" t="s">
        <v>73</v>
      </c>
      <c r="F592" s="50">
        <v>165</v>
      </c>
      <c r="G592" s="51" t="s">
        <v>17</v>
      </c>
      <c r="H592" s="52">
        <v>51</v>
      </c>
      <c r="I592" s="53">
        <v>11390</v>
      </c>
      <c r="J592" s="53">
        <v>630</v>
      </c>
      <c r="K592" s="53">
        <v>0</v>
      </c>
      <c r="L592" s="53">
        <v>893</v>
      </c>
      <c r="M592" s="53">
        <v>12913</v>
      </c>
      <c r="N592" s="36"/>
      <c r="O592" s="54" t="s">
        <v>308</v>
      </c>
      <c r="P592" s="54" t="s">
        <v>308</v>
      </c>
      <c r="Q592" s="56">
        <v>0.11527563071876294</v>
      </c>
      <c r="R592" s="56">
        <v>0.11287163935753411</v>
      </c>
      <c r="S592" s="53">
        <v>0</v>
      </c>
      <c r="T592" s="36"/>
      <c r="U592" s="57">
        <v>613020</v>
      </c>
      <c r="V592" s="57">
        <v>0</v>
      </c>
      <c r="W592" s="53">
        <v>0</v>
      </c>
      <c r="X592" s="53">
        <v>45543</v>
      </c>
      <c r="Y592" s="53">
        <v>658563</v>
      </c>
      <c r="Z592" s="53">
        <f t="shared" si="9"/>
        <v>20969165</v>
      </c>
    </row>
    <row r="593" spans="1:26" s="13" customFormat="1">
      <c r="A593" s="50">
        <v>487</v>
      </c>
      <c r="B593" s="50">
        <v>487049176</v>
      </c>
      <c r="C593" s="51" t="s">
        <v>268</v>
      </c>
      <c r="D593" s="50">
        <v>49</v>
      </c>
      <c r="E593" s="51" t="s">
        <v>73</v>
      </c>
      <c r="F593" s="50">
        <v>176</v>
      </c>
      <c r="G593" s="51" t="s">
        <v>78</v>
      </c>
      <c r="H593" s="52">
        <v>53</v>
      </c>
      <c r="I593" s="53">
        <v>11591</v>
      </c>
      <c r="J593" s="53">
        <v>3613</v>
      </c>
      <c r="K593" s="53">
        <v>0</v>
      </c>
      <c r="L593" s="53">
        <v>893</v>
      </c>
      <c r="M593" s="53">
        <v>16097</v>
      </c>
      <c r="N593" s="36"/>
      <c r="O593" s="54" t="s">
        <v>308</v>
      </c>
      <c r="P593" s="54" t="s">
        <v>308</v>
      </c>
      <c r="Q593" s="56">
        <v>0.09</v>
      </c>
      <c r="R593" s="56">
        <v>6.3624136031991144E-2</v>
      </c>
      <c r="S593" s="53">
        <v>0</v>
      </c>
      <c r="T593" s="36"/>
      <c r="U593" s="57">
        <v>805812</v>
      </c>
      <c r="V593" s="57">
        <v>0</v>
      </c>
      <c r="W593" s="53">
        <v>0</v>
      </c>
      <c r="X593" s="53">
        <v>47329</v>
      </c>
      <c r="Y593" s="53">
        <v>853141</v>
      </c>
      <c r="Z593" s="53">
        <f t="shared" si="9"/>
        <v>20969165</v>
      </c>
    </row>
    <row r="594" spans="1:26" s="13" customFormat="1">
      <c r="A594" s="50">
        <v>487</v>
      </c>
      <c r="B594" s="50">
        <v>487049207</v>
      </c>
      <c r="C594" s="51" t="s">
        <v>268</v>
      </c>
      <c r="D594" s="50">
        <v>49</v>
      </c>
      <c r="E594" s="51" t="s">
        <v>73</v>
      </c>
      <c r="F594" s="50">
        <v>207</v>
      </c>
      <c r="G594" s="51" t="s">
        <v>25</v>
      </c>
      <c r="H594" s="52">
        <v>1</v>
      </c>
      <c r="I594" s="53">
        <v>10224.179392198021</v>
      </c>
      <c r="J594" s="53">
        <v>6863</v>
      </c>
      <c r="K594" s="53">
        <v>0</v>
      </c>
      <c r="L594" s="53">
        <v>893</v>
      </c>
      <c r="M594" s="53">
        <v>17980.179392198021</v>
      </c>
      <c r="N594" s="36"/>
      <c r="O594" s="54" t="s">
        <v>308</v>
      </c>
      <c r="P594" s="54" t="s">
        <v>308</v>
      </c>
      <c r="Q594" s="56">
        <v>0.09</v>
      </c>
      <c r="R594" s="56">
        <v>8.3486869847944291E-4</v>
      </c>
      <c r="S594" s="53">
        <v>0</v>
      </c>
      <c r="T594" s="36"/>
      <c r="U594" s="57">
        <v>17087</v>
      </c>
      <c r="V594" s="57">
        <v>0</v>
      </c>
      <c r="W594" s="53">
        <v>0</v>
      </c>
      <c r="X594" s="53">
        <v>893</v>
      </c>
      <c r="Y594" s="53">
        <v>17980</v>
      </c>
      <c r="Z594" s="53">
        <f t="shared" si="9"/>
        <v>20969165</v>
      </c>
    </row>
    <row r="595" spans="1:26" s="13" customFormat="1">
      <c r="A595" s="50">
        <v>487</v>
      </c>
      <c r="B595" s="50">
        <v>487049244</v>
      </c>
      <c r="C595" s="51" t="s">
        <v>268</v>
      </c>
      <c r="D595" s="50">
        <v>49</v>
      </c>
      <c r="E595" s="51" t="s">
        <v>73</v>
      </c>
      <c r="F595" s="50">
        <v>244</v>
      </c>
      <c r="G595" s="51" t="s">
        <v>27</v>
      </c>
      <c r="H595" s="52">
        <v>11</v>
      </c>
      <c r="I595" s="53">
        <v>9906</v>
      </c>
      <c r="J595" s="53">
        <v>3383</v>
      </c>
      <c r="K595" s="53">
        <v>0</v>
      </c>
      <c r="L595" s="53">
        <v>893</v>
      </c>
      <c r="M595" s="53">
        <v>14182</v>
      </c>
      <c r="N595" s="36"/>
      <c r="O595" s="54" t="s">
        <v>308</v>
      </c>
      <c r="P595" s="54" t="s">
        <v>308</v>
      </c>
      <c r="Q595" s="56">
        <v>0.18</v>
      </c>
      <c r="R595" s="56">
        <v>9.0766797529067744E-2</v>
      </c>
      <c r="S595" s="53">
        <v>0</v>
      </c>
      <c r="T595" s="36"/>
      <c r="U595" s="57">
        <v>146179</v>
      </c>
      <c r="V595" s="57">
        <v>0</v>
      </c>
      <c r="W595" s="53">
        <v>0</v>
      </c>
      <c r="X595" s="53">
        <v>9823</v>
      </c>
      <c r="Y595" s="53">
        <v>156002</v>
      </c>
      <c r="Z595" s="53">
        <f t="shared" si="9"/>
        <v>20969165</v>
      </c>
    </row>
    <row r="596" spans="1:26" s="13" customFormat="1">
      <c r="A596" s="50">
        <v>487</v>
      </c>
      <c r="B596" s="50">
        <v>487049246</v>
      </c>
      <c r="C596" s="51" t="s">
        <v>268</v>
      </c>
      <c r="D596" s="50">
        <v>49</v>
      </c>
      <c r="E596" s="51" t="s">
        <v>73</v>
      </c>
      <c r="F596" s="50">
        <v>246</v>
      </c>
      <c r="G596" s="51" t="s">
        <v>220</v>
      </c>
      <c r="H596" s="52">
        <v>1</v>
      </c>
      <c r="I596" s="53">
        <v>9608.3562062782803</v>
      </c>
      <c r="J596" s="53">
        <v>2618</v>
      </c>
      <c r="K596" s="53">
        <v>0</v>
      </c>
      <c r="L596" s="53">
        <v>893</v>
      </c>
      <c r="M596" s="53">
        <v>13119.35620627828</v>
      </c>
      <c r="N596" s="36"/>
      <c r="O596" s="54" t="s">
        <v>308</v>
      </c>
      <c r="P596" s="54" t="s">
        <v>308</v>
      </c>
      <c r="Q596" s="56">
        <v>0.09</v>
      </c>
      <c r="R596" s="56">
        <v>7.0792490676600318E-4</v>
      </c>
      <c r="S596" s="53">
        <v>0</v>
      </c>
      <c r="T596" s="36"/>
      <c r="U596" s="57">
        <v>12226</v>
      </c>
      <c r="V596" s="57">
        <v>0</v>
      </c>
      <c r="W596" s="53">
        <v>0</v>
      </c>
      <c r="X596" s="53">
        <v>893</v>
      </c>
      <c r="Y596" s="53">
        <v>13119</v>
      </c>
      <c r="Z596" s="53">
        <f t="shared" si="9"/>
        <v>20969165</v>
      </c>
    </row>
    <row r="597" spans="1:26" s="13" customFormat="1">
      <c r="A597" s="50">
        <v>487</v>
      </c>
      <c r="B597" s="50">
        <v>487049248</v>
      </c>
      <c r="C597" s="51" t="s">
        <v>268</v>
      </c>
      <c r="D597" s="50">
        <v>49</v>
      </c>
      <c r="E597" s="51" t="s">
        <v>73</v>
      </c>
      <c r="F597" s="50">
        <v>248</v>
      </c>
      <c r="G597" s="51" t="s">
        <v>18</v>
      </c>
      <c r="H597" s="52">
        <v>7</v>
      </c>
      <c r="I597" s="53">
        <v>11330</v>
      </c>
      <c r="J597" s="53">
        <v>1229</v>
      </c>
      <c r="K597" s="53">
        <v>0</v>
      </c>
      <c r="L597" s="53">
        <v>893</v>
      </c>
      <c r="M597" s="53">
        <v>13452</v>
      </c>
      <c r="N597" s="36"/>
      <c r="O597" s="54" t="s">
        <v>308</v>
      </c>
      <c r="P597" s="54" t="s">
        <v>308</v>
      </c>
      <c r="Q597" s="56">
        <v>0.09</v>
      </c>
      <c r="R597" s="56">
        <v>4.1872962240319778E-2</v>
      </c>
      <c r="S597" s="53">
        <v>0</v>
      </c>
      <c r="T597" s="36"/>
      <c r="U597" s="57">
        <v>87913</v>
      </c>
      <c r="V597" s="57">
        <v>0</v>
      </c>
      <c r="W597" s="53">
        <v>0</v>
      </c>
      <c r="X597" s="53">
        <v>6251</v>
      </c>
      <c r="Y597" s="53">
        <v>94164</v>
      </c>
      <c r="Z597" s="53">
        <f t="shared" si="9"/>
        <v>20969165</v>
      </c>
    </row>
    <row r="598" spans="1:26" s="13" customFormat="1">
      <c r="A598" s="50">
        <v>487</v>
      </c>
      <c r="B598" s="50">
        <v>487049262</v>
      </c>
      <c r="C598" s="51" t="s">
        <v>268</v>
      </c>
      <c r="D598" s="50">
        <v>49</v>
      </c>
      <c r="E598" s="51" t="s">
        <v>73</v>
      </c>
      <c r="F598" s="50">
        <v>262</v>
      </c>
      <c r="G598" s="51" t="s">
        <v>19</v>
      </c>
      <c r="H598" s="52">
        <v>8</v>
      </c>
      <c r="I598" s="53">
        <v>12670</v>
      </c>
      <c r="J598" s="53">
        <v>4719</v>
      </c>
      <c r="K598" s="53">
        <v>0</v>
      </c>
      <c r="L598" s="53">
        <v>893</v>
      </c>
      <c r="M598" s="53">
        <v>18282</v>
      </c>
      <c r="N598" s="36"/>
      <c r="O598" s="54" t="s">
        <v>308</v>
      </c>
      <c r="P598" s="54" t="s">
        <v>308</v>
      </c>
      <c r="Q598" s="56">
        <v>0.09</v>
      </c>
      <c r="R598" s="56">
        <v>5.8818965818518504E-2</v>
      </c>
      <c r="S598" s="53">
        <v>0</v>
      </c>
      <c r="T598" s="36"/>
      <c r="U598" s="57">
        <v>139112</v>
      </c>
      <c r="V598" s="57">
        <v>0</v>
      </c>
      <c r="W598" s="53">
        <v>0</v>
      </c>
      <c r="X598" s="53">
        <v>7144</v>
      </c>
      <c r="Y598" s="53">
        <v>146256</v>
      </c>
      <c r="Z598" s="53">
        <f t="shared" si="9"/>
        <v>20969165</v>
      </c>
    </row>
    <row r="599" spans="1:26" s="13" customFormat="1">
      <c r="A599" s="50">
        <v>487</v>
      </c>
      <c r="B599" s="50">
        <v>487049274</v>
      </c>
      <c r="C599" s="51" t="s">
        <v>268</v>
      </c>
      <c r="D599" s="50">
        <v>49</v>
      </c>
      <c r="E599" s="51" t="s">
        <v>73</v>
      </c>
      <c r="F599" s="50">
        <v>274</v>
      </c>
      <c r="G599" s="51" t="s">
        <v>60</v>
      </c>
      <c r="H599" s="52">
        <v>180</v>
      </c>
      <c r="I599" s="53">
        <v>11932</v>
      </c>
      <c r="J599" s="53">
        <v>5486</v>
      </c>
      <c r="K599" s="53">
        <v>0</v>
      </c>
      <c r="L599" s="53">
        <v>893</v>
      </c>
      <c r="M599" s="53">
        <v>18311</v>
      </c>
      <c r="N599" s="36"/>
      <c r="O599" s="54" t="s">
        <v>308</v>
      </c>
      <c r="P599" s="54" t="s">
        <v>308</v>
      </c>
      <c r="Q599" s="56">
        <v>0.09</v>
      </c>
      <c r="R599" s="56">
        <v>8.7575208361982432E-2</v>
      </c>
      <c r="S599" s="53">
        <v>0</v>
      </c>
      <c r="T599" s="36"/>
      <c r="U599" s="57">
        <v>3135240</v>
      </c>
      <c r="V599" s="57">
        <v>0</v>
      </c>
      <c r="W599" s="53">
        <v>0</v>
      </c>
      <c r="X599" s="53">
        <v>160740</v>
      </c>
      <c r="Y599" s="53">
        <v>3295980</v>
      </c>
      <c r="Z599" s="53">
        <f t="shared" si="9"/>
        <v>20969165</v>
      </c>
    </row>
    <row r="600" spans="1:26" s="13" customFormat="1">
      <c r="A600" s="50">
        <v>487</v>
      </c>
      <c r="B600" s="50">
        <v>487049284</v>
      </c>
      <c r="C600" s="51" t="s">
        <v>268</v>
      </c>
      <c r="D600" s="50">
        <v>49</v>
      </c>
      <c r="E600" s="51" t="s">
        <v>73</v>
      </c>
      <c r="F600" s="50">
        <v>284</v>
      </c>
      <c r="G600" s="51" t="s">
        <v>140</v>
      </c>
      <c r="H600" s="52">
        <v>1</v>
      </c>
      <c r="I600" s="53">
        <v>10593</v>
      </c>
      <c r="J600" s="53">
        <v>3423</v>
      </c>
      <c r="K600" s="53">
        <v>0</v>
      </c>
      <c r="L600" s="53">
        <v>893</v>
      </c>
      <c r="M600" s="53">
        <v>14909</v>
      </c>
      <c r="N600" s="36"/>
      <c r="O600" s="54" t="s">
        <v>308</v>
      </c>
      <c r="P600" s="54" t="s">
        <v>308</v>
      </c>
      <c r="Q600" s="56">
        <v>0.09</v>
      </c>
      <c r="R600" s="56">
        <v>3.2231375352449361E-2</v>
      </c>
      <c r="S600" s="53">
        <v>0</v>
      </c>
      <c r="T600" s="36"/>
      <c r="U600" s="57">
        <v>14016</v>
      </c>
      <c r="V600" s="57">
        <v>0</v>
      </c>
      <c r="W600" s="53">
        <v>0</v>
      </c>
      <c r="X600" s="53">
        <v>893</v>
      </c>
      <c r="Y600" s="53">
        <v>14909</v>
      </c>
      <c r="Z600" s="53">
        <f t="shared" si="9"/>
        <v>20969165</v>
      </c>
    </row>
    <row r="601" spans="1:26" s="13" customFormat="1">
      <c r="A601" s="50">
        <v>487</v>
      </c>
      <c r="B601" s="50">
        <v>487049308</v>
      </c>
      <c r="C601" s="51" t="s">
        <v>268</v>
      </c>
      <c r="D601" s="50">
        <v>49</v>
      </c>
      <c r="E601" s="51" t="s">
        <v>73</v>
      </c>
      <c r="F601" s="50">
        <v>308</v>
      </c>
      <c r="G601" s="51" t="s">
        <v>20</v>
      </c>
      <c r="H601" s="52">
        <v>3</v>
      </c>
      <c r="I601" s="53">
        <v>11660</v>
      </c>
      <c r="J601" s="53">
        <v>6891</v>
      </c>
      <c r="K601" s="53">
        <v>0</v>
      </c>
      <c r="L601" s="53">
        <v>893</v>
      </c>
      <c r="M601" s="53">
        <v>19444</v>
      </c>
      <c r="N601" s="36"/>
      <c r="O601" s="54" t="s">
        <v>308</v>
      </c>
      <c r="P601" s="54" t="s">
        <v>308</v>
      </c>
      <c r="Q601" s="56">
        <v>0.09</v>
      </c>
      <c r="R601" s="56">
        <v>2.6774562453550964E-3</v>
      </c>
      <c r="S601" s="53">
        <v>0</v>
      </c>
      <c r="T601" s="36"/>
      <c r="U601" s="57">
        <v>55653</v>
      </c>
      <c r="V601" s="57">
        <v>0</v>
      </c>
      <c r="W601" s="53">
        <v>0</v>
      </c>
      <c r="X601" s="53">
        <v>2679</v>
      </c>
      <c r="Y601" s="53">
        <v>58332</v>
      </c>
      <c r="Z601" s="53">
        <f t="shared" si="9"/>
        <v>20969165</v>
      </c>
    </row>
    <row r="602" spans="1:26" s="13" customFormat="1">
      <c r="A602" s="50">
        <v>487</v>
      </c>
      <c r="B602" s="50">
        <v>487049314</v>
      </c>
      <c r="C602" s="51" t="s">
        <v>268</v>
      </c>
      <c r="D602" s="50">
        <v>49</v>
      </c>
      <c r="E602" s="51" t="s">
        <v>73</v>
      </c>
      <c r="F602" s="50">
        <v>314</v>
      </c>
      <c r="G602" s="51" t="s">
        <v>29</v>
      </c>
      <c r="H602" s="52">
        <v>6</v>
      </c>
      <c r="I602" s="53">
        <v>11091</v>
      </c>
      <c r="J602" s="53">
        <v>8797</v>
      </c>
      <c r="K602" s="53">
        <v>0</v>
      </c>
      <c r="L602" s="53">
        <v>893</v>
      </c>
      <c r="M602" s="53">
        <v>20781</v>
      </c>
      <c r="N602" s="36"/>
      <c r="O602" s="54" t="s">
        <v>308</v>
      </c>
      <c r="P602" s="54" t="s">
        <v>308</v>
      </c>
      <c r="Q602" s="56">
        <v>0.09</v>
      </c>
      <c r="R602" s="56">
        <v>4.8174177898452457E-3</v>
      </c>
      <c r="S602" s="53">
        <v>0</v>
      </c>
      <c r="T602" s="36"/>
      <c r="U602" s="57">
        <v>119328</v>
      </c>
      <c r="V602" s="57">
        <v>0</v>
      </c>
      <c r="W602" s="53">
        <v>0</v>
      </c>
      <c r="X602" s="53">
        <v>5358</v>
      </c>
      <c r="Y602" s="53">
        <v>124686</v>
      </c>
      <c r="Z602" s="53">
        <f t="shared" si="9"/>
        <v>20969165</v>
      </c>
    </row>
    <row r="603" spans="1:26" s="13" customFormat="1">
      <c r="A603" s="50">
        <v>487</v>
      </c>
      <c r="B603" s="50">
        <v>487049342</v>
      </c>
      <c r="C603" s="51" t="s">
        <v>268</v>
      </c>
      <c r="D603" s="50">
        <v>49</v>
      </c>
      <c r="E603" s="51" t="s">
        <v>73</v>
      </c>
      <c r="F603" s="50">
        <v>342</v>
      </c>
      <c r="G603" s="51" t="s">
        <v>222</v>
      </c>
      <c r="H603" s="52">
        <v>1</v>
      </c>
      <c r="I603" s="53">
        <v>9956.3693502735459</v>
      </c>
      <c r="J603" s="53">
        <v>5422</v>
      </c>
      <c r="K603" s="53">
        <v>0</v>
      </c>
      <c r="L603" s="53">
        <v>893</v>
      </c>
      <c r="M603" s="53">
        <v>16271.369350273546</v>
      </c>
      <c r="N603" s="36"/>
      <c r="O603" s="54" t="s">
        <v>308</v>
      </c>
      <c r="P603" s="54" t="s">
        <v>308</v>
      </c>
      <c r="Q603" s="56">
        <v>0.09</v>
      </c>
      <c r="R603" s="56">
        <v>2.1382940321574106E-3</v>
      </c>
      <c r="S603" s="53">
        <v>0</v>
      </c>
      <c r="T603" s="36"/>
      <c r="U603" s="57">
        <v>15378</v>
      </c>
      <c r="V603" s="57">
        <v>0</v>
      </c>
      <c r="W603" s="53">
        <v>0</v>
      </c>
      <c r="X603" s="53">
        <v>893</v>
      </c>
      <c r="Y603" s="53">
        <v>16271</v>
      </c>
      <c r="Z603" s="53">
        <f t="shared" si="9"/>
        <v>20969165</v>
      </c>
    </row>
    <row r="604" spans="1:26" s="13" customFormat="1">
      <c r="A604" s="50">
        <v>487</v>
      </c>
      <c r="B604" s="50">
        <v>487049347</v>
      </c>
      <c r="C604" s="51" t="s">
        <v>268</v>
      </c>
      <c r="D604" s="50">
        <v>49</v>
      </c>
      <c r="E604" s="51" t="s">
        <v>73</v>
      </c>
      <c r="F604" s="50">
        <v>347</v>
      </c>
      <c r="G604" s="51" t="s">
        <v>82</v>
      </c>
      <c r="H604" s="52">
        <v>2</v>
      </c>
      <c r="I604" s="53">
        <v>10753.674078882075</v>
      </c>
      <c r="J604" s="53">
        <v>4392</v>
      </c>
      <c r="K604" s="53">
        <v>0</v>
      </c>
      <c r="L604" s="53">
        <v>893</v>
      </c>
      <c r="M604" s="53">
        <v>16038.674078882075</v>
      </c>
      <c r="N604" s="36"/>
      <c r="O604" s="54" t="s">
        <v>308</v>
      </c>
      <c r="P604" s="54" t="s">
        <v>308</v>
      </c>
      <c r="Q604" s="56">
        <v>0.09</v>
      </c>
      <c r="R604" s="56">
        <v>4.6513433466535492E-3</v>
      </c>
      <c r="S604" s="53">
        <v>0</v>
      </c>
      <c r="T604" s="36"/>
      <c r="U604" s="57">
        <v>30292</v>
      </c>
      <c r="V604" s="57">
        <v>0</v>
      </c>
      <c r="W604" s="53">
        <v>0</v>
      </c>
      <c r="X604" s="53">
        <v>1786</v>
      </c>
      <c r="Y604" s="53">
        <v>32078</v>
      </c>
      <c r="Z604" s="53">
        <f t="shared" si="9"/>
        <v>20969165</v>
      </c>
    </row>
    <row r="605" spans="1:26" s="13" customFormat="1">
      <c r="A605" s="50">
        <v>487</v>
      </c>
      <c r="B605" s="50">
        <v>487274031</v>
      </c>
      <c r="C605" s="51" t="s">
        <v>268</v>
      </c>
      <c r="D605" s="50">
        <v>274</v>
      </c>
      <c r="E605" s="51" t="s">
        <v>60</v>
      </c>
      <c r="F605" s="50">
        <v>31</v>
      </c>
      <c r="G605" s="51" t="s">
        <v>76</v>
      </c>
      <c r="H605" s="52">
        <v>1</v>
      </c>
      <c r="I605" s="53">
        <v>8689</v>
      </c>
      <c r="J605" s="53">
        <v>3566</v>
      </c>
      <c r="K605" s="53">
        <v>0</v>
      </c>
      <c r="L605" s="53">
        <v>893</v>
      </c>
      <c r="M605" s="53">
        <v>13148</v>
      </c>
      <c r="N605" s="36"/>
      <c r="O605" s="54" t="s">
        <v>308</v>
      </c>
      <c r="P605" s="54" t="s">
        <v>308</v>
      </c>
      <c r="Q605" s="56">
        <v>0.09</v>
      </c>
      <c r="R605" s="56">
        <v>2.9468459409794701E-2</v>
      </c>
      <c r="S605" s="53">
        <v>0</v>
      </c>
      <c r="T605" s="36"/>
      <c r="U605" s="57">
        <v>12255</v>
      </c>
      <c r="V605" s="57">
        <v>0</v>
      </c>
      <c r="W605" s="53">
        <v>0</v>
      </c>
      <c r="X605" s="53">
        <v>893</v>
      </c>
      <c r="Y605" s="53">
        <v>13148</v>
      </c>
      <c r="Z605" s="53">
        <f t="shared" si="9"/>
        <v>20969165</v>
      </c>
    </row>
    <row r="606" spans="1:26" s="13" customFormat="1">
      <c r="A606" s="50">
        <v>487</v>
      </c>
      <c r="B606" s="50">
        <v>487274035</v>
      </c>
      <c r="C606" s="51" t="s">
        <v>268</v>
      </c>
      <c r="D606" s="50">
        <v>274</v>
      </c>
      <c r="E606" s="51" t="s">
        <v>60</v>
      </c>
      <c r="F606" s="50">
        <v>35</v>
      </c>
      <c r="G606" s="51" t="s">
        <v>11</v>
      </c>
      <c r="H606" s="52">
        <v>26</v>
      </c>
      <c r="I606" s="53">
        <v>10748</v>
      </c>
      <c r="J606" s="53">
        <v>3176</v>
      </c>
      <c r="K606" s="53">
        <v>0</v>
      </c>
      <c r="L606" s="53">
        <v>893</v>
      </c>
      <c r="M606" s="53">
        <v>14817</v>
      </c>
      <c r="N606" s="36"/>
      <c r="O606" s="54" t="s">
        <v>308</v>
      </c>
      <c r="P606" s="54" t="s">
        <v>308</v>
      </c>
      <c r="Q606" s="56">
        <v>0.18</v>
      </c>
      <c r="R606" s="56">
        <v>0.15202395845133679</v>
      </c>
      <c r="S606" s="53">
        <v>0</v>
      </c>
      <c r="T606" s="36"/>
      <c r="U606" s="57">
        <v>362024</v>
      </c>
      <c r="V606" s="57">
        <v>0</v>
      </c>
      <c r="W606" s="53">
        <v>0</v>
      </c>
      <c r="X606" s="53">
        <v>23218</v>
      </c>
      <c r="Y606" s="53">
        <v>385242</v>
      </c>
      <c r="Z606" s="53">
        <f t="shared" si="9"/>
        <v>20969165</v>
      </c>
    </row>
    <row r="607" spans="1:26" s="13" customFormat="1">
      <c r="A607" s="50">
        <v>487</v>
      </c>
      <c r="B607" s="50">
        <v>487274044</v>
      </c>
      <c r="C607" s="51" t="s">
        <v>268</v>
      </c>
      <c r="D607" s="50">
        <v>274</v>
      </c>
      <c r="E607" s="51" t="s">
        <v>60</v>
      </c>
      <c r="F607" s="50">
        <v>44</v>
      </c>
      <c r="G607" s="51" t="s">
        <v>12</v>
      </c>
      <c r="H607" s="52">
        <v>1</v>
      </c>
      <c r="I607" s="53">
        <v>8689</v>
      </c>
      <c r="J607" s="53">
        <v>572</v>
      </c>
      <c r="K607" s="53">
        <v>0</v>
      </c>
      <c r="L607" s="53">
        <v>893</v>
      </c>
      <c r="M607" s="53">
        <v>10154</v>
      </c>
      <c r="N607" s="36"/>
      <c r="O607" s="54" t="s">
        <v>308</v>
      </c>
      <c r="P607" s="54" t="s">
        <v>308</v>
      </c>
      <c r="Q607" s="56">
        <v>0.09</v>
      </c>
      <c r="R607" s="56">
        <v>4.5057369453861851E-2</v>
      </c>
      <c r="S607" s="53">
        <v>0</v>
      </c>
      <c r="T607" s="36"/>
      <c r="U607" s="57">
        <v>9261</v>
      </c>
      <c r="V607" s="57">
        <v>0</v>
      </c>
      <c r="W607" s="53">
        <v>0</v>
      </c>
      <c r="X607" s="53">
        <v>893</v>
      </c>
      <c r="Y607" s="53">
        <v>10154</v>
      </c>
      <c r="Z607" s="53">
        <f t="shared" si="9"/>
        <v>20969165</v>
      </c>
    </row>
    <row r="608" spans="1:26" s="13" customFormat="1">
      <c r="A608" s="50">
        <v>487</v>
      </c>
      <c r="B608" s="50">
        <v>487274046</v>
      </c>
      <c r="C608" s="51" t="s">
        <v>268</v>
      </c>
      <c r="D608" s="50">
        <v>274</v>
      </c>
      <c r="E608" s="51" t="s">
        <v>60</v>
      </c>
      <c r="F608" s="50">
        <v>46</v>
      </c>
      <c r="G608" s="51" t="s">
        <v>89</v>
      </c>
      <c r="H608" s="52">
        <v>1</v>
      </c>
      <c r="I608" s="53">
        <v>12817</v>
      </c>
      <c r="J608" s="53">
        <v>9399</v>
      </c>
      <c r="K608" s="53">
        <v>0</v>
      </c>
      <c r="L608" s="53">
        <v>893</v>
      </c>
      <c r="M608" s="53">
        <v>23109</v>
      </c>
      <c r="N608" s="36"/>
      <c r="O608" s="54" t="s">
        <v>308</v>
      </c>
      <c r="P608" s="54" t="s">
        <v>308</v>
      </c>
      <c r="Q608" s="56">
        <v>0.09</v>
      </c>
      <c r="R608" s="56">
        <v>5.2704421619788788E-4</v>
      </c>
      <c r="S608" s="53">
        <v>0</v>
      </c>
      <c r="T608" s="36"/>
      <c r="U608" s="57">
        <v>22216</v>
      </c>
      <c r="V608" s="57">
        <v>0</v>
      </c>
      <c r="W608" s="53">
        <v>0</v>
      </c>
      <c r="X608" s="53">
        <v>893</v>
      </c>
      <c r="Y608" s="53">
        <v>23109</v>
      </c>
      <c r="Z608" s="53">
        <f t="shared" si="9"/>
        <v>20969165</v>
      </c>
    </row>
    <row r="609" spans="1:26" s="13" customFormat="1">
      <c r="A609" s="50">
        <v>487</v>
      </c>
      <c r="B609" s="50">
        <v>487274048</v>
      </c>
      <c r="C609" s="51" t="s">
        <v>268</v>
      </c>
      <c r="D609" s="50">
        <v>274</v>
      </c>
      <c r="E609" s="51" t="s">
        <v>60</v>
      </c>
      <c r="F609" s="50">
        <v>48</v>
      </c>
      <c r="G609" s="51" t="s">
        <v>217</v>
      </c>
      <c r="H609" s="52">
        <v>1</v>
      </c>
      <c r="I609" s="53">
        <v>8689</v>
      </c>
      <c r="J609" s="53">
        <v>6844</v>
      </c>
      <c r="K609" s="53">
        <v>0</v>
      </c>
      <c r="L609" s="53">
        <v>893</v>
      </c>
      <c r="M609" s="53">
        <v>16426</v>
      </c>
      <c r="N609" s="36"/>
      <c r="O609" s="54" t="s">
        <v>308</v>
      </c>
      <c r="P609" s="54" t="s">
        <v>308</v>
      </c>
      <c r="Q609" s="56">
        <v>0.09</v>
      </c>
      <c r="R609" s="56">
        <v>9.5137605481665749E-4</v>
      </c>
      <c r="S609" s="53">
        <v>0</v>
      </c>
      <c r="T609" s="36"/>
      <c r="U609" s="57">
        <v>15533</v>
      </c>
      <c r="V609" s="57">
        <v>0</v>
      </c>
      <c r="W609" s="53">
        <v>0</v>
      </c>
      <c r="X609" s="53">
        <v>893</v>
      </c>
      <c r="Y609" s="53">
        <v>16426</v>
      </c>
      <c r="Z609" s="53">
        <f t="shared" si="9"/>
        <v>20969165</v>
      </c>
    </row>
    <row r="610" spans="1:26" s="13" customFormat="1">
      <c r="A610" s="50">
        <v>487</v>
      </c>
      <c r="B610" s="50">
        <v>487274049</v>
      </c>
      <c r="C610" s="51" t="s">
        <v>268</v>
      </c>
      <c r="D610" s="50">
        <v>274</v>
      </c>
      <c r="E610" s="51" t="s">
        <v>60</v>
      </c>
      <c r="F610" s="50">
        <v>49</v>
      </c>
      <c r="G610" s="51" t="s">
        <v>73</v>
      </c>
      <c r="H610" s="52">
        <v>107</v>
      </c>
      <c r="I610" s="53">
        <v>11594</v>
      </c>
      <c r="J610" s="53">
        <v>14343</v>
      </c>
      <c r="K610" s="53">
        <v>0</v>
      </c>
      <c r="L610" s="53">
        <v>893</v>
      </c>
      <c r="M610" s="53">
        <v>26830</v>
      </c>
      <c r="N610" s="36"/>
      <c r="O610" s="54" t="s">
        <v>308</v>
      </c>
      <c r="P610" s="54" t="s">
        <v>308</v>
      </c>
      <c r="Q610" s="56">
        <v>0.09</v>
      </c>
      <c r="R610" s="56">
        <v>7.4369836931613295E-2</v>
      </c>
      <c r="S610" s="53">
        <v>0</v>
      </c>
      <c r="T610" s="36"/>
      <c r="U610" s="57">
        <v>2775259</v>
      </c>
      <c r="V610" s="57">
        <v>0</v>
      </c>
      <c r="W610" s="53">
        <v>0</v>
      </c>
      <c r="X610" s="53">
        <v>95551</v>
      </c>
      <c r="Y610" s="53">
        <v>2870810</v>
      </c>
      <c r="Z610" s="53">
        <f t="shared" si="9"/>
        <v>20969165</v>
      </c>
    </row>
    <row r="611" spans="1:26" s="13" customFormat="1">
      <c r="A611" s="50">
        <v>487</v>
      </c>
      <c r="B611" s="50">
        <v>487274057</v>
      </c>
      <c r="C611" s="51" t="s">
        <v>268</v>
      </c>
      <c r="D611" s="50">
        <v>274</v>
      </c>
      <c r="E611" s="51" t="s">
        <v>60</v>
      </c>
      <c r="F611" s="50">
        <v>57</v>
      </c>
      <c r="G611" s="51" t="s">
        <v>13</v>
      </c>
      <c r="H611" s="52">
        <v>11</v>
      </c>
      <c r="I611" s="53">
        <v>11926</v>
      </c>
      <c r="J611" s="53">
        <v>628</v>
      </c>
      <c r="K611" s="53">
        <v>0</v>
      </c>
      <c r="L611" s="53">
        <v>893</v>
      </c>
      <c r="M611" s="53">
        <v>13447</v>
      </c>
      <c r="N611" s="36"/>
      <c r="O611" s="54" t="s">
        <v>308</v>
      </c>
      <c r="P611" s="54" t="s">
        <v>308</v>
      </c>
      <c r="Q611" s="56">
        <v>0.18</v>
      </c>
      <c r="R611" s="56">
        <v>0.12566669295783561</v>
      </c>
      <c r="S611" s="53">
        <v>0</v>
      </c>
      <c r="T611" s="36"/>
      <c r="U611" s="57">
        <v>138094</v>
      </c>
      <c r="V611" s="57">
        <v>0</v>
      </c>
      <c r="W611" s="53">
        <v>0</v>
      </c>
      <c r="X611" s="53">
        <v>9823</v>
      </c>
      <c r="Y611" s="53">
        <v>147917</v>
      </c>
      <c r="Z611" s="53">
        <f t="shared" si="9"/>
        <v>20969165</v>
      </c>
    </row>
    <row r="612" spans="1:26" s="13" customFormat="1">
      <c r="A612" s="50">
        <v>487</v>
      </c>
      <c r="B612" s="50">
        <v>487274093</v>
      </c>
      <c r="C612" s="51" t="s">
        <v>268</v>
      </c>
      <c r="D612" s="50">
        <v>274</v>
      </c>
      <c r="E612" s="51" t="s">
        <v>60</v>
      </c>
      <c r="F612" s="50">
        <v>93</v>
      </c>
      <c r="G612" s="51" t="s">
        <v>14</v>
      </c>
      <c r="H612" s="52">
        <v>58</v>
      </c>
      <c r="I612" s="53">
        <v>11341</v>
      </c>
      <c r="J612" s="53">
        <v>342</v>
      </c>
      <c r="K612" s="53">
        <v>0</v>
      </c>
      <c r="L612" s="53">
        <v>893</v>
      </c>
      <c r="M612" s="53">
        <v>12576</v>
      </c>
      <c r="N612" s="36"/>
      <c r="O612" s="54" t="s">
        <v>308</v>
      </c>
      <c r="P612" s="54" t="s">
        <v>308</v>
      </c>
      <c r="Q612" s="56">
        <v>0.10135731725801317</v>
      </c>
      <c r="R612" s="56">
        <v>9.9974771469162421E-2</v>
      </c>
      <c r="S612" s="53">
        <v>0</v>
      </c>
      <c r="T612" s="36"/>
      <c r="U612" s="57">
        <v>677614</v>
      </c>
      <c r="V612" s="57">
        <v>0</v>
      </c>
      <c r="W612" s="53">
        <v>0</v>
      </c>
      <c r="X612" s="53">
        <v>51794</v>
      </c>
      <c r="Y612" s="53">
        <v>729408</v>
      </c>
      <c r="Z612" s="53">
        <f t="shared" si="9"/>
        <v>20969165</v>
      </c>
    </row>
    <row r="613" spans="1:26" s="13" customFormat="1">
      <c r="A613" s="50">
        <v>487</v>
      </c>
      <c r="B613" s="50">
        <v>487274128</v>
      </c>
      <c r="C613" s="51" t="s">
        <v>268</v>
      </c>
      <c r="D613" s="50">
        <v>274</v>
      </c>
      <c r="E613" s="51" t="s">
        <v>60</v>
      </c>
      <c r="F613" s="50">
        <v>128</v>
      </c>
      <c r="G613" s="51" t="s">
        <v>122</v>
      </c>
      <c r="H613" s="52">
        <v>2</v>
      </c>
      <c r="I613" s="53">
        <v>8689</v>
      </c>
      <c r="J613" s="53">
        <v>373</v>
      </c>
      <c r="K613" s="53">
        <v>0</v>
      </c>
      <c r="L613" s="53">
        <v>893</v>
      </c>
      <c r="M613" s="53">
        <v>9955</v>
      </c>
      <c r="N613" s="36"/>
      <c r="O613" s="54" t="s">
        <v>308</v>
      </c>
      <c r="P613" s="54" t="s">
        <v>308</v>
      </c>
      <c r="Q613" s="56">
        <v>0.18</v>
      </c>
      <c r="R613" s="56">
        <v>3.1707981576140035E-2</v>
      </c>
      <c r="S613" s="53">
        <v>0</v>
      </c>
      <c r="T613" s="36"/>
      <c r="U613" s="57">
        <v>18124</v>
      </c>
      <c r="V613" s="57">
        <v>0</v>
      </c>
      <c r="W613" s="53">
        <v>0</v>
      </c>
      <c r="X613" s="53">
        <v>1786</v>
      </c>
      <c r="Y613" s="53">
        <v>19910</v>
      </c>
      <c r="Z613" s="53">
        <f t="shared" si="9"/>
        <v>20969165</v>
      </c>
    </row>
    <row r="614" spans="1:26" s="13" customFormat="1">
      <c r="A614" s="50">
        <v>487</v>
      </c>
      <c r="B614" s="50">
        <v>487274149</v>
      </c>
      <c r="C614" s="51" t="s">
        <v>268</v>
      </c>
      <c r="D614" s="50">
        <v>274</v>
      </c>
      <c r="E614" s="51" t="s">
        <v>60</v>
      </c>
      <c r="F614" s="50">
        <v>149</v>
      </c>
      <c r="G614" s="51" t="s">
        <v>77</v>
      </c>
      <c r="H614" s="52">
        <v>1</v>
      </c>
      <c r="I614" s="53">
        <v>8505</v>
      </c>
      <c r="J614" s="53">
        <v>49</v>
      </c>
      <c r="K614" s="53">
        <v>0</v>
      </c>
      <c r="L614" s="53">
        <v>893</v>
      </c>
      <c r="M614" s="53">
        <v>9447</v>
      </c>
      <c r="N614" s="36"/>
      <c r="O614" s="54" t="s">
        <v>308</v>
      </c>
      <c r="P614" s="54" t="s">
        <v>308</v>
      </c>
      <c r="Q614" s="56">
        <v>0.1442761147472662</v>
      </c>
      <c r="R614" s="56">
        <v>0.10293201542090868</v>
      </c>
      <c r="S614" s="53">
        <v>0</v>
      </c>
      <c r="T614" s="36"/>
      <c r="U614" s="57">
        <v>8554</v>
      </c>
      <c r="V614" s="57">
        <v>0</v>
      </c>
      <c r="W614" s="53">
        <v>0</v>
      </c>
      <c r="X614" s="53">
        <v>893</v>
      </c>
      <c r="Y614" s="53">
        <v>9447</v>
      </c>
      <c r="Z614" s="53">
        <f t="shared" si="9"/>
        <v>20969165</v>
      </c>
    </row>
    <row r="615" spans="1:26" s="13" customFormat="1">
      <c r="A615" s="50">
        <v>487</v>
      </c>
      <c r="B615" s="50">
        <v>487274160</v>
      </c>
      <c r="C615" s="51" t="s">
        <v>268</v>
      </c>
      <c r="D615" s="50">
        <v>274</v>
      </c>
      <c r="E615" s="51" t="s">
        <v>60</v>
      </c>
      <c r="F615" s="50">
        <v>160</v>
      </c>
      <c r="G615" s="51" t="s">
        <v>134</v>
      </c>
      <c r="H615" s="52">
        <v>1</v>
      </c>
      <c r="I615" s="53">
        <v>8689</v>
      </c>
      <c r="J615" s="53">
        <v>350</v>
      </c>
      <c r="K615" s="53">
        <v>0</v>
      </c>
      <c r="L615" s="53">
        <v>893</v>
      </c>
      <c r="M615" s="53">
        <v>9932</v>
      </c>
      <c r="N615" s="36"/>
      <c r="O615" s="54" t="s">
        <v>308</v>
      </c>
      <c r="P615" s="54" t="s">
        <v>308</v>
      </c>
      <c r="Q615" s="56">
        <v>0.12938</v>
      </c>
      <c r="R615" s="56">
        <v>0.10446632509062749</v>
      </c>
      <c r="S615" s="53">
        <v>0</v>
      </c>
      <c r="T615" s="36"/>
      <c r="U615" s="57">
        <v>9039</v>
      </c>
      <c r="V615" s="57">
        <v>0</v>
      </c>
      <c r="W615" s="53">
        <v>0</v>
      </c>
      <c r="X615" s="53">
        <v>893</v>
      </c>
      <c r="Y615" s="53">
        <v>9932</v>
      </c>
      <c r="Z615" s="53">
        <f t="shared" si="9"/>
        <v>20969165</v>
      </c>
    </row>
    <row r="616" spans="1:26" s="13" customFormat="1">
      <c r="A616" s="50">
        <v>487</v>
      </c>
      <c r="B616" s="50">
        <v>487274163</v>
      </c>
      <c r="C616" s="51" t="s">
        <v>268</v>
      </c>
      <c r="D616" s="50">
        <v>274</v>
      </c>
      <c r="E616" s="51" t="s">
        <v>60</v>
      </c>
      <c r="F616" s="50">
        <v>163</v>
      </c>
      <c r="G616" s="51" t="s">
        <v>16</v>
      </c>
      <c r="H616" s="52">
        <v>9</v>
      </c>
      <c r="I616" s="53">
        <v>11445</v>
      </c>
      <c r="J616" s="53">
        <v>223</v>
      </c>
      <c r="K616" s="53">
        <v>0</v>
      </c>
      <c r="L616" s="53">
        <v>893</v>
      </c>
      <c r="M616" s="53">
        <v>12561</v>
      </c>
      <c r="N616" s="36"/>
      <c r="O616" s="54" t="s">
        <v>308</v>
      </c>
      <c r="P616" s="54" t="s">
        <v>308</v>
      </c>
      <c r="Q616" s="56">
        <v>0.18</v>
      </c>
      <c r="R616" s="56">
        <v>9.2488422261299233E-2</v>
      </c>
      <c r="S616" s="53">
        <v>0</v>
      </c>
      <c r="T616" s="36"/>
      <c r="U616" s="57">
        <v>105012</v>
      </c>
      <c r="V616" s="57">
        <v>0</v>
      </c>
      <c r="W616" s="53">
        <v>0</v>
      </c>
      <c r="X616" s="53">
        <v>8037</v>
      </c>
      <c r="Y616" s="53">
        <v>113049</v>
      </c>
      <c r="Z616" s="53">
        <f t="shared" si="9"/>
        <v>20969165</v>
      </c>
    </row>
    <row r="617" spans="1:26" s="13" customFormat="1">
      <c r="A617" s="50">
        <v>487</v>
      </c>
      <c r="B617" s="50">
        <v>487274165</v>
      </c>
      <c r="C617" s="51" t="s">
        <v>268</v>
      </c>
      <c r="D617" s="50">
        <v>274</v>
      </c>
      <c r="E617" s="51" t="s">
        <v>60</v>
      </c>
      <c r="F617" s="50">
        <v>165</v>
      </c>
      <c r="G617" s="51" t="s">
        <v>17</v>
      </c>
      <c r="H617" s="52">
        <v>54</v>
      </c>
      <c r="I617" s="53">
        <v>10492</v>
      </c>
      <c r="J617" s="53">
        <v>581</v>
      </c>
      <c r="K617" s="53">
        <v>0</v>
      </c>
      <c r="L617" s="53">
        <v>893</v>
      </c>
      <c r="M617" s="53">
        <v>11966</v>
      </c>
      <c r="N617" s="36"/>
      <c r="O617" s="54" t="s">
        <v>308</v>
      </c>
      <c r="P617" s="54" t="s">
        <v>308</v>
      </c>
      <c r="Q617" s="56">
        <v>0.11527563071876294</v>
      </c>
      <c r="R617" s="56">
        <v>0.11287163935753411</v>
      </c>
      <c r="S617" s="53">
        <v>0</v>
      </c>
      <c r="T617" s="36"/>
      <c r="U617" s="57">
        <v>597942</v>
      </c>
      <c r="V617" s="57">
        <v>0</v>
      </c>
      <c r="W617" s="53">
        <v>0</v>
      </c>
      <c r="X617" s="53">
        <v>48222</v>
      </c>
      <c r="Y617" s="53">
        <v>646164</v>
      </c>
      <c r="Z617" s="53">
        <f t="shared" si="9"/>
        <v>20969165</v>
      </c>
    </row>
    <row r="618" spans="1:26" s="13" customFormat="1">
      <c r="A618" s="50">
        <v>487</v>
      </c>
      <c r="B618" s="50">
        <v>487274176</v>
      </c>
      <c r="C618" s="51" t="s">
        <v>268</v>
      </c>
      <c r="D618" s="50">
        <v>274</v>
      </c>
      <c r="E618" s="51" t="s">
        <v>60</v>
      </c>
      <c r="F618" s="50">
        <v>176</v>
      </c>
      <c r="G618" s="51" t="s">
        <v>78</v>
      </c>
      <c r="H618" s="52">
        <v>43</v>
      </c>
      <c r="I618" s="53">
        <v>11158</v>
      </c>
      <c r="J618" s="53">
        <v>3478</v>
      </c>
      <c r="K618" s="53">
        <v>0</v>
      </c>
      <c r="L618" s="53">
        <v>893</v>
      </c>
      <c r="M618" s="53">
        <v>15529</v>
      </c>
      <c r="N618" s="36"/>
      <c r="O618" s="54" t="s">
        <v>308</v>
      </c>
      <c r="P618" s="54" t="s">
        <v>308</v>
      </c>
      <c r="Q618" s="56">
        <v>0.09</v>
      </c>
      <c r="R618" s="56">
        <v>6.3624136031991144E-2</v>
      </c>
      <c r="S618" s="53">
        <v>0</v>
      </c>
      <c r="T618" s="36"/>
      <c r="U618" s="57">
        <v>629348</v>
      </c>
      <c r="V618" s="57">
        <v>0</v>
      </c>
      <c r="W618" s="53">
        <v>0</v>
      </c>
      <c r="X618" s="53">
        <v>38399</v>
      </c>
      <c r="Y618" s="53">
        <v>667747</v>
      </c>
      <c r="Z618" s="53">
        <f t="shared" si="9"/>
        <v>20969165</v>
      </c>
    </row>
    <row r="619" spans="1:26" s="13" customFormat="1">
      <c r="A619" s="50">
        <v>487</v>
      </c>
      <c r="B619" s="50">
        <v>487274181</v>
      </c>
      <c r="C619" s="51" t="s">
        <v>268</v>
      </c>
      <c r="D619" s="50">
        <v>274</v>
      </c>
      <c r="E619" s="51" t="s">
        <v>60</v>
      </c>
      <c r="F619" s="50">
        <v>181</v>
      </c>
      <c r="G619" s="51" t="s">
        <v>79</v>
      </c>
      <c r="H619" s="52">
        <v>1</v>
      </c>
      <c r="I619" s="53">
        <v>13000</v>
      </c>
      <c r="J619" s="53">
        <v>737</v>
      </c>
      <c r="K619" s="53">
        <v>0</v>
      </c>
      <c r="L619" s="53">
        <v>893</v>
      </c>
      <c r="M619" s="53">
        <v>14630</v>
      </c>
      <c r="N619" s="36"/>
      <c r="O619" s="54" t="s">
        <v>308</v>
      </c>
      <c r="P619" s="54" t="s">
        <v>308</v>
      </c>
      <c r="Q619" s="56">
        <v>0.09</v>
      </c>
      <c r="R619" s="56">
        <v>1.3955445618939043E-2</v>
      </c>
      <c r="S619" s="53">
        <v>0</v>
      </c>
      <c r="T619" s="36"/>
      <c r="U619" s="57">
        <v>13737</v>
      </c>
      <c r="V619" s="57">
        <v>0</v>
      </c>
      <c r="W619" s="53">
        <v>0</v>
      </c>
      <c r="X619" s="53">
        <v>893</v>
      </c>
      <c r="Y619" s="53">
        <v>14630</v>
      </c>
      <c r="Z619" s="53">
        <f t="shared" si="9"/>
        <v>20969165</v>
      </c>
    </row>
    <row r="620" spans="1:26" s="13" customFormat="1">
      <c r="A620" s="50">
        <v>487</v>
      </c>
      <c r="B620" s="50">
        <v>487274199</v>
      </c>
      <c r="C620" s="51" t="s">
        <v>268</v>
      </c>
      <c r="D620" s="50">
        <v>274</v>
      </c>
      <c r="E620" s="51" t="s">
        <v>60</v>
      </c>
      <c r="F620" s="50">
        <v>199</v>
      </c>
      <c r="G620" s="51" t="s">
        <v>139</v>
      </c>
      <c r="H620" s="52">
        <v>1</v>
      </c>
      <c r="I620" s="53">
        <v>9913.7463847583167</v>
      </c>
      <c r="J620" s="53">
        <v>6104</v>
      </c>
      <c r="K620" s="53">
        <v>0</v>
      </c>
      <c r="L620" s="53">
        <v>893</v>
      </c>
      <c r="M620" s="53">
        <v>16910.746384758317</v>
      </c>
      <c r="N620" s="36"/>
      <c r="O620" s="54" t="s">
        <v>308</v>
      </c>
      <c r="P620" s="54" t="s">
        <v>308</v>
      </c>
      <c r="Q620" s="56">
        <v>0.09</v>
      </c>
      <c r="R620" s="56">
        <v>3.5660247112729177E-4</v>
      </c>
      <c r="S620" s="53">
        <v>0</v>
      </c>
      <c r="T620" s="36"/>
      <c r="U620" s="57">
        <v>16018</v>
      </c>
      <c r="V620" s="57">
        <v>0</v>
      </c>
      <c r="W620" s="53">
        <v>0</v>
      </c>
      <c r="X620" s="53">
        <v>893</v>
      </c>
      <c r="Y620" s="53">
        <v>16911</v>
      </c>
      <c r="Z620" s="53">
        <f t="shared" si="9"/>
        <v>20969165</v>
      </c>
    </row>
    <row r="621" spans="1:26" s="13" customFormat="1">
      <c r="A621" s="50">
        <v>487</v>
      </c>
      <c r="B621" s="50">
        <v>487274207</v>
      </c>
      <c r="C621" s="51" t="s">
        <v>268</v>
      </c>
      <c r="D621" s="50">
        <v>274</v>
      </c>
      <c r="E621" s="51" t="s">
        <v>60</v>
      </c>
      <c r="F621" s="50">
        <v>207</v>
      </c>
      <c r="G621" s="51" t="s">
        <v>25</v>
      </c>
      <c r="H621" s="52">
        <v>1</v>
      </c>
      <c r="I621" s="53">
        <v>10845</v>
      </c>
      <c r="J621" s="53">
        <v>7280</v>
      </c>
      <c r="K621" s="53">
        <v>0</v>
      </c>
      <c r="L621" s="53">
        <v>893</v>
      </c>
      <c r="M621" s="53">
        <v>19018</v>
      </c>
      <c r="N621" s="36"/>
      <c r="O621" s="54" t="s">
        <v>308</v>
      </c>
      <c r="P621" s="54" t="s">
        <v>308</v>
      </c>
      <c r="Q621" s="56">
        <v>0.09</v>
      </c>
      <c r="R621" s="56">
        <v>8.3486869847944291E-4</v>
      </c>
      <c r="S621" s="53">
        <v>0</v>
      </c>
      <c r="T621" s="36"/>
      <c r="U621" s="57">
        <v>18125</v>
      </c>
      <c r="V621" s="57">
        <v>0</v>
      </c>
      <c r="W621" s="53">
        <v>0</v>
      </c>
      <c r="X621" s="53">
        <v>893</v>
      </c>
      <c r="Y621" s="53">
        <v>19018</v>
      </c>
      <c r="Z621" s="53">
        <f t="shared" si="9"/>
        <v>20969165</v>
      </c>
    </row>
    <row r="622" spans="1:26" s="13" customFormat="1">
      <c r="A622" s="50">
        <v>487</v>
      </c>
      <c r="B622" s="50">
        <v>487274229</v>
      </c>
      <c r="C622" s="51" t="s">
        <v>268</v>
      </c>
      <c r="D622" s="50">
        <v>274</v>
      </c>
      <c r="E622" s="51" t="s">
        <v>60</v>
      </c>
      <c r="F622" s="50">
        <v>229</v>
      </c>
      <c r="G622" s="51" t="s">
        <v>97</v>
      </c>
      <c r="H622" s="52">
        <v>2</v>
      </c>
      <c r="I622" s="53">
        <v>10845</v>
      </c>
      <c r="J622" s="53">
        <v>1027</v>
      </c>
      <c r="K622" s="53">
        <v>0</v>
      </c>
      <c r="L622" s="53">
        <v>893</v>
      </c>
      <c r="M622" s="53">
        <v>12765</v>
      </c>
      <c r="N622" s="36"/>
      <c r="O622" s="54" t="s">
        <v>308</v>
      </c>
      <c r="P622" s="54" t="s">
        <v>308</v>
      </c>
      <c r="Q622" s="56">
        <v>0.09</v>
      </c>
      <c r="R622" s="56">
        <v>9.8274005007261637E-3</v>
      </c>
      <c r="S622" s="53">
        <v>0</v>
      </c>
      <c r="T622" s="36"/>
      <c r="U622" s="57">
        <v>23744</v>
      </c>
      <c r="V622" s="57">
        <v>0</v>
      </c>
      <c r="W622" s="53">
        <v>0</v>
      </c>
      <c r="X622" s="53">
        <v>1786</v>
      </c>
      <c r="Y622" s="53">
        <v>25530</v>
      </c>
      <c r="Z622" s="53">
        <f t="shared" si="9"/>
        <v>20969165</v>
      </c>
    </row>
    <row r="623" spans="1:26" s="13" customFormat="1">
      <c r="A623" s="50">
        <v>487</v>
      </c>
      <c r="B623" s="50">
        <v>487274243</v>
      </c>
      <c r="C623" s="51" t="s">
        <v>268</v>
      </c>
      <c r="D623" s="50">
        <v>274</v>
      </c>
      <c r="E623" s="51" t="s">
        <v>60</v>
      </c>
      <c r="F623" s="50">
        <v>243</v>
      </c>
      <c r="G623" s="51" t="s">
        <v>80</v>
      </c>
      <c r="H623" s="52">
        <v>1</v>
      </c>
      <c r="I623" s="53">
        <v>12065.818475129625</v>
      </c>
      <c r="J623" s="53">
        <v>2939</v>
      </c>
      <c r="K623" s="53">
        <v>0</v>
      </c>
      <c r="L623" s="53">
        <v>893</v>
      </c>
      <c r="M623" s="53">
        <v>15897.818475129625</v>
      </c>
      <c r="N623" s="36"/>
      <c r="O623" s="54" t="s">
        <v>308</v>
      </c>
      <c r="P623" s="54" t="s">
        <v>308</v>
      </c>
      <c r="Q623" s="56">
        <v>0.09</v>
      </c>
      <c r="R623" s="56">
        <v>5.5797321441707435E-3</v>
      </c>
      <c r="S623" s="53">
        <v>0</v>
      </c>
      <c r="T623" s="36"/>
      <c r="U623" s="57">
        <v>15005</v>
      </c>
      <c r="V623" s="57">
        <v>0</v>
      </c>
      <c r="W623" s="53">
        <v>0</v>
      </c>
      <c r="X623" s="53">
        <v>893</v>
      </c>
      <c r="Y623" s="53">
        <v>15898</v>
      </c>
      <c r="Z623" s="53">
        <f t="shared" si="9"/>
        <v>20969165</v>
      </c>
    </row>
    <row r="624" spans="1:26" s="13" customFormat="1">
      <c r="A624" s="50">
        <v>487</v>
      </c>
      <c r="B624" s="50">
        <v>487274244</v>
      </c>
      <c r="C624" s="51" t="s">
        <v>268</v>
      </c>
      <c r="D624" s="50">
        <v>274</v>
      </c>
      <c r="E624" s="51" t="s">
        <v>60</v>
      </c>
      <c r="F624" s="50">
        <v>244</v>
      </c>
      <c r="G624" s="51" t="s">
        <v>27</v>
      </c>
      <c r="H624" s="52">
        <v>8</v>
      </c>
      <c r="I624" s="53">
        <v>11038</v>
      </c>
      <c r="J624" s="53">
        <v>3769</v>
      </c>
      <c r="K624" s="53">
        <v>0</v>
      </c>
      <c r="L624" s="53">
        <v>893</v>
      </c>
      <c r="M624" s="53">
        <v>15700</v>
      </c>
      <c r="N624" s="36"/>
      <c r="O624" s="54" t="s">
        <v>308</v>
      </c>
      <c r="P624" s="54" t="s">
        <v>308</v>
      </c>
      <c r="Q624" s="56">
        <v>0.18</v>
      </c>
      <c r="R624" s="56">
        <v>9.0766797529067744E-2</v>
      </c>
      <c r="S624" s="53">
        <v>0</v>
      </c>
      <c r="T624" s="36"/>
      <c r="U624" s="57">
        <v>118456</v>
      </c>
      <c r="V624" s="57">
        <v>0</v>
      </c>
      <c r="W624" s="53">
        <v>0</v>
      </c>
      <c r="X624" s="53">
        <v>7144</v>
      </c>
      <c r="Y624" s="53">
        <v>125600</v>
      </c>
      <c r="Z624" s="53">
        <f t="shared" si="9"/>
        <v>20969165</v>
      </c>
    </row>
    <row r="625" spans="1:26" s="13" customFormat="1">
      <c r="A625" s="50">
        <v>487</v>
      </c>
      <c r="B625" s="50">
        <v>487274248</v>
      </c>
      <c r="C625" s="51" t="s">
        <v>268</v>
      </c>
      <c r="D625" s="50">
        <v>274</v>
      </c>
      <c r="E625" s="51" t="s">
        <v>60</v>
      </c>
      <c r="F625" s="50">
        <v>248</v>
      </c>
      <c r="G625" s="51" t="s">
        <v>18</v>
      </c>
      <c r="H625" s="52">
        <v>13</v>
      </c>
      <c r="I625" s="53">
        <v>10783</v>
      </c>
      <c r="J625" s="53">
        <v>1170</v>
      </c>
      <c r="K625" s="53">
        <v>0</v>
      </c>
      <c r="L625" s="53">
        <v>893</v>
      </c>
      <c r="M625" s="53">
        <v>12846</v>
      </c>
      <c r="N625" s="36"/>
      <c r="O625" s="54" t="s">
        <v>308</v>
      </c>
      <c r="P625" s="54" t="s">
        <v>308</v>
      </c>
      <c r="Q625" s="56">
        <v>0.09</v>
      </c>
      <c r="R625" s="56">
        <v>4.1872962240319778E-2</v>
      </c>
      <c r="S625" s="53">
        <v>0</v>
      </c>
      <c r="T625" s="36"/>
      <c r="U625" s="57">
        <v>155389</v>
      </c>
      <c r="V625" s="57">
        <v>0</v>
      </c>
      <c r="W625" s="53">
        <v>0</v>
      </c>
      <c r="X625" s="53">
        <v>11609</v>
      </c>
      <c r="Y625" s="53">
        <v>166998</v>
      </c>
      <c r="Z625" s="53">
        <f t="shared" si="9"/>
        <v>20969165</v>
      </c>
    </row>
    <row r="626" spans="1:26" s="13" customFormat="1">
      <c r="A626" s="50">
        <v>487</v>
      </c>
      <c r="B626" s="50">
        <v>487274262</v>
      </c>
      <c r="C626" s="51" t="s">
        <v>268</v>
      </c>
      <c r="D626" s="50">
        <v>274</v>
      </c>
      <c r="E626" s="51" t="s">
        <v>60</v>
      </c>
      <c r="F626" s="50">
        <v>262</v>
      </c>
      <c r="G626" s="51" t="s">
        <v>19</v>
      </c>
      <c r="H626" s="52">
        <v>6</v>
      </c>
      <c r="I626" s="53">
        <v>10056</v>
      </c>
      <c r="J626" s="53">
        <v>3746</v>
      </c>
      <c r="K626" s="53">
        <v>0</v>
      </c>
      <c r="L626" s="53">
        <v>893</v>
      </c>
      <c r="M626" s="53">
        <v>14695</v>
      </c>
      <c r="N626" s="36"/>
      <c r="O626" s="54" t="s">
        <v>308</v>
      </c>
      <c r="P626" s="54" t="s">
        <v>308</v>
      </c>
      <c r="Q626" s="56">
        <v>0.09</v>
      </c>
      <c r="R626" s="56">
        <v>5.8818965818518504E-2</v>
      </c>
      <c r="S626" s="53">
        <v>0</v>
      </c>
      <c r="T626" s="36"/>
      <c r="U626" s="57">
        <v>82812</v>
      </c>
      <c r="V626" s="57">
        <v>0</v>
      </c>
      <c r="W626" s="53">
        <v>0</v>
      </c>
      <c r="X626" s="53">
        <v>5358</v>
      </c>
      <c r="Y626" s="53">
        <v>88170</v>
      </c>
      <c r="Z626" s="53">
        <f t="shared" si="9"/>
        <v>20969165</v>
      </c>
    </row>
    <row r="627" spans="1:26" s="13" customFormat="1">
      <c r="A627" s="50">
        <v>487</v>
      </c>
      <c r="B627" s="50">
        <v>487274274</v>
      </c>
      <c r="C627" s="51" t="s">
        <v>268</v>
      </c>
      <c r="D627" s="50">
        <v>274</v>
      </c>
      <c r="E627" s="51" t="s">
        <v>60</v>
      </c>
      <c r="F627" s="50">
        <v>274</v>
      </c>
      <c r="G627" s="51" t="s">
        <v>60</v>
      </c>
      <c r="H627" s="52">
        <v>298</v>
      </c>
      <c r="I627" s="53">
        <v>11540</v>
      </c>
      <c r="J627" s="53">
        <v>5306</v>
      </c>
      <c r="K627" s="53">
        <v>0</v>
      </c>
      <c r="L627" s="53">
        <v>893</v>
      </c>
      <c r="M627" s="53">
        <v>17739</v>
      </c>
      <c r="N627" s="36"/>
      <c r="O627" s="54" t="s">
        <v>308</v>
      </c>
      <c r="P627" s="54" t="s">
        <v>308</v>
      </c>
      <c r="Q627" s="56">
        <v>0.09</v>
      </c>
      <c r="R627" s="56">
        <v>8.7575208361982432E-2</v>
      </c>
      <c r="S627" s="53">
        <v>0</v>
      </c>
      <c r="T627" s="36"/>
      <c r="U627" s="57">
        <v>5020108</v>
      </c>
      <c r="V627" s="57">
        <v>0</v>
      </c>
      <c r="W627" s="53">
        <v>0</v>
      </c>
      <c r="X627" s="53">
        <v>266114</v>
      </c>
      <c r="Y627" s="53">
        <v>5286222</v>
      </c>
      <c r="Z627" s="53">
        <f t="shared" si="9"/>
        <v>20969165</v>
      </c>
    </row>
    <row r="628" spans="1:26" s="13" customFormat="1">
      <c r="A628" s="50">
        <v>487</v>
      </c>
      <c r="B628" s="50">
        <v>487274284</v>
      </c>
      <c r="C628" s="51" t="s">
        <v>268</v>
      </c>
      <c r="D628" s="50">
        <v>274</v>
      </c>
      <c r="E628" s="51" t="s">
        <v>60</v>
      </c>
      <c r="F628" s="50">
        <v>284</v>
      </c>
      <c r="G628" s="51" t="s">
        <v>140</v>
      </c>
      <c r="H628" s="52">
        <v>1</v>
      </c>
      <c r="I628" s="53">
        <v>8689</v>
      </c>
      <c r="J628" s="53">
        <v>2808</v>
      </c>
      <c r="K628" s="53">
        <v>0</v>
      </c>
      <c r="L628" s="53">
        <v>893</v>
      </c>
      <c r="M628" s="53">
        <v>12390</v>
      </c>
      <c r="N628" s="36"/>
      <c r="O628" s="54" t="s">
        <v>308</v>
      </c>
      <c r="P628" s="54" t="s">
        <v>308</v>
      </c>
      <c r="Q628" s="56">
        <v>0.09</v>
      </c>
      <c r="R628" s="56">
        <v>3.2231375352449361E-2</v>
      </c>
      <c r="S628" s="53">
        <v>0</v>
      </c>
      <c r="T628" s="36"/>
      <c r="U628" s="57">
        <v>11497</v>
      </c>
      <c r="V628" s="57">
        <v>0</v>
      </c>
      <c r="W628" s="53">
        <v>0</v>
      </c>
      <c r="X628" s="53">
        <v>893</v>
      </c>
      <c r="Y628" s="53">
        <v>12390</v>
      </c>
      <c r="Z628" s="53">
        <f t="shared" si="9"/>
        <v>20969165</v>
      </c>
    </row>
    <row r="629" spans="1:26" s="13" customFormat="1">
      <c r="A629" s="50">
        <v>487</v>
      </c>
      <c r="B629" s="50">
        <v>487274285</v>
      </c>
      <c r="C629" s="51" t="s">
        <v>268</v>
      </c>
      <c r="D629" s="50">
        <v>274</v>
      </c>
      <c r="E629" s="51" t="s">
        <v>60</v>
      </c>
      <c r="F629" s="50">
        <v>285</v>
      </c>
      <c r="G629" s="51" t="s">
        <v>28</v>
      </c>
      <c r="H629" s="52">
        <v>2</v>
      </c>
      <c r="I629" s="53">
        <v>8689</v>
      </c>
      <c r="J629" s="53">
        <v>2582</v>
      </c>
      <c r="K629" s="53">
        <v>0</v>
      </c>
      <c r="L629" s="53">
        <v>893</v>
      </c>
      <c r="M629" s="53">
        <v>12164</v>
      </c>
      <c r="N629" s="36"/>
      <c r="O629" s="54" t="s">
        <v>308</v>
      </c>
      <c r="P629" s="54" t="s">
        <v>308</v>
      </c>
      <c r="Q629" s="56">
        <v>0.09</v>
      </c>
      <c r="R629" s="56">
        <v>3.1578894430956676E-2</v>
      </c>
      <c r="S629" s="53">
        <v>0</v>
      </c>
      <c r="T629" s="36"/>
      <c r="U629" s="57">
        <v>22542</v>
      </c>
      <c r="V629" s="57">
        <v>0</v>
      </c>
      <c r="W629" s="53">
        <v>0</v>
      </c>
      <c r="X629" s="53">
        <v>1786</v>
      </c>
      <c r="Y629" s="53">
        <v>24328</v>
      </c>
      <c r="Z629" s="53">
        <f t="shared" si="9"/>
        <v>20969165</v>
      </c>
    </row>
    <row r="630" spans="1:26" s="13" customFormat="1">
      <c r="A630" s="50">
        <v>487</v>
      </c>
      <c r="B630" s="50">
        <v>487274295</v>
      </c>
      <c r="C630" s="51" t="s">
        <v>268</v>
      </c>
      <c r="D630" s="50">
        <v>274</v>
      </c>
      <c r="E630" s="51" t="s">
        <v>60</v>
      </c>
      <c r="F630" s="50">
        <v>295</v>
      </c>
      <c r="G630" s="51" t="s">
        <v>135</v>
      </c>
      <c r="H630" s="52">
        <v>1</v>
      </c>
      <c r="I630" s="53">
        <v>9708.0993219968623</v>
      </c>
      <c r="J630" s="53">
        <v>4537</v>
      </c>
      <c r="K630" s="53">
        <v>0</v>
      </c>
      <c r="L630" s="53">
        <v>893</v>
      </c>
      <c r="M630" s="53">
        <v>15138.099321996862</v>
      </c>
      <c r="N630" s="36"/>
      <c r="O630" s="54" t="s">
        <v>308</v>
      </c>
      <c r="P630" s="54" t="s">
        <v>308</v>
      </c>
      <c r="Q630" s="56">
        <v>0.09</v>
      </c>
      <c r="R630" s="56">
        <v>2.0645929745263577E-2</v>
      </c>
      <c r="S630" s="53">
        <v>0</v>
      </c>
      <c r="T630" s="36"/>
      <c r="U630" s="57">
        <v>14245</v>
      </c>
      <c r="V630" s="57">
        <v>0</v>
      </c>
      <c r="W630" s="53">
        <v>0</v>
      </c>
      <c r="X630" s="53">
        <v>893</v>
      </c>
      <c r="Y630" s="53">
        <v>15138</v>
      </c>
      <c r="Z630" s="53">
        <f t="shared" si="9"/>
        <v>20969165</v>
      </c>
    </row>
    <row r="631" spans="1:26" s="13" customFormat="1">
      <c r="A631" s="50">
        <v>487</v>
      </c>
      <c r="B631" s="50">
        <v>487274305</v>
      </c>
      <c r="C631" s="51" t="s">
        <v>268</v>
      </c>
      <c r="D631" s="50">
        <v>274</v>
      </c>
      <c r="E631" s="51" t="s">
        <v>60</v>
      </c>
      <c r="F631" s="50">
        <v>305</v>
      </c>
      <c r="G631" s="51" t="s">
        <v>221</v>
      </c>
      <c r="H631" s="52">
        <v>1</v>
      </c>
      <c r="I631" s="53">
        <v>10091.652826698521</v>
      </c>
      <c r="J631" s="53">
        <v>3275</v>
      </c>
      <c r="K631" s="53">
        <v>0</v>
      </c>
      <c r="L631" s="53">
        <v>893</v>
      </c>
      <c r="M631" s="53">
        <v>14259.652826698521</v>
      </c>
      <c r="N631" s="36"/>
      <c r="O631" s="54" t="s">
        <v>308</v>
      </c>
      <c r="P631" s="54" t="s">
        <v>308</v>
      </c>
      <c r="Q631" s="56">
        <v>0.09</v>
      </c>
      <c r="R631" s="56">
        <v>2.0701102017852344E-2</v>
      </c>
      <c r="S631" s="53">
        <v>0</v>
      </c>
      <c r="T631" s="36"/>
      <c r="U631" s="57">
        <v>13367</v>
      </c>
      <c r="V631" s="57">
        <v>0</v>
      </c>
      <c r="W631" s="53">
        <v>0</v>
      </c>
      <c r="X631" s="53">
        <v>893</v>
      </c>
      <c r="Y631" s="53">
        <v>14260</v>
      </c>
      <c r="Z631" s="53">
        <f t="shared" si="9"/>
        <v>20969165</v>
      </c>
    </row>
    <row r="632" spans="1:26" s="13" customFormat="1">
      <c r="A632" s="50">
        <v>487</v>
      </c>
      <c r="B632" s="50">
        <v>487274308</v>
      </c>
      <c r="C632" s="51" t="s">
        <v>268</v>
      </c>
      <c r="D632" s="50">
        <v>274</v>
      </c>
      <c r="E632" s="51" t="s">
        <v>60</v>
      </c>
      <c r="F632" s="50">
        <v>308</v>
      </c>
      <c r="G632" s="51" t="s">
        <v>20</v>
      </c>
      <c r="H632" s="52">
        <v>2</v>
      </c>
      <c r="I632" s="53">
        <v>11856</v>
      </c>
      <c r="J632" s="53">
        <v>7007</v>
      </c>
      <c r="K632" s="53">
        <v>0</v>
      </c>
      <c r="L632" s="53">
        <v>893</v>
      </c>
      <c r="M632" s="53">
        <v>19756</v>
      </c>
      <c r="N632" s="36"/>
      <c r="O632" s="54" t="s">
        <v>308</v>
      </c>
      <c r="P632" s="54" t="s">
        <v>308</v>
      </c>
      <c r="Q632" s="56">
        <v>0.09</v>
      </c>
      <c r="R632" s="56">
        <v>2.6774562453550964E-3</v>
      </c>
      <c r="S632" s="53">
        <v>0</v>
      </c>
      <c r="T632" s="36"/>
      <c r="U632" s="57">
        <v>37726</v>
      </c>
      <c r="V632" s="57">
        <v>0</v>
      </c>
      <c r="W632" s="53">
        <v>0</v>
      </c>
      <c r="X632" s="53">
        <v>1786</v>
      </c>
      <c r="Y632" s="53">
        <v>39512</v>
      </c>
      <c r="Z632" s="53">
        <f t="shared" si="9"/>
        <v>20969165</v>
      </c>
    </row>
    <row r="633" spans="1:26" s="13" customFormat="1">
      <c r="A633" s="50">
        <v>487</v>
      </c>
      <c r="B633" s="50">
        <v>487274314</v>
      </c>
      <c r="C633" s="51" t="s">
        <v>268</v>
      </c>
      <c r="D633" s="50">
        <v>274</v>
      </c>
      <c r="E633" s="51" t="s">
        <v>60</v>
      </c>
      <c r="F633" s="50">
        <v>314</v>
      </c>
      <c r="G633" s="51" t="s">
        <v>29</v>
      </c>
      <c r="H633" s="52">
        <v>1</v>
      </c>
      <c r="I633" s="53">
        <v>10661</v>
      </c>
      <c r="J633" s="53">
        <v>8456</v>
      </c>
      <c r="K633" s="53">
        <v>0</v>
      </c>
      <c r="L633" s="53">
        <v>893</v>
      </c>
      <c r="M633" s="53">
        <v>20010</v>
      </c>
      <c r="N633" s="36"/>
      <c r="O633" s="54" t="s">
        <v>308</v>
      </c>
      <c r="P633" s="54" t="s">
        <v>308</v>
      </c>
      <c r="Q633" s="56">
        <v>0.09</v>
      </c>
      <c r="R633" s="56">
        <v>4.8174177898452457E-3</v>
      </c>
      <c r="S633" s="53">
        <v>0</v>
      </c>
      <c r="T633" s="36"/>
      <c r="U633" s="57">
        <v>19117</v>
      </c>
      <c r="V633" s="57">
        <v>0</v>
      </c>
      <c r="W633" s="53">
        <v>0</v>
      </c>
      <c r="X633" s="53">
        <v>893</v>
      </c>
      <c r="Y633" s="53">
        <v>20010</v>
      </c>
      <c r="Z633" s="53">
        <f t="shared" si="9"/>
        <v>20969165</v>
      </c>
    </row>
    <row r="634" spans="1:26" s="13" customFormat="1">
      <c r="A634" s="50">
        <v>487</v>
      </c>
      <c r="B634" s="50">
        <v>487274347</v>
      </c>
      <c r="C634" s="51" t="s">
        <v>268</v>
      </c>
      <c r="D634" s="50">
        <v>274</v>
      </c>
      <c r="E634" s="51" t="s">
        <v>60</v>
      </c>
      <c r="F634" s="50">
        <v>347</v>
      </c>
      <c r="G634" s="51" t="s">
        <v>82</v>
      </c>
      <c r="H634" s="52">
        <v>6</v>
      </c>
      <c r="I634" s="53">
        <v>11999</v>
      </c>
      <c r="J634" s="53">
        <v>4901</v>
      </c>
      <c r="K634" s="53">
        <v>0</v>
      </c>
      <c r="L634" s="53">
        <v>893</v>
      </c>
      <c r="M634" s="53">
        <v>17793</v>
      </c>
      <c r="N634" s="36"/>
      <c r="O634" s="54" t="s">
        <v>308</v>
      </c>
      <c r="P634" s="54" t="s">
        <v>308</v>
      </c>
      <c r="Q634" s="56">
        <v>0.09</v>
      </c>
      <c r="R634" s="56">
        <v>4.6513433466535492E-3</v>
      </c>
      <c r="S634" s="53">
        <v>0</v>
      </c>
      <c r="T634" s="36"/>
      <c r="U634" s="57">
        <v>101400</v>
      </c>
      <c r="V634" s="57">
        <v>0</v>
      </c>
      <c r="W634" s="53">
        <v>0</v>
      </c>
      <c r="X634" s="53">
        <v>5358</v>
      </c>
      <c r="Y634" s="53">
        <v>106758</v>
      </c>
      <c r="Z634" s="53">
        <f t="shared" si="9"/>
        <v>20969165</v>
      </c>
    </row>
    <row r="635" spans="1:26" s="13" customFormat="1">
      <c r="A635" s="50">
        <v>488</v>
      </c>
      <c r="B635" s="50">
        <v>488219001</v>
      </c>
      <c r="C635" s="51" t="s">
        <v>269</v>
      </c>
      <c r="D635" s="50">
        <v>219</v>
      </c>
      <c r="E635" s="51" t="s">
        <v>270</v>
      </c>
      <c r="F635" s="50">
        <v>1</v>
      </c>
      <c r="G635" s="51" t="s">
        <v>57</v>
      </c>
      <c r="H635" s="52">
        <v>36</v>
      </c>
      <c r="I635" s="53">
        <v>9150</v>
      </c>
      <c r="J635" s="53">
        <v>2332</v>
      </c>
      <c r="K635" s="53">
        <v>0</v>
      </c>
      <c r="L635" s="53">
        <v>893</v>
      </c>
      <c r="M635" s="53">
        <v>12375</v>
      </c>
      <c r="N635" s="36"/>
      <c r="O635" s="54" t="s">
        <v>308</v>
      </c>
      <c r="P635" s="54" t="s">
        <v>308</v>
      </c>
      <c r="Q635" s="56">
        <v>0.09</v>
      </c>
      <c r="R635" s="56">
        <v>1.6512015139306647E-2</v>
      </c>
      <c r="S635" s="53">
        <v>0</v>
      </c>
      <c r="T635" s="36"/>
      <c r="U635" s="57">
        <v>413352</v>
      </c>
      <c r="V635" s="57">
        <v>0</v>
      </c>
      <c r="W635" s="53">
        <v>0</v>
      </c>
      <c r="X635" s="53">
        <v>32148</v>
      </c>
      <c r="Y635" s="53">
        <v>445500</v>
      </c>
      <c r="Z635" s="53">
        <f t="shared" si="9"/>
        <v>12555135</v>
      </c>
    </row>
    <row r="636" spans="1:26" s="13" customFormat="1">
      <c r="A636" s="50">
        <v>488</v>
      </c>
      <c r="B636" s="50">
        <v>488219035</v>
      </c>
      <c r="C636" s="51" t="s">
        <v>269</v>
      </c>
      <c r="D636" s="50">
        <v>219</v>
      </c>
      <c r="E636" s="51" t="s">
        <v>270</v>
      </c>
      <c r="F636" s="50">
        <v>35</v>
      </c>
      <c r="G636" s="51" t="s">
        <v>11</v>
      </c>
      <c r="H636" s="52">
        <v>2</v>
      </c>
      <c r="I636" s="53">
        <v>11697</v>
      </c>
      <c r="J636" s="53">
        <v>3456</v>
      </c>
      <c r="K636" s="53">
        <v>0</v>
      </c>
      <c r="L636" s="53">
        <v>893</v>
      </c>
      <c r="M636" s="53">
        <v>16046</v>
      </c>
      <c r="N636" s="36"/>
      <c r="O636" s="54" t="s">
        <v>308</v>
      </c>
      <c r="P636" s="54" t="s">
        <v>308</v>
      </c>
      <c r="Q636" s="56">
        <v>0.18</v>
      </c>
      <c r="R636" s="56">
        <v>0.15202395845133679</v>
      </c>
      <c r="S636" s="53">
        <v>0</v>
      </c>
      <c r="T636" s="36"/>
      <c r="U636" s="57">
        <v>30306</v>
      </c>
      <c r="V636" s="57">
        <v>0</v>
      </c>
      <c r="W636" s="53">
        <v>0</v>
      </c>
      <c r="X636" s="53">
        <v>1786</v>
      </c>
      <c r="Y636" s="53">
        <v>32092</v>
      </c>
      <c r="Z636" s="53">
        <f t="shared" si="9"/>
        <v>12555135</v>
      </c>
    </row>
    <row r="637" spans="1:26" s="13" customFormat="1">
      <c r="A637" s="50">
        <v>488</v>
      </c>
      <c r="B637" s="50">
        <v>488219040</v>
      </c>
      <c r="C637" s="51" t="s">
        <v>269</v>
      </c>
      <c r="D637" s="50">
        <v>219</v>
      </c>
      <c r="E637" s="51" t="s">
        <v>270</v>
      </c>
      <c r="F637" s="50">
        <v>40</v>
      </c>
      <c r="G637" s="51" t="s">
        <v>88</v>
      </c>
      <c r="H637" s="52">
        <v>18</v>
      </c>
      <c r="I637" s="53">
        <v>10996</v>
      </c>
      <c r="J637" s="53">
        <v>2829</v>
      </c>
      <c r="K637" s="53">
        <v>0</v>
      </c>
      <c r="L637" s="53">
        <v>893</v>
      </c>
      <c r="M637" s="53">
        <v>14718</v>
      </c>
      <c r="N637" s="36"/>
      <c r="O637" s="54" t="s">
        <v>308</v>
      </c>
      <c r="P637" s="54" t="s">
        <v>308</v>
      </c>
      <c r="Q637" s="56">
        <v>0.09</v>
      </c>
      <c r="R637" s="56">
        <v>4.414769596532914E-3</v>
      </c>
      <c r="S637" s="53">
        <v>0</v>
      </c>
      <c r="T637" s="36"/>
      <c r="U637" s="57">
        <v>248850</v>
      </c>
      <c r="V637" s="57">
        <v>0</v>
      </c>
      <c r="W637" s="53">
        <v>0</v>
      </c>
      <c r="X637" s="53">
        <v>16074</v>
      </c>
      <c r="Y637" s="53">
        <v>264924</v>
      </c>
      <c r="Z637" s="53">
        <f t="shared" si="9"/>
        <v>12555135</v>
      </c>
    </row>
    <row r="638" spans="1:26" s="13" customFormat="1">
      <c r="A638" s="50">
        <v>488</v>
      </c>
      <c r="B638" s="50">
        <v>488219044</v>
      </c>
      <c r="C638" s="51" t="s">
        <v>269</v>
      </c>
      <c r="D638" s="50">
        <v>219</v>
      </c>
      <c r="E638" s="51" t="s">
        <v>270</v>
      </c>
      <c r="F638" s="50">
        <v>44</v>
      </c>
      <c r="G638" s="51" t="s">
        <v>12</v>
      </c>
      <c r="H638" s="52">
        <v>76</v>
      </c>
      <c r="I638" s="53">
        <v>11054</v>
      </c>
      <c r="J638" s="53">
        <v>728</v>
      </c>
      <c r="K638" s="53">
        <v>0</v>
      </c>
      <c r="L638" s="53">
        <v>893</v>
      </c>
      <c r="M638" s="53">
        <v>12675</v>
      </c>
      <c r="N638" s="36"/>
      <c r="O638" s="54" t="s">
        <v>308</v>
      </c>
      <c r="P638" s="54" t="s">
        <v>308</v>
      </c>
      <c r="Q638" s="56">
        <v>0.09</v>
      </c>
      <c r="R638" s="56">
        <v>4.5057369453861851E-2</v>
      </c>
      <c r="S638" s="53">
        <v>0</v>
      </c>
      <c r="T638" s="36"/>
      <c r="U638" s="57">
        <v>895432</v>
      </c>
      <c r="V638" s="57">
        <v>0</v>
      </c>
      <c r="W638" s="53">
        <v>0</v>
      </c>
      <c r="X638" s="53">
        <v>67868</v>
      </c>
      <c r="Y638" s="53">
        <v>963300</v>
      </c>
      <c r="Z638" s="53">
        <f t="shared" si="9"/>
        <v>12555135</v>
      </c>
    </row>
    <row r="639" spans="1:26" s="13" customFormat="1">
      <c r="A639" s="50">
        <v>488</v>
      </c>
      <c r="B639" s="50">
        <v>488219050</v>
      </c>
      <c r="C639" s="51" t="s">
        <v>269</v>
      </c>
      <c r="D639" s="50">
        <v>219</v>
      </c>
      <c r="E639" s="51" t="s">
        <v>270</v>
      </c>
      <c r="F639" s="50">
        <v>50</v>
      </c>
      <c r="G639" s="51" t="s">
        <v>90</v>
      </c>
      <c r="H639" s="52">
        <v>1</v>
      </c>
      <c r="I639" s="53">
        <v>10210</v>
      </c>
      <c r="J639" s="53">
        <v>4343</v>
      </c>
      <c r="K639" s="53">
        <v>0</v>
      </c>
      <c r="L639" s="53">
        <v>893</v>
      </c>
      <c r="M639" s="53">
        <v>15446</v>
      </c>
      <c r="N639" s="36"/>
      <c r="O639" s="54" t="s">
        <v>308</v>
      </c>
      <c r="P639" s="54" t="s">
        <v>308</v>
      </c>
      <c r="Q639" s="56">
        <v>0.09</v>
      </c>
      <c r="R639" s="56">
        <v>3.2132994944024688E-3</v>
      </c>
      <c r="S639" s="53">
        <v>0</v>
      </c>
      <c r="T639" s="36"/>
      <c r="U639" s="57">
        <v>14553</v>
      </c>
      <c r="V639" s="57">
        <v>0</v>
      </c>
      <c r="W639" s="53">
        <v>0</v>
      </c>
      <c r="X639" s="53">
        <v>893</v>
      </c>
      <c r="Y639" s="53">
        <v>15446</v>
      </c>
      <c r="Z639" s="53">
        <f t="shared" si="9"/>
        <v>12555135</v>
      </c>
    </row>
    <row r="640" spans="1:26" s="13" customFormat="1">
      <c r="A640" s="50">
        <v>488</v>
      </c>
      <c r="B640" s="50">
        <v>488219065</v>
      </c>
      <c r="C640" s="51" t="s">
        <v>269</v>
      </c>
      <c r="D640" s="50">
        <v>219</v>
      </c>
      <c r="E640" s="51" t="s">
        <v>270</v>
      </c>
      <c r="F640" s="50">
        <v>65</v>
      </c>
      <c r="G640" s="51" t="s">
        <v>271</v>
      </c>
      <c r="H640" s="52">
        <v>1</v>
      </c>
      <c r="I640" s="53">
        <v>10210</v>
      </c>
      <c r="J640" s="53">
        <v>4832</v>
      </c>
      <c r="K640" s="53">
        <v>0</v>
      </c>
      <c r="L640" s="53">
        <v>893</v>
      </c>
      <c r="M640" s="53">
        <v>15935</v>
      </c>
      <c r="N640" s="36"/>
      <c r="O640" s="54" t="s">
        <v>308</v>
      </c>
      <c r="P640" s="54" t="s">
        <v>308</v>
      </c>
      <c r="Q640" s="56">
        <v>0.09</v>
      </c>
      <c r="R640" s="56">
        <v>6.6723379913130978E-4</v>
      </c>
      <c r="S640" s="53">
        <v>0</v>
      </c>
      <c r="T640" s="36"/>
      <c r="U640" s="57">
        <v>15042</v>
      </c>
      <c r="V640" s="57">
        <v>0</v>
      </c>
      <c r="W640" s="53">
        <v>0</v>
      </c>
      <c r="X640" s="53">
        <v>893</v>
      </c>
      <c r="Y640" s="53">
        <v>15935</v>
      </c>
      <c r="Z640" s="53">
        <f t="shared" si="9"/>
        <v>12555135</v>
      </c>
    </row>
    <row r="641" spans="1:26" s="13" customFormat="1">
      <c r="A641" s="50">
        <v>488</v>
      </c>
      <c r="B641" s="50">
        <v>488219082</v>
      </c>
      <c r="C641" s="51" t="s">
        <v>269</v>
      </c>
      <c r="D641" s="50">
        <v>219</v>
      </c>
      <c r="E641" s="51" t="s">
        <v>270</v>
      </c>
      <c r="F641" s="50">
        <v>82</v>
      </c>
      <c r="G641" s="51" t="s">
        <v>252</v>
      </c>
      <c r="H641" s="52">
        <v>6</v>
      </c>
      <c r="I641" s="53">
        <v>10346</v>
      </c>
      <c r="J641" s="53">
        <v>2666</v>
      </c>
      <c r="K641" s="53">
        <v>0</v>
      </c>
      <c r="L641" s="53">
        <v>893</v>
      </c>
      <c r="M641" s="53">
        <v>13905</v>
      </c>
      <c r="N641" s="36"/>
      <c r="O641" s="54" t="s">
        <v>308</v>
      </c>
      <c r="P641" s="54" t="s">
        <v>308</v>
      </c>
      <c r="Q641" s="56">
        <v>0.09</v>
      </c>
      <c r="R641" s="56">
        <v>4.1668868198351961E-3</v>
      </c>
      <c r="S641" s="53">
        <v>0</v>
      </c>
      <c r="T641" s="36"/>
      <c r="U641" s="57">
        <v>78072</v>
      </c>
      <c r="V641" s="57">
        <v>0</v>
      </c>
      <c r="W641" s="53">
        <v>0</v>
      </c>
      <c r="X641" s="53">
        <v>5358</v>
      </c>
      <c r="Y641" s="53">
        <v>83430</v>
      </c>
      <c r="Z641" s="53">
        <f t="shared" si="9"/>
        <v>12555135</v>
      </c>
    </row>
    <row r="642" spans="1:26" s="13" customFormat="1">
      <c r="A642" s="50">
        <v>488</v>
      </c>
      <c r="B642" s="50">
        <v>488219083</v>
      </c>
      <c r="C642" s="51" t="s">
        <v>269</v>
      </c>
      <c r="D642" s="50">
        <v>219</v>
      </c>
      <c r="E642" s="51" t="s">
        <v>270</v>
      </c>
      <c r="F642" s="50">
        <v>83</v>
      </c>
      <c r="G642" s="51" t="s">
        <v>253</v>
      </c>
      <c r="H642" s="52">
        <v>5</v>
      </c>
      <c r="I642" s="53">
        <v>8808</v>
      </c>
      <c r="J642" s="53">
        <v>1263</v>
      </c>
      <c r="K642" s="53">
        <v>0</v>
      </c>
      <c r="L642" s="53">
        <v>893</v>
      </c>
      <c r="M642" s="53">
        <v>10964</v>
      </c>
      <c r="N642" s="36"/>
      <c r="O642" s="54" t="s">
        <v>308</v>
      </c>
      <c r="P642" s="54" t="s">
        <v>308</v>
      </c>
      <c r="Q642" s="56">
        <v>0.09</v>
      </c>
      <c r="R642" s="56">
        <v>2.0767073364031312E-3</v>
      </c>
      <c r="S642" s="53">
        <v>0</v>
      </c>
      <c r="T642" s="36"/>
      <c r="U642" s="57">
        <v>50355</v>
      </c>
      <c r="V642" s="57">
        <v>0</v>
      </c>
      <c r="W642" s="53">
        <v>0</v>
      </c>
      <c r="X642" s="53">
        <v>4465</v>
      </c>
      <c r="Y642" s="53">
        <v>54820</v>
      </c>
      <c r="Z642" s="53">
        <f t="shared" si="9"/>
        <v>12555135</v>
      </c>
    </row>
    <row r="643" spans="1:26" s="13" customFormat="1">
      <c r="A643" s="50">
        <v>488</v>
      </c>
      <c r="B643" s="50">
        <v>488219122</v>
      </c>
      <c r="C643" s="51" t="s">
        <v>269</v>
      </c>
      <c r="D643" s="50">
        <v>219</v>
      </c>
      <c r="E643" s="51" t="s">
        <v>270</v>
      </c>
      <c r="F643" s="50">
        <v>122</v>
      </c>
      <c r="G643" s="51" t="s">
        <v>272</v>
      </c>
      <c r="H643" s="52">
        <v>28</v>
      </c>
      <c r="I643" s="53">
        <v>9679</v>
      </c>
      <c r="J643" s="53">
        <v>2609</v>
      </c>
      <c r="K643" s="53">
        <v>0</v>
      </c>
      <c r="L643" s="53">
        <v>893</v>
      </c>
      <c r="M643" s="53">
        <v>13181</v>
      </c>
      <c r="N643" s="36"/>
      <c r="O643" s="54" t="s">
        <v>308</v>
      </c>
      <c r="P643" s="54" t="s">
        <v>308</v>
      </c>
      <c r="Q643" s="56">
        <v>0.09</v>
      </c>
      <c r="R643" s="56">
        <v>1.131966180944661E-2</v>
      </c>
      <c r="S643" s="53">
        <v>0</v>
      </c>
      <c r="T643" s="36"/>
      <c r="U643" s="57">
        <v>344064</v>
      </c>
      <c r="V643" s="57">
        <v>0</v>
      </c>
      <c r="W643" s="53">
        <v>0</v>
      </c>
      <c r="X643" s="53">
        <v>25004</v>
      </c>
      <c r="Y643" s="53">
        <v>369068</v>
      </c>
      <c r="Z643" s="53">
        <f t="shared" si="9"/>
        <v>12555135</v>
      </c>
    </row>
    <row r="644" spans="1:26" s="13" customFormat="1">
      <c r="A644" s="50">
        <v>488</v>
      </c>
      <c r="B644" s="50">
        <v>488219131</v>
      </c>
      <c r="C644" s="51" t="s">
        <v>269</v>
      </c>
      <c r="D644" s="50">
        <v>219</v>
      </c>
      <c r="E644" s="51" t="s">
        <v>270</v>
      </c>
      <c r="F644" s="50">
        <v>131</v>
      </c>
      <c r="G644" s="51" t="s">
        <v>273</v>
      </c>
      <c r="H644" s="52">
        <v>8</v>
      </c>
      <c r="I644" s="53">
        <v>9256</v>
      </c>
      <c r="J644" s="53">
        <v>2100</v>
      </c>
      <c r="K644" s="53">
        <v>0</v>
      </c>
      <c r="L644" s="53">
        <v>893</v>
      </c>
      <c r="M644" s="53">
        <v>12249</v>
      </c>
      <c r="N644" s="36"/>
      <c r="O644" s="54" t="s">
        <v>308</v>
      </c>
      <c r="P644" s="54" t="s">
        <v>308</v>
      </c>
      <c r="Q644" s="56">
        <v>0.09</v>
      </c>
      <c r="R644" s="56">
        <v>1.9803707894198649E-3</v>
      </c>
      <c r="S644" s="53">
        <v>0</v>
      </c>
      <c r="T644" s="36"/>
      <c r="U644" s="57">
        <v>90848</v>
      </c>
      <c r="V644" s="57">
        <v>0</v>
      </c>
      <c r="W644" s="53">
        <v>0</v>
      </c>
      <c r="X644" s="53">
        <v>7144</v>
      </c>
      <c r="Y644" s="53">
        <v>97992</v>
      </c>
      <c r="Z644" s="53">
        <f t="shared" si="9"/>
        <v>12555135</v>
      </c>
    </row>
    <row r="645" spans="1:26" s="13" customFormat="1">
      <c r="A645" s="50">
        <v>488</v>
      </c>
      <c r="B645" s="50">
        <v>488219133</v>
      </c>
      <c r="C645" s="51" t="s">
        <v>269</v>
      </c>
      <c r="D645" s="50">
        <v>219</v>
      </c>
      <c r="E645" s="51" t="s">
        <v>270</v>
      </c>
      <c r="F645" s="50">
        <v>133</v>
      </c>
      <c r="G645" s="51" t="s">
        <v>59</v>
      </c>
      <c r="H645" s="52">
        <v>25</v>
      </c>
      <c r="I645" s="53">
        <v>10222</v>
      </c>
      <c r="J645" s="53">
        <v>2720</v>
      </c>
      <c r="K645" s="53">
        <v>0</v>
      </c>
      <c r="L645" s="53">
        <v>893</v>
      </c>
      <c r="M645" s="53">
        <v>13835</v>
      </c>
      <c r="N645" s="36"/>
      <c r="O645" s="54" t="s">
        <v>308</v>
      </c>
      <c r="P645" s="54" t="s">
        <v>308</v>
      </c>
      <c r="Q645" s="56">
        <v>0.09</v>
      </c>
      <c r="R645" s="56">
        <v>2.3230225694178461E-2</v>
      </c>
      <c r="S645" s="53">
        <v>0</v>
      </c>
      <c r="T645" s="36"/>
      <c r="U645" s="57">
        <v>323550</v>
      </c>
      <c r="V645" s="57">
        <v>0</v>
      </c>
      <c r="W645" s="53">
        <v>0</v>
      </c>
      <c r="X645" s="53">
        <v>22325</v>
      </c>
      <c r="Y645" s="53">
        <v>345875</v>
      </c>
      <c r="Z645" s="53">
        <f t="shared" si="9"/>
        <v>12555135</v>
      </c>
    </row>
    <row r="646" spans="1:26" s="13" customFormat="1">
      <c r="A646" s="50">
        <v>488</v>
      </c>
      <c r="B646" s="50">
        <v>488219142</v>
      </c>
      <c r="C646" s="51" t="s">
        <v>269</v>
      </c>
      <c r="D646" s="50">
        <v>219</v>
      </c>
      <c r="E646" s="51" t="s">
        <v>270</v>
      </c>
      <c r="F646" s="50">
        <v>142</v>
      </c>
      <c r="G646" s="51" t="s">
        <v>274</v>
      </c>
      <c r="H646" s="52">
        <v>38</v>
      </c>
      <c r="I646" s="53">
        <v>10130</v>
      </c>
      <c r="J646" s="53">
        <v>6570</v>
      </c>
      <c r="K646" s="53">
        <v>0</v>
      </c>
      <c r="L646" s="53">
        <v>893</v>
      </c>
      <c r="M646" s="53">
        <v>17593</v>
      </c>
      <c r="N646" s="36"/>
      <c r="O646" s="54" t="s">
        <v>308</v>
      </c>
      <c r="P646" s="54" t="s">
        <v>308</v>
      </c>
      <c r="Q646" s="56">
        <v>0.09</v>
      </c>
      <c r="R646" s="56">
        <v>3.4686554382205165E-2</v>
      </c>
      <c r="S646" s="53">
        <v>0</v>
      </c>
      <c r="T646" s="36"/>
      <c r="U646" s="57">
        <v>634600</v>
      </c>
      <c r="V646" s="57">
        <v>0</v>
      </c>
      <c r="W646" s="53">
        <v>0</v>
      </c>
      <c r="X646" s="53">
        <v>33934</v>
      </c>
      <c r="Y646" s="53">
        <v>668534</v>
      </c>
      <c r="Z646" s="53">
        <f t="shared" si="9"/>
        <v>12555135</v>
      </c>
    </row>
    <row r="647" spans="1:26" s="13" customFormat="1">
      <c r="A647" s="50">
        <v>488</v>
      </c>
      <c r="B647" s="50">
        <v>488219145</v>
      </c>
      <c r="C647" s="51" t="s">
        <v>269</v>
      </c>
      <c r="D647" s="50">
        <v>219</v>
      </c>
      <c r="E647" s="51" t="s">
        <v>270</v>
      </c>
      <c r="F647" s="50">
        <v>145</v>
      </c>
      <c r="G647" s="51" t="s">
        <v>254</v>
      </c>
      <c r="H647" s="52">
        <v>2</v>
      </c>
      <c r="I647" s="53">
        <v>8621</v>
      </c>
      <c r="J647" s="53">
        <v>2130</v>
      </c>
      <c r="K647" s="53">
        <v>0</v>
      </c>
      <c r="L647" s="53">
        <v>893</v>
      </c>
      <c r="M647" s="53">
        <v>11644</v>
      </c>
      <c r="N647" s="36"/>
      <c r="O647" s="54" t="s">
        <v>308</v>
      </c>
      <c r="P647" s="54" t="s">
        <v>308</v>
      </c>
      <c r="Q647" s="56">
        <v>0.09</v>
      </c>
      <c r="R647" s="56">
        <v>6.293251325461633E-3</v>
      </c>
      <c r="S647" s="53">
        <v>0</v>
      </c>
      <c r="T647" s="36"/>
      <c r="U647" s="57">
        <v>21502</v>
      </c>
      <c r="V647" s="57">
        <v>0</v>
      </c>
      <c r="W647" s="53">
        <v>0</v>
      </c>
      <c r="X647" s="53">
        <v>1786</v>
      </c>
      <c r="Y647" s="53">
        <v>23288</v>
      </c>
      <c r="Z647" s="53">
        <f t="shared" si="9"/>
        <v>12555135</v>
      </c>
    </row>
    <row r="648" spans="1:26" s="13" customFormat="1">
      <c r="A648" s="50">
        <v>488</v>
      </c>
      <c r="B648" s="50">
        <v>488219171</v>
      </c>
      <c r="C648" s="51" t="s">
        <v>269</v>
      </c>
      <c r="D648" s="50">
        <v>219</v>
      </c>
      <c r="E648" s="51" t="s">
        <v>270</v>
      </c>
      <c r="F648" s="50">
        <v>171</v>
      </c>
      <c r="G648" s="51" t="s">
        <v>255</v>
      </c>
      <c r="H648" s="52">
        <v>22</v>
      </c>
      <c r="I648" s="53">
        <v>9501</v>
      </c>
      <c r="J648" s="53">
        <v>1709</v>
      </c>
      <c r="K648" s="53">
        <v>0</v>
      </c>
      <c r="L648" s="53">
        <v>893</v>
      </c>
      <c r="M648" s="53">
        <v>12103</v>
      </c>
      <c r="N648" s="36"/>
      <c r="O648" s="54" t="s">
        <v>308</v>
      </c>
      <c r="P648" s="54" t="s">
        <v>308</v>
      </c>
      <c r="Q648" s="56">
        <v>0.09</v>
      </c>
      <c r="R648" s="56">
        <v>6.3695659290681807E-3</v>
      </c>
      <c r="S648" s="53">
        <v>0</v>
      </c>
      <c r="T648" s="36"/>
      <c r="U648" s="57">
        <v>246620</v>
      </c>
      <c r="V648" s="57">
        <v>0</v>
      </c>
      <c r="W648" s="53">
        <v>0</v>
      </c>
      <c r="X648" s="53">
        <v>19646</v>
      </c>
      <c r="Y648" s="53">
        <v>266266</v>
      </c>
      <c r="Z648" s="53">
        <f t="shared" si="9"/>
        <v>12555135</v>
      </c>
    </row>
    <row r="649" spans="1:26" s="13" customFormat="1">
      <c r="A649" s="50">
        <v>488</v>
      </c>
      <c r="B649" s="50">
        <v>488219219</v>
      </c>
      <c r="C649" s="51" t="s">
        <v>269</v>
      </c>
      <c r="D649" s="50">
        <v>219</v>
      </c>
      <c r="E649" s="51" t="s">
        <v>270</v>
      </c>
      <c r="F649" s="50">
        <v>219</v>
      </c>
      <c r="G649" s="51" t="s">
        <v>270</v>
      </c>
      <c r="H649" s="52">
        <v>11</v>
      </c>
      <c r="I649" s="53">
        <v>10336</v>
      </c>
      <c r="J649" s="53">
        <v>4484</v>
      </c>
      <c r="K649" s="53">
        <v>0</v>
      </c>
      <c r="L649" s="53">
        <v>893</v>
      </c>
      <c r="M649" s="53">
        <v>15713</v>
      </c>
      <c r="N649" s="36"/>
      <c r="O649" s="54" t="s">
        <v>308</v>
      </c>
      <c r="P649" s="54" t="s">
        <v>308</v>
      </c>
      <c r="Q649" s="56">
        <v>0.09</v>
      </c>
      <c r="R649" s="56">
        <v>5.8248845228485403E-3</v>
      </c>
      <c r="S649" s="53">
        <v>0</v>
      </c>
      <c r="T649" s="36"/>
      <c r="U649" s="57">
        <v>163020</v>
      </c>
      <c r="V649" s="57">
        <v>0</v>
      </c>
      <c r="W649" s="53">
        <v>0</v>
      </c>
      <c r="X649" s="53">
        <v>9823</v>
      </c>
      <c r="Y649" s="53">
        <v>172843</v>
      </c>
      <c r="Z649" s="53">
        <f t="shared" si="9"/>
        <v>12555135</v>
      </c>
    </row>
    <row r="650" spans="1:26" s="13" customFormat="1">
      <c r="A650" s="50">
        <v>488</v>
      </c>
      <c r="B650" s="50">
        <v>488219231</v>
      </c>
      <c r="C650" s="51" t="s">
        <v>269</v>
      </c>
      <c r="D650" s="50">
        <v>219</v>
      </c>
      <c r="E650" s="51" t="s">
        <v>270</v>
      </c>
      <c r="F650" s="50">
        <v>231</v>
      </c>
      <c r="G650" s="51" t="s">
        <v>258</v>
      </c>
      <c r="H650" s="52">
        <v>33</v>
      </c>
      <c r="I650" s="53">
        <v>9229</v>
      </c>
      <c r="J650" s="53">
        <v>1548</v>
      </c>
      <c r="K650" s="53">
        <v>0</v>
      </c>
      <c r="L650" s="53">
        <v>893</v>
      </c>
      <c r="M650" s="53">
        <v>11670</v>
      </c>
      <c r="N650" s="36"/>
      <c r="O650" s="54" t="s">
        <v>308</v>
      </c>
      <c r="P650" s="54" t="s">
        <v>308</v>
      </c>
      <c r="Q650" s="56">
        <v>0.09</v>
      </c>
      <c r="R650" s="56">
        <v>1.1707804808843663E-2</v>
      </c>
      <c r="S650" s="53">
        <v>0</v>
      </c>
      <c r="T650" s="36"/>
      <c r="U650" s="57">
        <v>355641</v>
      </c>
      <c r="V650" s="57">
        <v>0</v>
      </c>
      <c r="W650" s="53">
        <v>0</v>
      </c>
      <c r="X650" s="53">
        <v>29469</v>
      </c>
      <c r="Y650" s="53">
        <v>385110</v>
      </c>
      <c r="Z650" s="53">
        <f t="shared" si="9"/>
        <v>12555135</v>
      </c>
    </row>
    <row r="651" spans="1:26" s="13" customFormat="1">
      <c r="A651" s="50">
        <v>488</v>
      </c>
      <c r="B651" s="50">
        <v>488219239</v>
      </c>
      <c r="C651" s="51" t="s">
        <v>269</v>
      </c>
      <c r="D651" s="50">
        <v>219</v>
      </c>
      <c r="E651" s="51" t="s">
        <v>270</v>
      </c>
      <c r="F651" s="50">
        <v>239</v>
      </c>
      <c r="G651" s="51" t="s">
        <v>250</v>
      </c>
      <c r="H651" s="52">
        <v>15</v>
      </c>
      <c r="I651" s="53">
        <v>9178</v>
      </c>
      <c r="J651" s="53">
        <v>3166</v>
      </c>
      <c r="K651" s="53">
        <v>0</v>
      </c>
      <c r="L651" s="53">
        <v>893</v>
      </c>
      <c r="M651" s="53">
        <v>13237</v>
      </c>
      <c r="N651" s="36"/>
      <c r="O651" s="54" t="s">
        <v>308</v>
      </c>
      <c r="P651" s="54" t="s">
        <v>308</v>
      </c>
      <c r="Q651" s="56">
        <v>0.09</v>
      </c>
      <c r="R651" s="56">
        <v>5.6438979998593514E-2</v>
      </c>
      <c r="S651" s="53">
        <v>0</v>
      </c>
      <c r="T651" s="36"/>
      <c r="U651" s="57">
        <v>185160</v>
      </c>
      <c r="V651" s="57">
        <v>0</v>
      </c>
      <c r="W651" s="53">
        <v>0</v>
      </c>
      <c r="X651" s="53">
        <v>13395</v>
      </c>
      <c r="Y651" s="53">
        <v>198555</v>
      </c>
      <c r="Z651" s="53">
        <f t="shared" ref="Z651:Z714" si="10">SUMIF($A$10:$A$839,$A651,$Y$10:$Y$839)</f>
        <v>12555135</v>
      </c>
    </row>
    <row r="652" spans="1:26" s="13" customFormat="1">
      <c r="A652" s="50">
        <v>488</v>
      </c>
      <c r="B652" s="50">
        <v>488219243</v>
      </c>
      <c r="C652" s="51" t="s">
        <v>269</v>
      </c>
      <c r="D652" s="50">
        <v>219</v>
      </c>
      <c r="E652" s="51" t="s">
        <v>270</v>
      </c>
      <c r="F652" s="50">
        <v>243</v>
      </c>
      <c r="G652" s="51" t="s">
        <v>80</v>
      </c>
      <c r="H652" s="52">
        <v>33</v>
      </c>
      <c r="I652" s="53">
        <v>10794</v>
      </c>
      <c r="J652" s="53">
        <v>2630</v>
      </c>
      <c r="K652" s="53">
        <v>0</v>
      </c>
      <c r="L652" s="53">
        <v>893</v>
      </c>
      <c r="M652" s="53">
        <v>14317</v>
      </c>
      <c r="N652" s="36"/>
      <c r="O652" s="54" t="s">
        <v>308</v>
      </c>
      <c r="P652" s="54" t="s">
        <v>308</v>
      </c>
      <c r="Q652" s="56">
        <v>0.09</v>
      </c>
      <c r="R652" s="56">
        <v>5.5797321441707435E-3</v>
      </c>
      <c r="S652" s="53">
        <v>0</v>
      </c>
      <c r="T652" s="36"/>
      <c r="U652" s="57">
        <v>442992</v>
      </c>
      <c r="V652" s="57">
        <v>0</v>
      </c>
      <c r="W652" s="53">
        <v>0</v>
      </c>
      <c r="X652" s="53">
        <v>29469</v>
      </c>
      <c r="Y652" s="53">
        <v>472461</v>
      </c>
      <c r="Z652" s="53">
        <f t="shared" si="10"/>
        <v>12555135</v>
      </c>
    </row>
    <row r="653" spans="1:26" s="13" customFormat="1">
      <c r="A653" s="50">
        <v>488</v>
      </c>
      <c r="B653" s="50">
        <v>488219244</v>
      </c>
      <c r="C653" s="51" t="s">
        <v>269</v>
      </c>
      <c r="D653" s="50">
        <v>219</v>
      </c>
      <c r="E653" s="51" t="s">
        <v>270</v>
      </c>
      <c r="F653" s="50">
        <v>244</v>
      </c>
      <c r="G653" s="51" t="s">
        <v>27</v>
      </c>
      <c r="H653" s="52">
        <v>152</v>
      </c>
      <c r="I653" s="53">
        <v>10943</v>
      </c>
      <c r="J653" s="53">
        <v>3737</v>
      </c>
      <c r="K653" s="53">
        <v>0</v>
      </c>
      <c r="L653" s="53">
        <v>893</v>
      </c>
      <c r="M653" s="53">
        <v>15573</v>
      </c>
      <c r="N653" s="36"/>
      <c r="O653" s="54" t="s">
        <v>308</v>
      </c>
      <c r="P653" s="54" t="s">
        <v>308</v>
      </c>
      <c r="Q653" s="56">
        <v>0.18</v>
      </c>
      <c r="R653" s="56">
        <v>9.0766797529067744E-2</v>
      </c>
      <c r="S653" s="53">
        <v>0</v>
      </c>
      <c r="T653" s="36"/>
      <c r="U653" s="57">
        <v>2231360</v>
      </c>
      <c r="V653" s="57">
        <v>0</v>
      </c>
      <c r="W653" s="53">
        <v>0</v>
      </c>
      <c r="X653" s="53">
        <v>135736</v>
      </c>
      <c r="Y653" s="53">
        <v>2367096</v>
      </c>
      <c r="Z653" s="53">
        <f t="shared" si="10"/>
        <v>12555135</v>
      </c>
    </row>
    <row r="654" spans="1:26" s="13" customFormat="1">
      <c r="A654" s="50">
        <v>488</v>
      </c>
      <c r="B654" s="50">
        <v>488219251</v>
      </c>
      <c r="C654" s="51" t="s">
        <v>269</v>
      </c>
      <c r="D654" s="50">
        <v>219</v>
      </c>
      <c r="E654" s="51" t="s">
        <v>270</v>
      </c>
      <c r="F654" s="50">
        <v>251</v>
      </c>
      <c r="G654" s="51" t="s">
        <v>242</v>
      </c>
      <c r="H654" s="52">
        <v>113</v>
      </c>
      <c r="I654" s="53">
        <v>9725</v>
      </c>
      <c r="J654" s="53">
        <v>1603</v>
      </c>
      <c r="K654" s="53">
        <v>0</v>
      </c>
      <c r="L654" s="53">
        <v>893</v>
      </c>
      <c r="M654" s="53">
        <v>12221</v>
      </c>
      <c r="N654" s="36"/>
      <c r="O654" s="54" t="s">
        <v>308</v>
      </c>
      <c r="P654" s="54" t="s">
        <v>308</v>
      </c>
      <c r="Q654" s="56">
        <v>0.18</v>
      </c>
      <c r="R654" s="56">
        <v>4.1080094638134411E-2</v>
      </c>
      <c r="S654" s="53">
        <v>0</v>
      </c>
      <c r="T654" s="36"/>
      <c r="U654" s="57">
        <v>1280064</v>
      </c>
      <c r="V654" s="57">
        <v>0</v>
      </c>
      <c r="W654" s="53">
        <v>0</v>
      </c>
      <c r="X654" s="53">
        <v>100909</v>
      </c>
      <c r="Y654" s="53">
        <v>1380973</v>
      </c>
      <c r="Z654" s="53">
        <f t="shared" si="10"/>
        <v>12555135</v>
      </c>
    </row>
    <row r="655" spans="1:26" s="13" customFormat="1">
      <c r="A655" s="50">
        <v>488</v>
      </c>
      <c r="B655" s="50">
        <v>488219264</v>
      </c>
      <c r="C655" s="51" t="s">
        <v>269</v>
      </c>
      <c r="D655" s="50">
        <v>219</v>
      </c>
      <c r="E655" s="51" t="s">
        <v>270</v>
      </c>
      <c r="F655" s="50">
        <v>264</v>
      </c>
      <c r="G655" s="51" t="s">
        <v>275</v>
      </c>
      <c r="H655" s="52">
        <v>26</v>
      </c>
      <c r="I655" s="53">
        <v>9446</v>
      </c>
      <c r="J655" s="53">
        <v>4112</v>
      </c>
      <c r="K655" s="53">
        <v>0</v>
      </c>
      <c r="L655" s="53">
        <v>893</v>
      </c>
      <c r="M655" s="53">
        <v>14451</v>
      </c>
      <c r="N655" s="36"/>
      <c r="O655" s="54" t="s">
        <v>308</v>
      </c>
      <c r="P655" s="54" t="s">
        <v>308</v>
      </c>
      <c r="Q655" s="56">
        <v>0.09</v>
      </c>
      <c r="R655" s="56">
        <v>8.7967881664601996E-3</v>
      </c>
      <c r="S655" s="53">
        <v>0</v>
      </c>
      <c r="T655" s="36"/>
      <c r="U655" s="57">
        <v>352508</v>
      </c>
      <c r="V655" s="57">
        <v>0</v>
      </c>
      <c r="W655" s="53">
        <v>0</v>
      </c>
      <c r="X655" s="53">
        <v>23218</v>
      </c>
      <c r="Y655" s="53">
        <v>375726</v>
      </c>
      <c r="Z655" s="53">
        <f t="shared" si="10"/>
        <v>12555135</v>
      </c>
    </row>
    <row r="656" spans="1:26" s="13" customFormat="1">
      <c r="A656" s="50">
        <v>488</v>
      </c>
      <c r="B656" s="50">
        <v>488219285</v>
      </c>
      <c r="C656" s="51" t="s">
        <v>269</v>
      </c>
      <c r="D656" s="50">
        <v>219</v>
      </c>
      <c r="E656" s="51" t="s">
        <v>270</v>
      </c>
      <c r="F656" s="50">
        <v>285</v>
      </c>
      <c r="G656" s="51" t="s">
        <v>28</v>
      </c>
      <c r="H656" s="52">
        <v>2</v>
      </c>
      <c r="I656" s="53">
        <v>10635.555879340782</v>
      </c>
      <c r="J656" s="53">
        <v>3161</v>
      </c>
      <c r="K656" s="53">
        <v>0</v>
      </c>
      <c r="L656" s="53">
        <v>893</v>
      </c>
      <c r="M656" s="53">
        <v>14689.555879340782</v>
      </c>
      <c r="N656" s="36"/>
      <c r="O656" s="54" t="s">
        <v>308</v>
      </c>
      <c r="P656" s="54" t="s">
        <v>308</v>
      </c>
      <c r="Q656" s="56">
        <v>0.09</v>
      </c>
      <c r="R656" s="56">
        <v>3.1578894430956676E-2</v>
      </c>
      <c r="S656" s="53">
        <v>0</v>
      </c>
      <c r="T656" s="36"/>
      <c r="U656" s="57">
        <v>27594</v>
      </c>
      <c r="V656" s="57">
        <v>0</v>
      </c>
      <c r="W656" s="53">
        <v>0</v>
      </c>
      <c r="X656" s="53">
        <v>1786</v>
      </c>
      <c r="Y656" s="53">
        <v>29380</v>
      </c>
      <c r="Z656" s="53">
        <f t="shared" si="10"/>
        <v>12555135</v>
      </c>
    </row>
    <row r="657" spans="1:26" s="13" customFormat="1">
      <c r="A657" s="50">
        <v>488</v>
      </c>
      <c r="B657" s="50">
        <v>488219293</v>
      </c>
      <c r="C657" s="51" t="s">
        <v>269</v>
      </c>
      <c r="D657" s="50">
        <v>219</v>
      </c>
      <c r="E657" s="51" t="s">
        <v>270</v>
      </c>
      <c r="F657" s="50">
        <v>293</v>
      </c>
      <c r="G657" s="51" t="s">
        <v>171</v>
      </c>
      <c r="H657" s="52">
        <v>1</v>
      </c>
      <c r="I657" s="53">
        <v>11385.955543290425</v>
      </c>
      <c r="J657" s="53">
        <v>695</v>
      </c>
      <c r="K657" s="53">
        <v>0</v>
      </c>
      <c r="L657" s="53">
        <v>893</v>
      </c>
      <c r="M657" s="53">
        <v>12973.955543290425</v>
      </c>
      <c r="N657" s="36"/>
      <c r="O657" s="54" t="s">
        <v>308</v>
      </c>
      <c r="P657" s="54" t="s">
        <v>308</v>
      </c>
      <c r="Q657" s="56">
        <v>0.18</v>
      </c>
      <c r="R657" s="56">
        <v>2.729501573501358E-3</v>
      </c>
      <c r="S657" s="53">
        <v>0</v>
      </c>
      <c r="T657" s="36"/>
      <c r="U657" s="57">
        <v>12081</v>
      </c>
      <c r="V657" s="57">
        <v>0</v>
      </c>
      <c r="W657" s="53">
        <v>0</v>
      </c>
      <c r="X657" s="53">
        <v>893</v>
      </c>
      <c r="Y657" s="53">
        <v>12974</v>
      </c>
      <c r="Z657" s="53">
        <f t="shared" si="10"/>
        <v>12555135</v>
      </c>
    </row>
    <row r="658" spans="1:26" s="13" customFormat="1">
      <c r="A658" s="50">
        <v>488</v>
      </c>
      <c r="B658" s="50">
        <v>488219336</v>
      </c>
      <c r="C658" s="51" t="s">
        <v>269</v>
      </c>
      <c r="D658" s="50">
        <v>219</v>
      </c>
      <c r="E658" s="51" t="s">
        <v>270</v>
      </c>
      <c r="F658" s="50">
        <v>336</v>
      </c>
      <c r="G658" s="51" t="s">
        <v>30</v>
      </c>
      <c r="H658" s="52">
        <v>241</v>
      </c>
      <c r="I658" s="53">
        <v>9838</v>
      </c>
      <c r="J658" s="53">
        <v>1312</v>
      </c>
      <c r="K658" s="53">
        <v>0</v>
      </c>
      <c r="L658" s="53">
        <v>893</v>
      </c>
      <c r="M658" s="53">
        <v>12043</v>
      </c>
      <c r="N658" s="36"/>
      <c r="O658" s="54" t="s">
        <v>308</v>
      </c>
      <c r="P658" s="54" t="s">
        <v>308</v>
      </c>
      <c r="Q658" s="56">
        <v>0.09</v>
      </c>
      <c r="R658" s="56">
        <v>3.4509078943279155E-2</v>
      </c>
      <c r="S658" s="53">
        <v>0</v>
      </c>
      <c r="T658" s="36"/>
      <c r="U658" s="57">
        <v>2687150</v>
      </c>
      <c r="V658" s="57">
        <v>0</v>
      </c>
      <c r="W658" s="53">
        <v>0</v>
      </c>
      <c r="X658" s="53">
        <v>215213</v>
      </c>
      <c r="Y658" s="53">
        <v>2902363</v>
      </c>
      <c r="Z658" s="53">
        <f t="shared" si="10"/>
        <v>12555135</v>
      </c>
    </row>
    <row r="659" spans="1:26" s="13" customFormat="1">
      <c r="A659" s="50">
        <v>488</v>
      </c>
      <c r="B659" s="50">
        <v>488219625</v>
      </c>
      <c r="C659" s="51" t="s">
        <v>269</v>
      </c>
      <c r="D659" s="50">
        <v>219</v>
      </c>
      <c r="E659" s="51" t="s">
        <v>270</v>
      </c>
      <c r="F659" s="50">
        <v>625</v>
      </c>
      <c r="G659" s="51" t="s">
        <v>92</v>
      </c>
      <c r="H659" s="52">
        <v>1</v>
      </c>
      <c r="I659" s="53">
        <v>8808</v>
      </c>
      <c r="J659" s="53">
        <v>1650</v>
      </c>
      <c r="K659" s="53">
        <v>0</v>
      </c>
      <c r="L659" s="53">
        <v>893</v>
      </c>
      <c r="M659" s="53">
        <v>11351</v>
      </c>
      <c r="N659" s="36"/>
      <c r="O659" s="54" t="s">
        <v>308</v>
      </c>
      <c r="P659" s="54" t="s">
        <v>308</v>
      </c>
      <c r="Q659" s="56">
        <v>0.09</v>
      </c>
      <c r="R659" s="56">
        <v>2.0609679509141342E-3</v>
      </c>
      <c r="S659" s="53">
        <v>0</v>
      </c>
      <c r="T659" s="36"/>
      <c r="U659" s="57">
        <v>10458</v>
      </c>
      <c r="V659" s="57">
        <v>0</v>
      </c>
      <c r="W659" s="53">
        <v>0</v>
      </c>
      <c r="X659" s="53">
        <v>893</v>
      </c>
      <c r="Y659" s="53">
        <v>11351</v>
      </c>
      <c r="Z659" s="53">
        <f t="shared" si="10"/>
        <v>12555135</v>
      </c>
    </row>
    <row r="660" spans="1:26" s="13" customFormat="1">
      <c r="A660" s="50">
        <v>488</v>
      </c>
      <c r="B660" s="50">
        <v>488219760</v>
      </c>
      <c r="C660" s="51" t="s">
        <v>269</v>
      </c>
      <c r="D660" s="50">
        <v>219</v>
      </c>
      <c r="E660" s="51" t="s">
        <v>270</v>
      </c>
      <c r="F660" s="50">
        <v>760</v>
      </c>
      <c r="G660" s="51" t="s">
        <v>262</v>
      </c>
      <c r="H660" s="52">
        <v>5</v>
      </c>
      <c r="I660" s="53">
        <v>10210</v>
      </c>
      <c r="J660" s="53">
        <v>1583</v>
      </c>
      <c r="K660" s="53">
        <v>0</v>
      </c>
      <c r="L660" s="53">
        <v>893</v>
      </c>
      <c r="M660" s="53">
        <v>12686</v>
      </c>
      <c r="N660" s="36"/>
      <c r="O660" s="54" t="s">
        <v>308</v>
      </c>
      <c r="P660" s="54" t="s">
        <v>308</v>
      </c>
      <c r="Q660" s="56">
        <v>0.09</v>
      </c>
      <c r="R660" s="56">
        <v>2.8171938918336369E-2</v>
      </c>
      <c r="S660" s="53">
        <v>0</v>
      </c>
      <c r="T660" s="36"/>
      <c r="U660" s="57">
        <v>58965</v>
      </c>
      <c r="V660" s="57">
        <v>0</v>
      </c>
      <c r="W660" s="53">
        <v>0</v>
      </c>
      <c r="X660" s="53">
        <v>4465</v>
      </c>
      <c r="Y660" s="53">
        <v>63430</v>
      </c>
      <c r="Z660" s="53">
        <f t="shared" si="10"/>
        <v>12555135</v>
      </c>
    </row>
    <row r="661" spans="1:26" s="13" customFormat="1">
      <c r="A661" s="50">
        <v>488</v>
      </c>
      <c r="B661" s="50">
        <v>488219780</v>
      </c>
      <c r="C661" s="51" t="s">
        <v>269</v>
      </c>
      <c r="D661" s="50">
        <v>219</v>
      </c>
      <c r="E661" s="51" t="s">
        <v>270</v>
      </c>
      <c r="F661" s="50">
        <v>780</v>
      </c>
      <c r="G661" s="51" t="s">
        <v>243</v>
      </c>
      <c r="H661" s="52">
        <v>41</v>
      </c>
      <c r="I661" s="53">
        <v>10861</v>
      </c>
      <c r="J661" s="53">
        <v>1329</v>
      </c>
      <c r="K661" s="53">
        <v>0</v>
      </c>
      <c r="L661" s="53">
        <v>893</v>
      </c>
      <c r="M661" s="53">
        <v>13083</v>
      </c>
      <c r="N661" s="36"/>
      <c r="O661" s="54" t="s">
        <v>308</v>
      </c>
      <c r="P661" s="54" t="s">
        <v>308</v>
      </c>
      <c r="Q661" s="56">
        <v>0.09</v>
      </c>
      <c r="R661" s="56">
        <v>1.169156725981866E-2</v>
      </c>
      <c r="S661" s="53">
        <v>0</v>
      </c>
      <c r="T661" s="36"/>
      <c r="U661" s="57">
        <v>499790</v>
      </c>
      <c r="V661" s="57">
        <v>0</v>
      </c>
      <c r="W661" s="53">
        <v>0</v>
      </c>
      <c r="X661" s="53">
        <v>36613</v>
      </c>
      <c r="Y661" s="53">
        <v>536403</v>
      </c>
      <c r="Z661" s="53">
        <f t="shared" si="10"/>
        <v>12555135</v>
      </c>
    </row>
    <row r="662" spans="1:26" s="13" customFormat="1">
      <c r="A662" s="50">
        <v>489</v>
      </c>
      <c r="B662" s="50">
        <v>489020020</v>
      </c>
      <c r="C662" s="51" t="s">
        <v>276</v>
      </c>
      <c r="D662" s="50">
        <v>20</v>
      </c>
      <c r="E662" s="51" t="s">
        <v>125</v>
      </c>
      <c r="F662" s="50">
        <v>20</v>
      </c>
      <c r="G662" s="51" t="s">
        <v>125</v>
      </c>
      <c r="H662" s="52">
        <v>164</v>
      </c>
      <c r="I662" s="53">
        <v>10653</v>
      </c>
      <c r="J662" s="53">
        <v>2761</v>
      </c>
      <c r="K662" s="53">
        <v>0</v>
      </c>
      <c r="L662" s="53">
        <v>893</v>
      </c>
      <c r="M662" s="53">
        <v>14307</v>
      </c>
      <c r="N662" s="36"/>
      <c r="O662" s="54" t="s">
        <v>308</v>
      </c>
      <c r="P662" s="54" t="s">
        <v>308</v>
      </c>
      <c r="Q662" s="56">
        <v>0.09</v>
      </c>
      <c r="R662" s="56">
        <v>3.8495427107332093E-2</v>
      </c>
      <c r="S662" s="53">
        <v>0</v>
      </c>
      <c r="T662" s="36"/>
      <c r="U662" s="57">
        <v>2199896</v>
      </c>
      <c r="V662" s="57">
        <v>0</v>
      </c>
      <c r="W662" s="53">
        <v>0</v>
      </c>
      <c r="X662" s="53">
        <v>146452</v>
      </c>
      <c r="Y662" s="53">
        <v>2346348</v>
      </c>
      <c r="Z662" s="53">
        <f t="shared" si="10"/>
        <v>13059504</v>
      </c>
    </row>
    <row r="663" spans="1:26" s="13" customFormat="1">
      <c r="A663" s="50">
        <v>489</v>
      </c>
      <c r="B663" s="50">
        <v>489020036</v>
      </c>
      <c r="C663" s="51" t="s">
        <v>276</v>
      </c>
      <c r="D663" s="50">
        <v>20</v>
      </c>
      <c r="E663" s="51" t="s">
        <v>125</v>
      </c>
      <c r="F663" s="50">
        <v>36</v>
      </c>
      <c r="G663" s="51" t="s">
        <v>126</v>
      </c>
      <c r="H663" s="52">
        <v>113</v>
      </c>
      <c r="I663" s="53">
        <v>10298</v>
      </c>
      <c r="J663" s="53">
        <v>4465</v>
      </c>
      <c r="K663" s="53">
        <v>0</v>
      </c>
      <c r="L663" s="53">
        <v>893</v>
      </c>
      <c r="M663" s="53">
        <v>15656</v>
      </c>
      <c r="N663" s="36"/>
      <c r="O663" s="54" t="s">
        <v>308</v>
      </c>
      <c r="P663" s="54" t="s">
        <v>308</v>
      </c>
      <c r="Q663" s="56">
        <v>0.09</v>
      </c>
      <c r="R663" s="56">
        <v>7.2907737734594316E-2</v>
      </c>
      <c r="S663" s="53">
        <v>0</v>
      </c>
      <c r="T663" s="36"/>
      <c r="U663" s="57">
        <v>1668219</v>
      </c>
      <c r="V663" s="57">
        <v>0</v>
      </c>
      <c r="W663" s="53">
        <v>0</v>
      </c>
      <c r="X663" s="53">
        <v>100909</v>
      </c>
      <c r="Y663" s="53">
        <v>1769128</v>
      </c>
      <c r="Z663" s="53">
        <f t="shared" si="10"/>
        <v>13059504</v>
      </c>
    </row>
    <row r="664" spans="1:26" s="13" customFormat="1">
      <c r="A664" s="50">
        <v>489</v>
      </c>
      <c r="B664" s="50">
        <v>489020052</v>
      </c>
      <c r="C664" s="51" t="s">
        <v>276</v>
      </c>
      <c r="D664" s="50">
        <v>20</v>
      </c>
      <c r="E664" s="51" t="s">
        <v>125</v>
      </c>
      <c r="F664" s="50">
        <v>52</v>
      </c>
      <c r="G664" s="51" t="s">
        <v>251</v>
      </c>
      <c r="H664" s="52">
        <v>13</v>
      </c>
      <c r="I664" s="53">
        <v>11024</v>
      </c>
      <c r="J664" s="53">
        <v>3373</v>
      </c>
      <c r="K664" s="53">
        <v>0</v>
      </c>
      <c r="L664" s="53">
        <v>893</v>
      </c>
      <c r="M664" s="53">
        <v>15290</v>
      </c>
      <c r="N664" s="36"/>
      <c r="O664" s="54" t="s">
        <v>308</v>
      </c>
      <c r="P664" s="54" t="s">
        <v>308</v>
      </c>
      <c r="Q664" s="56">
        <v>0.09</v>
      </c>
      <c r="R664" s="56">
        <v>2.5423169612947837E-2</v>
      </c>
      <c r="S664" s="53">
        <v>0</v>
      </c>
      <c r="T664" s="36"/>
      <c r="U664" s="57">
        <v>187161</v>
      </c>
      <c r="V664" s="57">
        <v>0</v>
      </c>
      <c r="W664" s="53">
        <v>0</v>
      </c>
      <c r="X664" s="53">
        <v>11609</v>
      </c>
      <c r="Y664" s="53">
        <v>198770</v>
      </c>
      <c r="Z664" s="53">
        <f t="shared" si="10"/>
        <v>13059504</v>
      </c>
    </row>
    <row r="665" spans="1:26" s="13" customFormat="1">
      <c r="A665" s="50">
        <v>489</v>
      </c>
      <c r="B665" s="50">
        <v>489020096</v>
      </c>
      <c r="C665" s="51" t="s">
        <v>276</v>
      </c>
      <c r="D665" s="50">
        <v>20</v>
      </c>
      <c r="E665" s="51" t="s">
        <v>125</v>
      </c>
      <c r="F665" s="50">
        <v>96</v>
      </c>
      <c r="G665" s="51" t="s">
        <v>210</v>
      </c>
      <c r="H665" s="52">
        <v>68</v>
      </c>
      <c r="I665" s="53">
        <v>10751</v>
      </c>
      <c r="J665" s="53">
        <v>5295</v>
      </c>
      <c r="K665" s="53">
        <v>0</v>
      </c>
      <c r="L665" s="53">
        <v>893</v>
      </c>
      <c r="M665" s="53">
        <v>16939</v>
      </c>
      <c r="N665" s="36"/>
      <c r="O665" s="54" t="s">
        <v>308</v>
      </c>
      <c r="P665" s="54" t="s">
        <v>308</v>
      </c>
      <c r="Q665" s="56">
        <v>0.09</v>
      </c>
      <c r="R665" s="56">
        <v>2.049930782767577E-2</v>
      </c>
      <c r="S665" s="53">
        <v>0</v>
      </c>
      <c r="T665" s="36"/>
      <c r="U665" s="57">
        <v>1091128</v>
      </c>
      <c r="V665" s="57">
        <v>0</v>
      </c>
      <c r="W665" s="53">
        <v>0</v>
      </c>
      <c r="X665" s="53">
        <v>60724</v>
      </c>
      <c r="Y665" s="53">
        <v>1151852</v>
      </c>
      <c r="Z665" s="53">
        <f t="shared" si="10"/>
        <v>13059504</v>
      </c>
    </row>
    <row r="666" spans="1:26" s="13" customFormat="1">
      <c r="A666" s="50">
        <v>489</v>
      </c>
      <c r="B666" s="50">
        <v>489020172</v>
      </c>
      <c r="C666" s="51" t="s">
        <v>276</v>
      </c>
      <c r="D666" s="50">
        <v>20</v>
      </c>
      <c r="E666" s="51" t="s">
        <v>125</v>
      </c>
      <c r="F666" s="50">
        <v>172</v>
      </c>
      <c r="G666" s="51" t="s">
        <v>256</v>
      </c>
      <c r="H666" s="52">
        <v>53</v>
      </c>
      <c r="I666" s="53">
        <v>10227</v>
      </c>
      <c r="J666" s="53">
        <v>5929</v>
      </c>
      <c r="K666" s="53">
        <v>0</v>
      </c>
      <c r="L666" s="53">
        <v>893</v>
      </c>
      <c r="M666" s="53">
        <v>17049</v>
      </c>
      <c r="N666" s="36"/>
      <c r="O666" s="54" t="s">
        <v>308</v>
      </c>
      <c r="P666" s="54" t="s">
        <v>308</v>
      </c>
      <c r="Q666" s="56">
        <v>0.09</v>
      </c>
      <c r="R666" s="56">
        <v>3.2025298870373038E-2</v>
      </c>
      <c r="S666" s="53">
        <v>0</v>
      </c>
      <c r="T666" s="36"/>
      <c r="U666" s="57">
        <v>856268</v>
      </c>
      <c r="V666" s="57">
        <v>0</v>
      </c>
      <c r="W666" s="53">
        <v>0</v>
      </c>
      <c r="X666" s="53">
        <v>47329</v>
      </c>
      <c r="Y666" s="53">
        <v>903597</v>
      </c>
      <c r="Z666" s="53">
        <f t="shared" si="10"/>
        <v>13059504</v>
      </c>
    </row>
    <row r="667" spans="1:26" s="13" customFormat="1">
      <c r="A667" s="50">
        <v>489</v>
      </c>
      <c r="B667" s="50">
        <v>489020239</v>
      </c>
      <c r="C667" s="51" t="s">
        <v>276</v>
      </c>
      <c r="D667" s="50">
        <v>20</v>
      </c>
      <c r="E667" s="51" t="s">
        <v>125</v>
      </c>
      <c r="F667" s="50">
        <v>239</v>
      </c>
      <c r="G667" s="51" t="s">
        <v>250</v>
      </c>
      <c r="H667" s="52">
        <v>80</v>
      </c>
      <c r="I667" s="53">
        <v>10350</v>
      </c>
      <c r="J667" s="53">
        <v>3570</v>
      </c>
      <c r="K667" s="53">
        <v>0</v>
      </c>
      <c r="L667" s="53">
        <v>893</v>
      </c>
      <c r="M667" s="53">
        <v>14813</v>
      </c>
      <c r="N667" s="36"/>
      <c r="O667" s="54" t="s">
        <v>308</v>
      </c>
      <c r="P667" s="54" t="s">
        <v>308</v>
      </c>
      <c r="Q667" s="56">
        <v>0.09</v>
      </c>
      <c r="R667" s="56">
        <v>5.6438979998593514E-2</v>
      </c>
      <c r="S667" s="53">
        <v>0</v>
      </c>
      <c r="T667" s="36"/>
      <c r="U667" s="57">
        <v>1113600</v>
      </c>
      <c r="V667" s="57">
        <v>0</v>
      </c>
      <c r="W667" s="53">
        <v>0</v>
      </c>
      <c r="X667" s="53">
        <v>71440</v>
      </c>
      <c r="Y667" s="53">
        <v>1185040</v>
      </c>
      <c r="Z667" s="53">
        <f t="shared" si="10"/>
        <v>13059504</v>
      </c>
    </row>
    <row r="668" spans="1:26" s="13" customFormat="1">
      <c r="A668" s="50">
        <v>489</v>
      </c>
      <c r="B668" s="50">
        <v>489020242</v>
      </c>
      <c r="C668" s="51" t="s">
        <v>276</v>
      </c>
      <c r="D668" s="50">
        <v>20</v>
      </c>
      <c r="E668" s="51" t="s">
        <v>125</v>
      </c>
      <c r="F668" s="50">
        <v>242</v>
      </c>
      <c r="G668" s="51" t="s">
        <v>277</v>
      </c>
      <c r="H668" s="52">
        <v>3</v>
      </c>
      <c r="I668" s="53">
        <v>11160</v>
      </c>
      <c r="J668" s="53">
        <v>24423</v>
      </c>
      <c r="K668" s="53">
        <v>0</v>
      </c>
      <c r="L668" s="53">
        <v>893</v>
      </c>
      <c r="M668" s="53">
        <v>36476</v>
      </c>
      <c r="N668" s="36"/>
      <c r="O668" s="54" t="s">
        <v>308</v>
      </c>
      <c r="P668" s="54" t="s">
        <v>308</v>
      </c>
      <c r="Q668" s="56">
        <v>0.09</v>
      </c>
      <c r="R668" s="56">
        <v>2.2809655693107767E-2</v>
      </c>
      <c r="S668" s="53">
        <v>0</v>
      </c>
      <c r="T668" s="36"/>
      <c r="U668" s="57">
        <v>106749</v>
      </c>
      <c r="V668" s="57">
        <v>0</v>
      </c>
      <c r="W668" s="53">
        <v>0</v>
      </c>
      <c r="X668" s="53">
        <v>2679</v>
      </c>
      <c r="Y668" s="53">
        <v>109428</v>
      </c>
      <c r="Z668" s="53">
        <f t="shared" si="10"/>
        <v>13059504</v>
      </c>
    </row>
    <row r="669" spans="1:26" s="13" customFormat="1">
      <c r="A669" s="50">
        <v>489</v>
      </c>
      <c r="B669" s="50">
        <v>489020261</v>
      </c>
      <c r="C669" s="51" t="s">
        <v>276</v>
      </c>
      <c r="D669" s="50">
        <v>20</v>
      </c>
      <c r="E669" s="51" t="s">
        <v>125</v>
      </c>
      <c r="F669" s="50">
        <v>261</v>
      </c>
      <c r="G669" s="51" t="s">
        <v>127</v>
      </c>
      <c r="H669" s="52">
        <v>178</v>
      </c>
      <c r="I669" s="53">
        <v>10132</v>
      </c>
      <c r="J669" s="53">
        <v>5112</v>
      </c>
      <c r="K669" s="53">
        <v>0</v>
      </c>
      <c r="L669" s="53">
        <v>893</v>
      </c>
      <c r="M669" s="53">
        <v>16137</v>
      </c>
      <c r="N669" s="36"/>
      <c r="O669" s="54" t="s">
        <v>308</v>
      </c>
      <c r="P669" s="54" t="s">
        <v>308</v>
      </c>
      <c r="Q669" s="56">
        <v>0.09</v>
      </c>
      <c r="R669" s="56">
        <v>6.8609436021208531E-2</v>
      </c>
      <c r="S669" s="53">
        <v>0</v>
      </c>
      <c r="T669" s="36"/>
      <c r="U669" s="57">
        <v>2713432</v>
      </c>
      <c r="V669" s="57">
        <v>0</v>
      </c>
      <c r="W669" s="53">
        <v>0</v>
      </c>
      <c r="X669" s="53">
        <v>158954</v>
      </c>
      <c r="Y669" s="53">
        <v>2872386</v>
      </c>
      <c r="Z669" s="53">
        <f t="shared" si="10"/>
        <v>13059504</v>
      </c>
    </row>
    <row r="670" spans="1:26" s="13" customFormat="1">
      <c r="A670" s="50">
        <v>489</v>
      </c>
      <c r="B670" s="50">
        <v>489020264</v>
      </c>
      <c r="C670" s="51" t="s">
        <v>276</v>
      </c>
      <c r="D670" s="50">
        <v>20</v>
      </c>
      <c r="E670" s="51" t="s">
        <v>125</v>
      </c>
      <c r="F670" s="50">
        <v>264</v>
      </c>
      <c r="G670" s="51" t="s">
        <v>275</v>
      </c>
      <c r="H670" s="52">
        <v>1</v>
      </c>
      <c r="I670" s="53">
        <v>9794</v>
      </c>
      <c r="J670" s="53">
        <v>4264</v>
      </c>
      <c r="K670" s="53">
        <v>0</v>
      </c>
      <c r="L670" s="53">
        <v>893</v>
      </c>
      <c r="M670" s="53">
        <v>14951</v>
      </c>
      <c r="N670" s="36"/>
      <c r="O670" s="54" t="s">
        <v>308</v>
      </c>
      <c r="P670" s="54" t="s">
        <v>308</v>
      </c>
      <c r="Q670" s="56">
        <v>0.09</v>
      </c>
      <c r="R670" s="56">
        <v>8.7967881664601996E-3</v>
      </c>
      <c r="S670" s="53">
        <v>0</v>
      </c>
      <c r="T670" s="36"/>
      <c r="U670" s="57">
        <v>14058</v>
      </c>
      <c r="V670" s="57">
        <v>0</v>
      </c>
      <c r="W670" s="53">
        <v>0</v>
      </c>
      <c r="X670" s="53">
        <v>893</v>
      </c>
      <c r="Y670" s="53">
        <v>14951</v>
      </c>
      <c r="Z670" s="53">
        <f t="shared" si="10"/>
        <v>13059504</v>
      </c>
    </row>
    <row r="671" spans="1:26" s="13" customFormat="1">
      <c r="A671" s="50">
        <v>489</v>
      </c>
      <c r="B671" s="50">
        <v>489020300</v>
      </c>
      <c r="C671" s="51" t="s">
        <v>276</v>
      </c>
      <c r="D671" s="50">
        <v>20</v>
      </c>
      <c r="E671" s="51" t="s">
        <v>125</v>
      </c>
      <c r="F671" s="50">
        <v>300</v>
      </c>
      <c r="G671" s="51" t="s">
        <v>128</v>
      </c>
      <c r="H671" s="52">
        <v>2</v>
      </c>
      <c r="I671" s="53">
        <v>9794</v>
      </c>
      <c r="J671" s="53">
        <v>23214</v>
      </c>
      <c r="K671" s="53">
        <v>0</v>
      </c>
      <c r="L671" s="53">
        <v>893</v>
      </c>
      <c r="M671" s="53">
        <v>33901</v>
      </c>
      <c r="N671" s="36"/>
      <c r="O671" s="54" t="s">
        <v>308</v>
      </c>
      <c r="P671" s="54" t="s">
        <v>308</v>
      </c>
      <c r="Q671" s="56">
        <v>0.09</v>
      </c>
      <c r="R671" s="56">
        <v>2.2124776616519327E-2</v>
      </c>
      <c r="S671" s="53">
        <v>0</v>
      </c>
      <c r="T671" s="36"/>
      <c r="U671" s="57">
        <v>66016</v>
      </c>
      <c r="V671" s="57">
        <v>0</v>
      </c>
      <c r="W671" s="53">
        <v>0</v>
      </c>
      <c r="X671" s="53">
        <v>1786</v>
      </c>
      <c r="Y671" s="53">
        <v>67802</v>
      </c>
      <c r="Z671" s="53">
        <f t="shared" si="10"/>
        <v>13059504</v>
      </c>
    </row>
    <row r="672" spans="1:26" s="13" customFormat="1">
      <c r="A672" s="50">
        <v>489</v>
      </c>
      <c r="B672" s="50">
        <v>489020310</v>
      </c>
      <c r="C672" s="51" t="s">
        <v>276</v>
      </c>
      <c r="D672" s="50">
        <v>20</v>
      </c>
      <c r="E672" s="51" t="s">
        <v>125</v>
      </c>
      <c r="F672" s="50">
        <v>310</v>
      </c>
      <c r="G672" s="51" t="s">
        <v>259</v>
      </c>
      <c r="H672" s="52">
        <v>28</v>
      </c>
      <c r="I672" s="53">
        <v>10559</v>
      </c>
      <c r="J672" s="53">
        <v>2152</v>
      </c>
      <c r="K672" s="53">
        <v>0</v>
      </c>
      <c r="L672" s="53">
        <v>893</v>
      </c>
      <c r="M672" s="53">
        <v>13604</v>
      </c>
      <c r="N672" s="36"/>
      <c r="O672" s="54" t="s">
        <v>308</v>
      </c>
      <c r="P672" s="54" t="s">
        <v>308</v>
      </c>
      <c r="Q672" s="56">
        <v>0.18</v>
      </c>
      <c r="R672" s="56">
        <v>2.4726785281558635E-2</v>
      </c>
      <c r="S672" s="53">
        <v>0</v>
      </c>
      <c r="T672" s="36"/>
      <c r="U672" s="57">
        <v>355908</v>
      </c>
      <c r="V672" s="57">
        <v>0</v>
      </c>
      <c r="W672" s="53">
        <v>0</v>
      </c>
      <c r="X672" s="53">
        <v>25004</v>
      </c>
      <c r="Y672" s="53">
        <v>380912</v>
      </c>
      <c r="Z672" s="53">
        <f t="shared" si="10"/>
        <v>13059504</v>
      </c>
    </row>
    <row r="673" spans="1:26" s="13" customFormat="1">
      <c r="A673" s="50">
        <v>489</v>
      </c>
      <c r="B673" s="50">
        <v>489020645</v>
      </c>
      <c r="C673" s="51" t="s">
        <v>276</v>
      </c>
      <c r="D673" s="50">
        <v>20</v>
      </c>
      <c r="E673" s="51" t="s">
        <v>125</v>
      </c>
      <c r="F673" s="50">
        <v>645</v>
      </c>
      <c r="G673" s="51" t="s">
        <v>129</v>
      </c>
      <c r="H673" s="52">
        <v>67</v>
      </c>
      <c r="I673" s="53">
        <v>10527</v>
      </c>
      <c r="J673" s="53">
        <v>3535</v>
      </c>
      <c r="K673" s="53">
        <v>0</v>
      </c>
      <c r="L673" s="53">
        <v>893</v>
      </c>
      <c r="M673" s="53">
        <v>14955</v>
      </c>
      <c r="N673" s="36"/>
      <c r="O673" s="54" t="s">
        <v>308</v>
      </c>
      <c r="P673" s="54" t="s">
        <v>308</v>
      </c>
      <c r="Q673" s="56">
        <v>0.09</v>
      </c>
      <c r="R673" s="56">
        <v>3.1428750372489628E-2</v>
      </c>
      <c r="S673" s="53">
        <v>0</v>
      </c>
      <c r="T673" s="36"/>
      <c r="U673" s="57">
        <v>942154</v>
      </c>
      <c r="V673" s="57">
        <v>0</v>
      </c>
      <c r="W673" s="53">
        <v>0</v>
      </c>
      <c r="X673" s="53">
        <v>59831</v>
      </c>
      <c r="Y673" s="53">
        <v>1001985</v>
      </c>
      <c r="Z673" s="53">
        <f t="shared" si="10"/>
        <v>13059504</v>
      </c>
    </row>
    <row r="674" spans="1:26" s="13" customFormat="1">
      <c r="A674" s="50">
        <v>489</v>
      </c>
      <c r="B674" s="50">
        <v>489020660</v>
      </c>
      <c r="C674" s="51" t="s">
        <v>276</v>
      </c>
      <c r="D674" s="50">
        <v>20</v>
      </c>
      <c r="E674" s="51" t="s">
        <v>125</v>
      </c>
      <c r="F674" s="50">
        <v>660</v>
      </c>
      <c r="G674" s="51" t="s">
        <v>130</v>
      </c>
      <c r="H674" s="52">
        <v>21</v>
      </c>
      <c r="I674" s="53">
        <v>10988</v>
      </c>
      <c r="J674" s="53">
        <v>9188</v>
      </c>
      <c r="K674" s="53">
        <v>0</v>
      </c>
      <c r="L674" s="53">
        <v>893</v>
      </c>
      <c r="M674" s="53">
        <v>21069</v>
      </c>
      <c r="N674" s="36"/>
      <c r="O674" s="54" t="s">
        <v>308</v>
      </c>
      <c r="P674" s="54" t="s">
        <v>308</v>
      </c>
      <c r="Q674" s="56">
        <v>0.09</v>
      </c>
      <c r="R674" s="56">
        <v>5.7587699529664166E-2</v>
      </c>
      <c r="S674" s="53">
        <v>0</v>
      </c>
      <c r="T674" s="36"/>
      <c r="U674" s="57">
        <v>423696</v>
      </c>
      <c r="V674" s="57">
        <v>0</v>
      </c>
      <c r="W674" s="53">
        <v>0</v>
      </c>
      <c r="X674" s="53">
        <v>18753</v>
      </c>
      <c r="Y674" s="53">
        <v>442449</v>
      </c>
      <c r="Z674" s="53">
        <f t="shared" si="10"/>
        <v>13059504</v>
      </c>
    </row>
    <row r="675" spans="1:26" s="13" customFormat="1">
      <c r="A675" s="50">
        <v>489</v>
      </c>
      <c r="B675" s="50">
        <v>489020712</v>
      </c>
      <c r="C675" s="51" t="s">
        <v>276</v>
      </c>
      <c r="D675" s="50">
        <v>20</v>
      </c>
      <c r="E675" s="51" t="s">
        <v>125</v>
      </c>
      <c r="F675" s="50">
        <v>712</v>
      </c>
      <c r="G675" s="51" t="s">
        <v>124</v>
      </c>
      <c r="H675" s="52">
        <v>33</v>
      </c>
      <c r="I675" s="53">
        <v>10559</v>
      </c>
      <c r="J675" s="53">
        <v>7180</v>
      </c>
      <c r="K675" s="53">
        <v>0</v>
      </c>
      <c r="L675" s="53">
        <v>893</v>
      </c>
      <c r="M675" s="53">
        <v>18632</v>
      </c>
      <c r="N675" s="36"/>
      <c r="O675" s="54" t="s">
        <v>308</v>
      </c>
      <c r="P675" s="54" t="s">
        <v>308</v>
      </c>
      <c r="Q675" s="56">
        <v>0.09</v>
      </c>
      <c r="R675" s="56">
        <v>3.5050108528615079E-2</v>
      </c>
      <c r="S675" s="53">
        <v>0</v>
      </c>
      <c r="T675" s="36"/>
      <c r="U675" s="57">
        <v>585387</v>
      </c>
      <c r="V675" s="57">
        <v>0</v>
      </c>
      <c r="W675" s="53">
        <v>0</v>
      </c>
      <c r="X675" s="53">
        <v>29469</v>
      </c>
      <c r="Y675" s="53">
        <v>614856</v>
      </c>
      <c r="Z675" s="53">
        <f t="shared" si="10"/>
        <v>13059504</v>
      </c>
    </row>
    <row r="676" spans="1:26" s="13" customFormat="1">
      <c r="A676" s="50">
        <v>491</v>
      </c>
      <c r="B676" s="50">
        <v>491095016</v>
      </c>
      <c r="C676" s="51" t="s">
        <v>278</v>
      </c>
      <c r="D676" s="50">
        <v>95</v>
      </c>
      <c r="E676" s="51" t="s">
        <v>279</v>
      </c>
      <c r="F676" s="50">
        <v>16</v>
      </c>
      <c r="G676" s="51" t="s">
        <v>162</v>
      </c>
      <c r="H676" s="52">
        <v>1</v>
      </c>
      <c r="I676" s="53">
        <v>11117.557948258769</v>
      </c>
      <c r="J676" s="53">
        <v>428</v>
      </c>
      <c r="K676" s="53">
        <v>0</v>
      </c>
      <c r="L676" s="53">
        <v>893</v>
      </c>
      <c r="M676" s="53">
        <v>12438.557948258769</v>
      </c>
      <c r="N676" s="36"/>
      <c r="O676" s="54" t="s">
        <v>308</v>
      </c>
      <c r="P676" s="54" t="s">
        <v>308</v>
      </c>
      <c r="Q676" s="56">
        <v>0.09</v>
      </c>
      <c r="R676" s="56">
        <v>4.6184260924971625E-2</v>
      </c>
      <c r="S676" s="53">
        <v>0</v>
      </c>
      <c r="T676" s="36"/>
      <c r="U676" s="57">
        <v>11546</v>
      </c>
      <c r="V676" s="57">
        <v>0</v>
      </c>
      <c r="W676" s="53">
        <v>0</v>
      </c>
      <c r="X676" s="53">
        <v>893</v>
      </c>
      <c r="Y676" s="53">
        <v>12439</v>
      </c>
      <c r="Z676" s="53">
        <f t="shared" si="10"/>
        <v>14895175</v>
      </c>
    </row>
    <row r="677" spans="1:26" s="13" customFormat="1">
      <c r="A677" s="50">
        <v>491</v>
      </c>
      <c r="B677" s="50">
        <v>491095072</v>
      </c>
      <c r="C677" s="51" t="s">
        <v>278</v>
      </c>
      <c r="D677" s="50">
        <v>95</v>
      </c>
      <c r="E677" s="51" t="s">
        <v>279</v>
      </c>
      <c r="F677" s="50">
        <v>72</v>
      </c>
      <c r="G677" s="51" t="s">
        <v>280</v>
      </c>
      <c r="H677" s="52">
        <v>5</v>
      </c>
      <c r="I677" s="53">
        <v>10185</v>
      </c>
      <c r="J677" s="53">
        <v>2072</v>
      </c>
      <c r="K677" s="53">
        <v>0</v>
      </c>
      <c r="L677" s="53">
        <v>893</v>
      </c>
      <c r="M677" s="53">
        <v>13150</v>
      </c>
      <c r="N677" s="36"/>
      <c r="O677" s="54" t="s">
        <v>308</v>
      </c>
      <c r="P677" s="54" t="s">
        <v>308</v>
      </c>
      <c r="Q677" s="56">
        <v>0.09</v>
      </c>
      <c r="R677" s="56">
        <v>2.9695679476171889E-3</v>
      </c>
      <c r="S677" s="53">
        <v>0</v>
      </c>
      <c r="T677" s="36"/>
      <c r="U677" s="57">
        <v>61285</v>
      </c>
      <c r="V677" s="57">
        <v>0</v>
      </c>
      <c r="W677" s="53">
        <v>0</v>
      </c>
      <c r="X677" s="53">
        <v>4465</v>
      </c>
      <c r="Y677" s="53">
        <v>65750</v>
      </c>
      <c r="Z677" s="53">
        <f t="shared" si="10"/>
        <v>14895175</v>
      </c>
    </row>
    <row r="678" spans="1:26" s="13" customFormat="1">
      <c r="A678" s="50">
        <v>491</v>
      </c>
      <c r="B678" s="50">
        <v>491095095</v>
      </c>
      <c r="C678" s="51" t="s">
        <v>278</v>
      </c>
      <c r="D678" s="50">
        <v>95</v>
      </c>
      <c r="E678" s="51" t="s">
        <v>279</v>
      </c>
      <c r="F678" s="50">
        <v>95</v>
      </c>
      <c r="G678" s="51" t="s">
        <v>279</v>
      </c>
      <c r="H678" s="52">
        <v>1236</v>
      </c>
      <c r="I678" s="53">
        <v>10612</v>
      </c>
      <c r="J678" s="53">
        <v>131</v>
      </c>
      <c r="K678" s="53">
        <v>0</v>
      </c>
      <c r="L678" s="53">
        <v>893</v>
      </c>
      <c r="M678" s="53">
        <v>11636</v>
      </c>
      <c r="N678" s="36"/>
      <c r="O678" s="54" t="s">
        <v>308</v>
      </c>
      <c r="P678" s="54" t="s">
        <v>308</v>
      </c>
      <c r="Q678" s="56">
        <v>0.15298</v>
      </c>
      <c r="R678" s="56">
        <v>0.12522055334516241</v>
      </c>
      <c r="S678" s="53">
        <v>0</v>
      </c>
      <c r="T678" s="36"/>
      <c r="U678" s="57">
        <v>13278348</v>
      </c>
      <c r="V678" s="57">
        <v>0</v>
      </c>
      <c r="W678" s="53">
        <v>0</v>
      </c>
      <c r="X678" s="53">
        <v>1103748</v>
      </c>
      <c r="Y678" s="53">
        <v>14382096</v>
      </c>
      <c r="Z678" s="53">
        <f t="shared" si="10"/>
        <v>14895175</v>
      </c>
    </row>
    <row r="679" spans="1:26" s="13" customFormat="1">
      <c r="A679" s="50">
        <v>491</v>
      </c>
      <c r="B679" s="50">
        <v>491095273</v>
      </c>
      <c r="C679" s="51" t="s">
        <v>278</v>
      </c>
      <c r="D679" s="50">
        <v>95</v>
      </c>
      <c r="E679" s="51" t="s">
        <v>279</v>
      </c>
      <c r="F679" s="50">
        <v>273</v>
      </c>
      <c r="G679" s="51" t="s">
        <v>281</v>
      </c>
      <c r="H679" s="52">
        <v>3</v>
      </c>
      <c r="I679" s="53">
        <v>10413</v>
      </c>
      <c r="J679" s="53">
        <v>3742</v>
      </c>
      <c r="K679" s="53">
        <v>0</v>
      </c>
      <c r="L679" s="53">
        <v>893</v>
      </c>
      <c r="M679" s="53">
        <v>15048</v>
      </c>
      <c r="N679" s="36"/>
      <c r="O679" s="54" t="s">
        <v>308</v>
      </c>
      <c r="P679" s="54" t="s">
        <v>308</v>
      </c>
      <c r="Q679" s="56">
        <v>0.09</v>
      </c>
      <c r="R679" s="56">
        <v>1.7032795399210432E-3</v>
      </c>
      <c r="S679" s="53">
        <v>0</v>
      </c>
      <c r="T679" s="36"/>
      <c r="U679" s="57">
        <v>42465</v>
      </c>
      <c r="V679" s="57">
        <v>0</v>
      </c>
      <c r="W679" s="53">
        <v>0</v>
      </c>
      <c r="X679" s="53">
        <v>2679</v>
      </c>
      <c r="Y679" s="53">
        <v>45144</v>
      </c>
      <c r="Z679" s="53">
        <f t="shared" si="10"/>
        <v>14895175</v>
      </c>
    </row>
    <row r="680" spans="1:26" s="13" customFormat="1">
      <c r="A680" s="50">
        <v>491</v>
      </c>
      <c r="B680" s="50">
        <v>491095292</v>
      </c>
      <c r="C680" s="51" t="s">
        <v>278</v>
      </c>
      <c r="D680" s="50">
        <v>95</v>
      </c>
      <c r="E680" s="51" t="s">
        <v>279</v>
      </c>
      <c r="F680" s="50">
        <v>292</v>
      </c>
      <c r="G680" s="51" t="s">
        <v>282</v>
      </c>
      <c r="H680" s="52">
        <v>7</v>
      </c>
      <c r="I680" s="53">
        <v>9892</v>
      </c>
      <c r="J680" s="53">
        <v>1744</v>
      </c>
      <c r="K680" s="53">
        <v>0</v>
      </c>
      <c r="L680" s="53">
        <v>893</v>
      </c>
      <c r="M680" s="53">
        <v>12529</v>
      </c>
      <c r="N680" s="36"/>
      <c r="O680" s="54" t="s">
        <v>308</v>
      </c>
      <c r="P680" s="54" t="s">
        <v>308</v>
      </c>
      <c r="Q680" s="56">
        <v>0.09</v>
      </c>
      <c r="R680" s="56">
        <v>3.3708657681427567E-3</v>
      </c>
      <c r="S680" s="53">
        <v>0</v>
      </c>
      <c r="T680" s="36"/>
      <c r="U680" s="57">
        <v>81452</v>
      </c>
      <c r="V680" s="57">
        <v>0</v>
      </c>
      <c r="W680" s="53">
        <v>0</v>
      </c>
      <c r="X680" s="53">
        <v>6251</v>
      </c>
      <c r="Y680" s="53">
        <v>87703</v>
      </c>
      <c r="Z680" s="53">
        <f t="shared" si="10"/>
        <v>14895175</v>
      </c>
    </row>
    <row r="681" spans="1:26" s="13" customFormat="1">
      <c r="A681" s="50">
        <v>491</v>
      </c>
      <c r="B681" s="50">
        <v>491095331</v>
      </c>
      <c r="C681" s="51" t="s">
        <v>278</v>
      </c>
      <c r="D681" s="50">
        <v>95</v>
      </c>
      <c r="E681" s="51" t="s">
        <v>279</v>
      </c>
      <c r="F681" s="50">
        <v>331</v>
      </c>
      <c r="G681" s="51" t="s">
        <v>283</v>
      </c>
      <c r="H681" s="52">
        <v>16</v>
      </c>
      <c r="I681" s="53">
        <v>10502</v>
      </c>
      <c r="J681" s="53">
        <v>3147</v>
      </c>
      <c r="K681" s="53">
        <v>0</v>
      </c>
      <c r="L681" s="53">
        <v>893</v>
      </c>
      <c r="M681" s="53">
        <v>14542</v>
      </c>
      <c r="N681" s="36"/>
      <c r="O681" s="54" t="s">
        <v>308</v>
      </c>
      <c r="P681" s="54" t="s">
        <v>308</v>
      </c>
      <c r="Q681" s="56">
        <v>0.09</v>
      </c>
      <c r="R681" s="56">
        <v>1.4058601186551709E-2</v>
      </c>
      <c r="S681" s="53">
        <v>0</v>
      </c>
      <c r="T681" s="36"/>
      <c r="U681" s="57">
        <v>218384</v>
      </c>
      <c r="V681" s="57">
        <v>0</v>
      </c>
      <c r="W681" s="53">
        <v>0</v>
      </c>
      <c r="X681" s="53">
        <v>14288</v>
      </c>
      <c r="Y681" s="53">
        <v>232672</v>
      </c>
      <c r="Z681" s="53">
        <f t="shared" si="10"/>
        <v>14895175</v>
      </c>
    </row>
    <row r="682" spans="1:26" s="13" customFormat="1">
      <c r="A682" s="50">
        <v>491</v>
      </c>
      <c r="B682" s="50">
        <v>491095650</v>
      </c>
      <c r="C682" s="51" t="s">
        <v>278</v>
      </c>
      <c r="D682" s="50">
        <v>95</v>
      </c>
      <c r="E682" s="51" t="s">
        <v>279</v>
      </c>
      <c r="F682" s="50">
        <v>650</v>
      </c>
      <c r="G682" s="51" t="s">
        <v>175</v>
      </c>
      <c r="H682" s="52">
        <v>1</v>
      </c>
      <c r="I682" s="53">
        <v>12631</v>
      </c>
      <c r="J682" s="53">
        <v>2910</v>
      </c>
      <c r="K682" s="53">
        <v>0</v>
      </c>
      <c r="L682" s="53">
        <v>893</v>
      </c>
      <c r="M682" s="53">
        <v>16434</v>
      </c>
      <c r="N682" s="36"/>
      <c r="O682" s="54" t="s">
        <v>308</v>
      </c>
      <c r="P682" s="54" t="s">
        <v>308</v>
      </c>
      <c r="Q682" s="56">
        <v>0.09</v>
      </c>
      <c r="R682" s="56">
        <v>4.2174392374361847E-4</v>
      </c>
      <c r="S682" s="53">
        <v>0</v>
      </c>
      <c r="T682" s="36"/>
      <c r="U682" s="57">
        <v>15541</v>
      </c>
      <c r="V682" s="57">
        <v>0</v>
      </c>
      <c r="W682" s="53">
        <v>0</v>
      </c>
      <c r="X682" s="53">
        <v>893</v>
      </c>
      <c r="Y682" s="53">
        <v>16434</v>
      </c>
      <c r="Z682" s="53">
        <f t="shared" si="10"/>
        <v>14895175</v>
      </c>
    </row>
    <row r="683" spans="1:26" s="13" customFormat="1">
      <c r="A683" s="50">
        <v>491</v>
      </c>
      <c r="B683" s="50">
        <v>491095665</v>
      </c>
      <c r="C683" s="51" t="s">
        <v>278</v>
      </c>
      <c r="D683" s="50">
        <v>95</v>
      </c>
      <c r="E683" s="51" t="s">
        <v>279</v>
      </c>
      <c r="F683" s="50">
        <v>665</v>
      </c>
      <c r="G683" s="51" t="s">
        <v>260</v>
      </c>
      <c r="H683" s="52">
        <v>1</v>
      </c>
      <c r="I683" s="53">
        <v>9666.0857707743126</v>
      </c>
      <c r="J683" s="53">
        <v>1404</v>
      </c>
      <c r="K683" s="53">
        <v>0</v>
      </c>
      <c r="L683" s="53">
        <v>893</v>
      </c>
      <c r="M683" s="53">
        <v>11963.085770774313</v>
      </c>
      <c r="N683" s="36"/>
      <c r="O683" s="54" t="s">
        <v>308</v>
      </c>
      <c r="P683" s="54" t="s">
        <v>308</v>
      </c>
      <c r="Q683" s="56">
        <v>0.09</v>
      </c>
      <c r="R683" s="56">
        <v>5.8192143434874447E-3</v>
      </c>
      <c r="S683" s="53">
        <v>0</v>
      </c>
      <c r="T683" s="36"/>
      <c r="U683" s="57">
        <v>11070</v>
      </c>
      <c r="V683" s="57">
        <v>0</v>
      </c>
      <c r="W683" s="53">
        <v>0</v>
      </c>
      <c r="X683" s="53">
        <v>893</v>
      </c>
      <c r="Y683" s="53">
        <v>11963</v>
      </c>
      <c r="Z683" s="53">
        <f t="shared" si="10"/>
        <v>14895175</v>
      </c>
    </row>
    <row r="684" spans="1:26" s="13" customFormat="1">
      <c r="A684" s="50">
        <v>491</v>
      </c>
      <c r="B684" s="50">
        <v>491095763</v>
      </c>
      <c r="C684" s="51" t="s">
        <v>278</v>
      </c>
      <c r="D684" s="50">
        <v>95</v>
      </c>
      <c r="E684" s="51" t="s">
        <v>279</v>
      </c>
      <c r="F684" s="50">
        <v>763</v>
      </c>
      <c r="G684" s="51" t="s">
        <v>284</v>
      </c>
      <c r="H684" s="52">
        <v>3</v>
      </c>
      <c r="I684" s="53">
        <v>9794</v>
      </c>
      <c r="J684" s="53">
        <v>2971</v>
      </c>
      <c r="K684" s="53">
        <v>0</v>
      </c>
      <c r="L684" s="53">
        <v>893</v>
      </c>
      <c r="M684" s="53">
        <v>13658</v>
      </c>
      <c r="N684" s="36"/>
      <c r="O684" s="54" t="s">
        <v>308</v>
      </c>
      <c r="P684" s="54" t="s">
        <v>308</v>
      </c>
      <c r="Q684" s="56">
        <v>0.09</v>
      </c>
      <c r="R684" s="56">
        <v>2.6762094152176824E-3</v>
      </c>
      <c r="S684" s="53">
        <v>0</v>
      </c>
      <c r="T684" s="36"/>
      <c r="U684" s="57">
        <v>38295</v>
      </c>
      <c r="V684" s="57">
        <v>0</v>
      </c>
      <c r="W684" s="53">
        <v>0</v>
      </c>
      <c r="X684" s="53">
        <v>2679</v>
      </c>
      <c r="Y684" s="53">
        <v>40974</v>
      </c>
      <c r="Z684" s="53">
        <f t="shared" si="10"/>
        <v>14895175</v>
      </c>
    </row>
    <row r="685" spans="1:26" s="13" customFormat="1">
      <c r="A685" s="50">
        <v>492</v>
      </c>
      <c r="B685" s="50">
        <v>492281137</v>
      </c>
      <c r="C685" s="51" t="s">
        <v>285</v>
      </c>
      <c r="D685" s="50">
        <v>281</v>
      </c>
      <c r="E685" s="51" t="s">
        <v>146</v>
      </c>
      <c r="F685" s="50">
        <v>137</v>
      </c>
      <c r="G685" s="51" t="s">
        <v>196</v>
      </c>
      <c r="H685" s="52">
        <v>3</v>
      </c>
      <c r="I685" s="53">
        <v>11795</v>
      </c>
      <c r="J685" s="53">
        <v>217</v>
      </c>
      <c r="K685" s="53">
        <v>0</v>
      </c>
      <c r="L685" s="53">
        <v>893</v>
      </c>
      <c r="M685" s="53">
        <v>12905</v>
      </c>
      <c r="N685" s="36"/>
      <c r="O685" s="54" t="s">
        <v>308</v>
      </c>
      <c r="P685" s="54" t="s">
        <v>308</v>
      </c>
      <c r="Q685" s="56">
        <v>0.18</v>
      </c>
      <c r="R685" s="56">
        <v>0.1210833300933893</v>
      </c>
      <c r="S685" s="53">
        <v>0</v>
      </c>
      <c r="T685" s="36"/>
      <c r="U685" s="57">
        <v>36036</v>
      </c>
      <c r="V685" s="57">
        <v>0</v>
      </c>
      <c r="W685" s="53">
        <v>0</v>
      </c>
      <c r="X685" s="53">
        <v>2679</v>
      </c>
      <c r="Y685" s="53">
        <v>38715</v>
      </c>
      <c r="Z685" s="53">
        <f t="shared" si="10"/>
        <v>4683642</v>
      </c>
    </row>
    <row r="686" spans="1:26" s="13" customFormat="1">
      <c r="A686" s="50">
        <v>492</v>
      </c>
      <c r="B686" s="50">
        <v>492281281</v>
      </c>
      <c r="C686" s="51" t="s">
        <v>285</v>
      </c>
      <c r="D686" s="50">
        <v>281</v>
      </c>
      <c r="E686" s="51" t="s">
        <v>146</v>
      </c>
      <c r="F686" s="50">
        <v>281</v>
      </c>
      <c r="G686" s="51" t="s">
        <v>146</v>
      </c>
      <c r="H686" s="52">
        <v>357</v>
      </c>
      <c r="I686" s="53">
        <v>12118</v>
      </c>
      <c r="J686" s="53">
        <v>0</v>
      </c>
      <c r="K686" s="53">
        <v>0</v>
      </c>
      <c r="L686" s="53">
        <v>893</v>
      </c>
      <c r="M686" s="53">
        <v>13011</v>
      </c>
      <c r="N686" s="36"/>
      <c r="O686" s="54" t="s">
        <v>308</v>
      </c>
      <c r="P686" s="54" t="s">
        <v>308</v>
      </c>
      <c r="Q686" s="56">
        <v>0.18</v>
      </c>
      <c r="R686" s="56">
        <v>0.11758425860127428</v>
      </c>
      <c r="S686" s="53">
        <v>0</v>
      </c>
      <c r="T686" s="36"/>
      <c r="U686" s="57">
        <v>4326126</v>
      </c>
      <c r="V686" s="57">
        <v>0</v>
      </c>
      <c r="W686" s="53">
        <v>0</v>
      </c>
      <c r="X686" s="53">
        <v>318801</v>
      </c>
      <c r="Y686" s="53">
        <v>4644927</v>
      </c>
      <c r="Z686" s="53">
        <f t="shared" si="10"/>
        <v>4683642</v>
      </c>
    </row>
    <row r="687" spans="1:26" s="13" customFormat="1">
      <c r="A687" s="50">
        <v>493</v>
      </c>
      <c r="B687" s="50">
        <v>493093035</v>
      </c>
      <c r="C687" s="51" t="s">
        <v>286</v>
      </c>
      <c r="D687" s="50">
        <v>93</v>
      </c>
      <c r="E687" s="51" t="s">
        <v>14</v>
      </c>
      <c r="F687" s="50">
        <v>35</v>
      </c>
      <c r="G687" s="51" t="s">
        <v>11</v>
      </c>
      <c r="H687" s="52">
        <v>42</v>
      </c>
      <c r="I687" s="53">
        <v>12569</v>
      </c>
      <c r="J687" s="53">
        <v>3714</v>
      </c>
      <c r="K687" s="53">
        <v>0</v>
      </c>
      <c r="L687" s="53">
        <v>893</v>
      </c>
      <c r="M687" s="53">
        <v>17176</v>
      </c>
      <c r="N687" s="36"/>
      <c r="O687" s="54" t="s">
        <v>308</v>
      </c>
      <c r="P687" s="54" t="s">
        <v>308</v>
      </c>
      <c r="Q687" s="56">
        <v>0.18</v>
      </c>
      <c r="R687" s="56">
        <v>0.15202395845133679</v>
      </c>
      <c r="S687" s="53">
        <v>0</v>
      </c>
      <c r="T687" s="36"/>
      <c r="U687" s="57">
        <v>683886</v>
      </c>
      <c r="V687" s="57">
        <v>0</v>
      </c>
      <c r="W687" s="53">
        <v>0</v>
      </c>
      <c r="X687" s="53">
        <v>37506</v>
      </c>
      <c r="Y687" s="53">
        <v>721392</v>
      </c>
      <c r="Z687" s="53">
        <f t="shared" si="10"/>
        <v>3083314</v>
      </c>
    </row>
    <row r="688" spans="1:26" s="13" customFormat="1">
      <c r="A688" s="50">
        <v>493</v>
      </c>
      <c r="B688" s="50">
        <v>493093049</v>
      </c>
      <c r="C688" s="51" t="s">
        <v>286</v>
      </c>
      <c r="D688" s="50">
        <v>93</v>
      </c>
      <c r="E688" s="51" t="s">
        <v>14</v>
      </c>
      <c r="F688" s="50">
        <v>49</v>
      </c>
      <c r="G688" s="51" t="s">
        <v>73</v>
      </c>
      <c r="H688" s="52">
        <v>1</v>
      </c>
      <c r="I688" s="53">
        <v>11741.276682970172</v>
      </c>
      <c r="J688" s="53">
        <v>14525</v>
      </c>
      <c r="K688" s="53">
        <v>0</v>
      </c>
      <c r="L688" s="53">
        <v>893</v>
      </c>
      <c r="M688" s="53">
        <v>27159.276682970172</v>
      </c>
      <c r="N688" s="36"/>
      <c r="O688" s="54" t="s">
        <v>308</v>
      </c>
      <c r="P688" s="54" t="s">
        <v>308</v>
      </c>
      <c r="Q688" s="56">
        <v>0.09</v>
      </c>
      <c r="R688" s="56">
        <v>7.4369836931613295E-2</v>
      </c>
      <c r="S688" s="53">
        <v>0</v>
      </c>
      <c r="T688" s="36"/>
      <c r="U688" s="57">
        <v>26266</v>
      </c>
      <c r="V688" s="57">
        <v>0</v>
      </c>
      <c r="W688" s="53">
        <v>0</v>
      </c>
      <c r="X688" s="53">
        <v>893</v>
      </c>
      <c r="Y688" s="53">
        <v>27159</v>
      </c>
      <c r="Z688" s="53">
        <f t="shared" si="10"/>
        <v>3083314</v>
      </c>
    </row>
    <row r="689" spans="1:26" s="13" customFormat="1">
      <c r="A689" s="50">
        <v>493</v>
      </c>
      <c r="B689" s="50">
        <v>493093057</v>
      </c>
      <c r="C689" s="51" t="s">
        <v>286</v>
      </c>
      <c r="D689" s="50">
        <v>93</v>
      </c>
      <c r="E689" s="51" t="s">
        <v>14</v>
      </c>
      <c r="F689" s="50">
        <v>57</v>
      </c>
      <c r="G689" s="51" t="s">
        <v>13</v>
      </c>
      <c r="H689" s="52">
        <v>90</v>
      </c>
      <c r="I689" s="53">
        <v>12306</v>
      </c>
      <c r="J689" s="53">
        <v>648</v>
      </c>
      <c r="K689" s="53">
        <v>0</v>
      </c>
      <c r="L689" s="53">
        <v>893</v>
      </c>
      <c r="M689" s="53">
        <v>13847</v>
      </c>
      <c r="N689" s="36"/>
      <c r="O689" s="54" t="s">
        <v>308</v>
      </c>
      <c r="P689" s="54" t="s">
        <v>308</v>
      </c>
      <c r="Q689" s="56">
        <v>0.18</v>
      </c>
      <c r="R689" s="56">
        <v>0.12566669295783561</v>
      </c>
      <c r="S689" s="53">
        <v>0</v>
      </c>
      <c r="T689" s="36"/>
      <c r="U689" s="57">
        <v>1165860</v>
      </c>
      <c r="V689" s="57">
        <v>0</v>
      </c>
      <c r="W689" s="53">
        <v>0</v>
      </c>
      <c r="X689" s="53">
        <v>80370</v>
      </c>
      <c r="Y689" s="53">
        <v>1246230</v>
      </c>
      <c r="Z689" s="53">
        <f t="shared" si="10"/>
        <v>3083314</v>
      </c>
    </row>
    <row r="690" spans="1:26" s="13" customFormat="1">
      <c r="A690" s="50">
        <v>493</v>
      </c>
      <c r="B690" s="50">
        <v>493093073</v>
      </c>
      <c r="C690" s="51" t="s">
        <v>286</v>
      </c>
      <c r="D690" s="50">
        <v>93</v>
      </c>
      <c r="E690" s="51" t="s">
        <v>14</v>
      </c>
      <c r="F690" s="50">
        <v>73</v>
      </c>
      <c r="G690" s="51" t="s">
        <v>23</v>
      </c>
      <c r="H690" s="52">
        <v>1</v>
      </c>
      <c r="I690" s="53">
        <v>10346.869735001805</v>
      </c>
      <c r="J690" s="53">
        <v>7321</v>
      </c>
      <c r="K690" s="53">
        <v>0</v>
      </c>
      <c r="L690" s="53">
        <v>893</v>
      </c>
      <c r="M690" s="53">
        <v>18560.869735001805</v>
      </c>
      <c r="N690" s="36"/>
      <c r="O690" s="54" t="s">
        <v>308</v>
      </c>
      <c r="P690" s="54" t="s">
        <v>308</v>
      </c>
      <c r="Q690" s="56">
        <v>0.09</v>
      </c>
      <c r="R690" s="56">
        <v>5.514886990787499E-3</v>
      </c>
      <c r="S690" s="53">
        <v>0</v>
      </c>
      <c r="T690" s="36"/>
      <c r="U690" s="57">
        <v>17668</v>
      </c>
      <c r="V690" s="57">
        <v>0</v>
      </c>
      <c r="W690" s="53">
        <v>0</v>
      </c>
      <c r="X690" s="53">
        <v>893</v>
      </c>
      <c r="Y690" s="53">
        <v>18561</v>
      </c>
      <c r="Z690" s="53">
        <f t="shared" si="10"/>
        <v>3083314</v>
      </c>
    </row>
    <row r="691" spans="1:26" s="13" customFormat="1">
      <c r="A691" s="50">
        <v>493</v>
      </c>
      <c r="B691" s="50">
        <v>493093093</v>
      </c>
      <c r="C691" s="51" t="s">
        <v>286</v>
      </c>
      <c r="D691" s="50">
        <v>93</v>
      </c>
      <c r="E691" s="51" t="s">
        <v>14</v>
      </c>
      <c r="F691" s="50">
        <v>93</v>
      </c>
      <c r="G691" s="51" t="s">
        <v>14</v>
      </c>
      <c r="H691" s="52">
        <v>46</v>
      </c>
      <c r="I691" s="53">
        <v>11171</v>
      </c>
      <c r="J691" s="53">
        <v>337</v>
      </c>
      <c r="K691" s="53">
        <v>0</v>
      </c>
      <c r="L691" s="53">
        <v>893</v>
      </c>
      <c r="M691" s="53">
        <v>12401</v>
      </c>
      <c r="N691" s="36"/>
      <c r="O691" s="54" t="s">
        <v>308</v>
      </c>
      <c r="P691" s="54" t="s">
        <v>308</v>
      </c>
      <c r="Q691" s="56">
        <v>0.10135731725801317</v>
      </c>
      <c r="R691" s="56">
        <v>9.9974771469162421E-2</v>
      </c>
      <c r="S691" s="53">
        <v>0</v>
      </c>
      <c r="T691" s="36"/>
      <c r="U691" s="57">
        <v>529368</v>
      </c>
      <c r="V691" s="57">
        <v>0</v>
      </c>
      <c r="W691" s="53">
        <v>0</v>
      </c>
      <c r="X691" s="53">
        <v>41078</v>
      </c>
      <c r="Y691" s="53">
        <v>570446</v>
      </c>
      <c r="Z691" s="53">
        <f t="shared" si="10"/>
        <v>3083314</v>
      </c>
    </row>
    <row r="692" spans="1:26" s="13" customFormat="1">
      <c r="A692" s="50">
        <v>493</v>
      </c>
      <c r="B692" s="50">
        <v>493093163</v>
      </c>
      <c r="C692" s="51" t="s">
        <v>286</v>
      </c>
      <c r="D692" s="50">
        <v>93</v>
      </c>
      <c r="E692" s="51" t="s">
        <v>14</v>
      </c>
      <c r="F692" s="50">
        <v>163</v>
      </c>
      <c r="G692" s="51" t="s">
        <v>16</v>
      </c>
      <c r="H692" s="52">
        <v>7</v>
      </c>
      <c r="I692" s="53">
        <v>13206</v>
      </c>
      <c r="J692" s="53">
        <v>258</v>
      </c>
      <c r="K692" s="53">
        <v>0</v>
      </c>
      <c r="L692" s="53">
        <v>893</v>
      </c>
      <c r="M692" s="53">
        <v>14357</v>
      </c>
      <c r="N692" s="36"/>
      <c r="O692" s="54" t="s">
        <v>308</v>
      </c>
      <c r="P692" s="54" t="s">
        <v>308</v>
      </c>
      <c r="Q692" s="56">
        <v>0.18</v>
      </c>
      <c r="R692" s="56">
        <v>9.2488422261299233E-2</v>
      </c>
      <c r="S692" s="53">
        <v>0</v>
      </c>
      <c r="T692" s="36"/>
      <c r="U692" s="57">
        <v>94248</v>
      </c>
      <c r="V692" s="57">
        <v>0</v>
      </c>
      <c r="W692" s="53">
        <v>0</v>
      </c>
      <c r="X692" s="53">
        <v>6251</v>
      </c>
      <c r="Y692" s="53">
        <v>100499</v>
      </c>
      <c r="Z692" s="53">
        <f t="shared" si="10"/>
        <v>3083314</v>
      </c>
    </row>
    <row r="693" spans="1:26" s="13" customFormat="1">
      <c r="A693" s="50">
        <v>493</v>
      </c>
      <c r="B693" s="50">
        <v>493093165</v>
      </c>
      <c r="C693" s="51" t="s">
        <v>286</v>
      </c>
      <c r="D693" s="50">
        <v>93</v>
      </c>
      <c r="E693" s="51" t="s">
        <v>14</v>
      </c>
      <c r="F693" s="50">
        <v>165</v>
      </c>
      <c r="G693" s="51" t="s">
        <v>17</v>
      </c>
      <c r="H693" s="52">
        <v>9</v>
      </c>
      <c r="I693" s="53">
        <v>11692</v>
      </c>
      <c r="J693" s="53">
        <v>647</v>
      </c>
      <c r="K693" s="53">
        <v>0</v>
      </c>
      <c r="L693" s="53">
        <v>893</v>
      </c>
      <c r="M693" s="53">
        <v>13232</v>
      </c>
      <c r="N693" s="36"/>
      <c r="O693" s="54" t="s">
        <v>308</v>
      </c>
      <c r="P693" s="54" t="s">
        <v>308</v>
      </c>
      <c r="Q693" s="56">
        <v>0.11527563071876294</v>
      </c>
      <c r="R693" s="56">
        <v>0.11287163935753411</v>
      </c>
      <c r="S693" s="53">
        <v>0</v>
      </c>
      <c r="T693" s="36"/>
      <c r="U693" s="57">
        <v>111051</v>
      </c>
      <c r="V693" s="57">
        <v>0</v>
      </c>
      <c r="W693" s="53">
        <v>0</v>
      </c>
      <c r="X693" s="53">
        <v>8037</v>
      </c>
      <c r="Y693" s="53">
        <v>119088</v>
      </c>
      <c r="Z693" s="53">
        <f t="shared" si="10"/>
        <v>3083314</v>
      </c>
    </row>
    <row r="694" spans="1:26" s="13" customFormat="1">
      <c r="A694" s="50">
        <v>493</v>
      </c>
      <c r="B694" s="50">
        <v>493093176</v>
      </c>
      <c r="C694" s="51" t="s">
        <v>286</v>
      </c>
      <c r="D694" s="50">
        <v>93</v>
      </c>
      <c r="E694" s="51" t="s">
        <v>14</v>
      </c>
      <c r="F694" s="50">
        <v>176</v>
      </c>
      <c r="G694" s="51" t="s">
        <v>78</v>
      </c>
      <c r="H694" s="52">
        <v>3</v>
      </c>
      <c r="I694" s="53">
        <v>11800</v>
      </c>
      <c r="J694" s="53">
        <v>3678</v>
      </c>
      <c r="K694" s="53">
        <v>0</v>
      </c>
      <c r="L694" s="53">
        <v>893</v>
      </c>
      <c r="M694" s="53">
        <v>16371</v>
      </c>
      <c r="N694" s="36"/>
      <c r="O694" s="54" t="s">
        <v>308</v>
      </c>
      <c r="P694" s="54" t="s">
        <v>308</v>
      </c>
      <c r="Q694" s="56">
        <v>0.09</v>
      </c>
      <c r="R694" s="56">
        <v>6.3624136031991144E-2</v>
      </c>
      <c r="S694" s="53">
        <v>0</v>
      </c>
      <c r="T694" s="36"/>
      <c r="U694" s="57">
        <v>46434</v>
      </c>
      <c r="V694" s="57">
        <v>0</v>
      </c>
      <c r="W694" s="53">
        <v>0</v>
      </c>
      <c r="X694" s="53">
        <v>2679</v>
      </c>
      <c r="Y694" s="53">
        <v>49113</v>
      </c>
      <c r="Z694" s="53">
        <f t="shared" si="10"/>
        <v>3083314</v>
      </c>
    </row>
    <row r="695" spans="1:26" s="13" customFormat="1">
      <c r="A695" s="50">
        <v>493</v>
      </c>
      <c r="B695" s="50">
        <v>493093248</v>
      </c>
      <c r="C695" s="51" t="s">
        <v>286</v>
      </c>
      <c r="D695" s="50">
        <v>93</v>
      </c>
      <c r="E695" s="51" t="s">
        <v>14</v>
      </c>
      <c r="F695" s="50">
        <v>248</v>
      </c>
      <c r="G695" s="51" t="s">
        <v>18</v>
      </c>
      <c r="H695" s="52">
        <v>14</v>
      </c>
      <c r="I695" s="53">
        <v>11965</v>
      </c>
      <c r="J695" s="53">
        <v>1298</v>
      </c>
      <c r="K695" s="53">
        <v>0</v>
      </c>
      <c r="L695" s="53">
        <v>893</v>
      </c>
      <c r="M695" s="53">
        <v>14156</v>
      </c>
      <c r="N695" s="36"/>
      <c r="O695" s="54" t="s">
        <v>308</v>
      </c>
      <c r="P695" s="54" t="s">
        <v>308</v>
      </c>
      <c r="Q695" s="56">
        <v>0.09</v>
      </c>
      <c r="R695" s="56">
        <v>4.1872962240319778E-2</v>
      </c>
      <c r="S695" s="53">
        <v>0</v>
      </c>
      <c r="T695" s="36"/>
      <c r="U695" s="57">
        <v>185682</v>
      </c>
      <c r="V695" s="57">
        <v>0</v>
      </c>
      <c r="W695" s="53">
        <v>0</v>
      </c>
      <c r="X695" s="53">
        <v>12502</v>
      </c>
      <c r="Y695" s="53">
        <v>198184</v>
      </c>
      <c r="Z695" s="53">
        <f t="shared" si="10"/>
        <v>3083314</v>
      </c>
    </row>
    <row r="696" spans="1:26" s="13" customFormat="1">
      <c r="A696" s="50">
        <v>493</v>
      </c>
      <c r="B696" s="50">
        <v>493093274</v>
      </c>
      <c r="C696" s="51" t="s">
        <v>286</v>
      </c>
      <c r="D696" s="50">
        <v>93</v>
      </c>
      <c r="E696" s="51" t="s">
        <v>14</v>
      </c>
      <c r="F696" s="50">
        <v>274</v>
      </c>
      <c r="G696" s="51" t="s">
        <v>60</v>
      </c>
      <c r="H696" s="52">
        <v>1</v>
      </c>
      <c r="I696" s="53">
        <v>11980.319093874172</v>
      </c>
      <c r="J696" s="53">
        <v>5509</v>
      </c>
      <c r="K696" s="53">
        <v>0</v>
      </c>
      <c r="L696" s="53">
        <v>893</v>
      </c>
      <c r="M696" s="53">
        <v>18382.319093874172</v>
      </c>
      <c r="N696" s="36"/>
      <c r="O696" s="54" t="s">
        <v>308</v>
      </c>
      <c r="P696" s="54" t="s">
        <v>308</v>
      </c>
      <c r="Q696" s="56">
        <v>0.09</v>
      </c>
      <c r="R696" s="56">
        <v>8.7575208361982432E-2</v>
      </c>
      <c r="S696" s="53">
        <v>0</v>
      </c>
      <c r="T696" s="36"/>
      <c r="U696" s="57">
        <v>17489</v>
      </c>
      <c r="V696" s="57">
        <v>0</v>
      </c>
      <c r="W696" s="53">
        <v>0</v>
      </c>
      <c r="X696" s="53">
        <v>893</v>
      </c>
      <c r="Y696" s="53">
        <v>18382</v>
      </c>
      <c r="Z696" s="53">
        <f t="shared" si="10"/>
        <v>3083314</v>
      </c>
    </row>
    <row r="697" spans="1:26" s="13" customFormat="1">
      <c r="A697" s="50">
        <v>493</v>
      </c>
      <c r="B697" s="50">
        <v>493093305</v>
      </c>
      <c r="C697" s="51" t="s">
        <v>286</v>
      </c>
      <c r="D697" s="50">
        <v>93</v>
      </c>
      <c r="E697" s="51" t="s">
        <v>14</v>
      </c>
      <c r="F697" s="50">
        <v>305</v>
      </c>
      <c r="G697" s="51" t="s">
        <v>221</v>
      </c>
      <c r="H697" s="52">
        <v>1</v>
      </c>
      <c r="I697" s="53">
        <v>10091.652826698521</v>
      </c>
      <c r="J697" s="53">
        <v>3275</v>
      </c>
      <c r="K697" s="53">
        <v>0</v>
      </c>
      <c r="L697" s="53">
        <v>893</v>
      </c>
      <c r="M697" s="53">
        <v>14259.652826698521</v>
      </c>
      <c r="N697" s="36"/>
      <c r="O697" s="54" t="s">
        <v>308</v>
      </c>
      <c r="P697" s="54" t="s">
        <v>308</v>
      </c>
      <c r="Q697" s="56">
        <v>0.09</v>
      </c>
      <c r="R697" s="56">
        <v>2.0701102017852344E-2</v>
      </c>
      <c r="S697" s="53">
        <v>0</v>
      </c>
      <c r="T697" s="36"/>
      <c r="U697" s="57">
        <v>13367</v>
      </c>
      <c r="V697" s="57">
        <v>0</v>
      </c>
      <c r="W697" s="53">
        <v>0</v>
      </c>
      <c r="X697" s="53">
        <v>893</v>
      </c>
      <c r="Y697" s="53">
        <v>14260</v>
      </c>
      <c r="Z697" s="53">
        <f t="shared" si="10"/>
        <v>3083314</v>
      </c>
    </row>
    <row r="698" spans="1:26" s="13" customFormat="1">
      <c r="A698" s="50">
        <v>494</v>
      </c>
      <c r="B698" s="50">
        <v>494093035</v>
      </c>
      <c r="C698" s="51" t="s">
        <v>287</v>
      </c>
      <c r="D698" s="50">
        <v>93</v>
      </c>
      <c r="E698" s="51" t="s">
        <v>14</v>
      </c>
      <c r="F698" s="50">
        <v>35</v>
      </c>
      <c r="G698" s="51" t="s">
        <v>11</v>
      </c>
      <c r="H698" s="52">
        <v>6</v>
      </c>
      <c r="I698" s="53">
        <v>12145</v>
      </c>
      <c r="J698" s="53">
        <v>3589</v>
      </c>
      <c r="K698" s="53">
        <v>0</v>
      </c>
      <c r="L698" s="53">
        <v>893</v>
      </c>
      <c r="M698" s="53">
        <v>16627</v>
      </c>
      <c r="N698" s="36"/>
      <c r="O698" s="54" t="s">
        <v>308</v>
      </c>
      <c r="P698" s="54" t="s">
        <v>308</v>
      </c>
      <c r="Q698" s="56">
        <v>0.18</v>
      </c>
      <c r="R698" s="56">
        <v>0.15202395845133679</v>
      </c>
      <c r="S698" s="53">
        <v>0</v>
      </c>
      <c r="T698" s="36"/>
      <c r="U698" s="57">
        <v>94404</v>
      </c>
      <c r="V698" s="57">
        <v>0</v>
      </c>
      <c r="W698" s="53">
        <v>0</v>
      </c>
      <c r="X698" s="53">
        <v>5358</v>
      </c>
      <c r="Y698" s="53">
        <v>99762</v>
      </c>
      <c r="Z698" s="53">
        <f t="shared" si="10"/>
        <v>9370402</v>
      </c>
    </row>
    <row r="699" spans="1:26" s="13" customFormat="1">
      <c r="A699" s="50">
        <v>494</v>
      </c>
      <c r="B699" s="50">
        <v>494093056</v>
      </c>
      <c r="C699" s="51" t="s">
        <v>287</v>
      </c>
      <c r="D699" s="50">
        <v>93</v>
      </c>
      <c r="E699" s="51" t="s">
        <v>14</v>
      </c>
      <c r="F699" s="50">
        <v>56</v>
      </c>
      <c r="G699" s="51" t="s">
        <v>133</v>
      </c>
      <c r="H699" s="52">
        <v>3</v>
      </c>
      <c r="I699" s="53">
        <v>10377</v>
      </c>
      <c r="J699" s="53">
        <v>3629</v>
      </c>
      <c r="K699" s="53">
        <v>0</v>
      </c>
      <c r="L699" s="53">
        <v>893</v>
      </c>
      <c r="M699" s="53">
        <v>14899</v>
      </c>
      <c r="N699" s="36"/>
      <c r="O699" s="54" t="s">
        <v>308</v>
      </c>
      <c r="P699" s="54" t="s">
        <v>308</v>
      </c>
      <c r="Q699" s="56">
        <v>0.09</v>
      </c>
      <c r="R699" s="56">
        <v>2.1017347597135593E-2</v>
      </c>
      <c r="S699" s="53">
        <v>0</v>
      </c>
      <c r="T699" s="36"/>
      <c r="U699" s="57">
        <v>42018</v>
      </c>
      <c r="V699" s="57">
        <v>0</v>
      </c>
      <c r="W699" s="53">
        <v>0</v>
      </c>
      <c r="X699" s="53">
        <v>2679</v>
      </c>
      <c r="Y699" s="53">
        <v>44697</v>
      </c>
      <c r="Z699" s="53">
        <f t="shared" si="10"/>
        <v>9370402</v>
      </c>
    </row>
    <row r="700" spans="1:26" s="13" customFormat="1">
      <c r="A700" s="50">
        <v>494</v>
      </c>
      <c r="B700" s="50">
        <v>494093057</v>
      </c>
      <c r="C700" s="51" t="s">
        <v>287</v>
      </c>
      <c r="D700" s="50">
        <v>93</v>
      </c>
      <c r="E700" s="51" t="s">
        <v>14</v>
      </c>
      <c r="F700" s="50">
        <v>57</v>
      </c>
      <c r="G700" s="51" t="s">
        <v>13</v>
      </c>
      <c r="H700" s="52">
        <v>57</v>
      </c>
      <c r="I700" s="53">
        <v>12101</v>
      </c>
      <c r="J700" s="53">
        <v>638</v>
      </c>
      <c r="K700" s="53">
        <v>0</v>
      </c>
      <c r="L700" s="53">
        <v>893</v>
      </c>
      <c r="M700" s="53">
        <v>13632</v>
      </c>
      <c r="N700" s="36"/>
      <c r="O700" s="54" t="s">
        <v>308</v>
      </c>
      <c r="P700" s="54" t="s">
        <v>308</v>
      </c>
      <c r="Q700" s="56">
        <v>0.18</v>
      </c>
      <c r="R700" s="56">
        <v>0.12566669295783561</v>
      </c>
      <c r="S700" s="53">
        <v>0</v>
      </c>
      <c r="T700" s="36"/>
      <c r="U700" s="57">
        <v>726123</v>
      </c>
      <c r="V700" s="57">
        <v>0</v>
      </c>
      <c r="W700" s="53">
        <v>0</v>
      </c>
      <c r="X700" s="53">
        <v>50901</v>
      </c>
      <c r="Y700" s="53">
        <v>777024</v>
      </c>
      <c r="Z700" s="53">
        <f t="shared" si="10"/>
        <v>9370402</v>
      </c>
    </row>
    <row r="701" spans="1:26" s="13" customFormat="1">
      <c r="A701" s="50">
        <v>494</v>
      </c>
      <c r="B701" s="50">
        <v>494093093</v>
      </c>
      <c r="C701" s="51" t="s">
        <v>287</v>
      </c>
      <c r="D701" s="50">
        <v>93</v>
      </c>
      <c r="E701" s="51" t="s">
        <v>14</v>
      </c>
      <c r="F701" s="50">
        <v>93</v>
      </c>
      <c r="G701" s="51" t="s">
        <v>14</v>
      </c>
      <c r="H701" s="52">
        <v>331</v>
      </c>
      <c r="I701" s="53">
        <v>11726</v>
      </c>
      <c r="J701" s="53">
        <v>354</v>
      </c>
      <c r="K701" s="53">
        <v>0</v>
      </c>
      <c r="L701" s="53">
        <v>893</v>
      </c>
      <c r="M701" s="53">
        <v>12973</v>
      </c>
      <c r="N701" s="36"/>
      <c r="O701" s="54" t="s">
        <v>308</v>
      </c>
      <c r="P701" s="54" t="s">
        <v>308</v>
      </c>
      <c r="Q701" s="56">
        <v>0.10135731725801317</v>
      </c>
      <c r="R701" s="56">
        <v>9.9974771469162421E-2</v>
      </c>
      <c r="S701" s="53">
        <v>0</v>
      </c>
      <c r="T701" s="36"/>
      <c r="U701" s="57">
        <v>3998480</v>
      </c>
      <c r="V701" s="57">
        <v>0</v>
      </c>
      <c r="W701" s="53">
        <v>0</v>
      </c>
      <c r="X701" s="53">
        <v>295583</v>
      </c>
      <c r="Y701" s="53">
        <v>4294063</v>
      </c>
      <c r="Z701" s="53">
        <f t="shared" si="10"/>
        <v>9370402</v>
      </c>
    </row>
    <row r="702" spans="1:26" s="13" customFormat="1">
      <c r="A702" s="50">
        <v>494</v>
      </c>
      <c r="B702" s="50">
        <v>494093149</v>
      </c>
      <c r="C702" s="51" t="s">
        <v>287</v>
      </c>
      <c r="D702" s="50">
        <v>93</v>
      </c>
      <c r="E702" s="51" t="s">
        <v>14</v>
      </c>
      <c r="F702" s="50">
        <v>149</v>
      </c>
      <c r="G702" s="51" t="s">
        <v>77</v>
      </c>
      <c r="H702" s="52">
        <v>2</v>
      </c>
      <c r="I702" s="53">
        <v>12390.456614949526</v>
      </c>
      <c r="J702" s="53">
        <v>71</v>
      </c>
      <c r="K702" s="53">
        <v>0</v>
      </c>
      <c r="L702" s="53">
        <v>893</v>
      </c>
      <c r="M702" s="53">
        <v>13354.456614949526</v>
      </c>
      <c r="N702" s="36"/>
      <c r="O702" s="54" t="s">
        <v>308</v>
      </c>
      <c r="P702" s="54" t="s">
        <v>308</v>
      </c>
      <c r="Q702" s="56">
        <v>0.1442761147472662</v>
      </c>
      <c r="R702" s="56">
        <v>0.10293201542090868</v>
      </c>
      <c r="S702" s="53">
        <v>0</v>
      </c>
      <c r="T702" s="36"/>
      <c r="U702" s="57">
        <v>24922</v>
      </c>
      <c r="V702" s="57">
        <v>0</v>
      </c>
      <c r="W702" s="53">
        <v>0</v>
      </c>
      <c r="X702" s="53">
        <v>1786</v>
      </c>
      <c r="Y702" s="53">
        <v>26708</v>
      </c>
      <c r="Z702" s="53">
        <f t="shared" si="10"/>
        <v>9370402</v>
      </c>
    </row>
    <row r="703" spans="1:26" s="13" customFormat="1">
      <c r="A703" s="50">
        <v>494</v>
      </c>
      <c r="B703" s="50">
        <v>494093160</v>
      </c>
      <c r="C703" s="51" t="s">
        <v>287</v>
      </c>
      <c r="D703" s="50">
        <v>93</v>
      </c>
      <c r="E703" s="51" t="s">
        <v>14</v>
      </c>
      <c r="F703" s="50">
        <v>160</v>
      </c>
      <c r="G703" s="51" t="s">
        <v>134</v>
      </c>
      <c r="H703" s="52">
        <v>2</v>
      </c>
      <c r="I703" s="53">
        <v>11850.05784463863</v>
      </c>
      <c r="J703" s="53">
        <v>477</v>
      </c>
      <c r="K703" s="53">
        <v>0</v>
      </c>
      <c r="L703" s="53">
        <v>893</v>
      </c>
      <c r="M703" s="53">
        <v>13220.05784463863</v>
      </c>
      <c r="N703" s="36"/>
      <c r="O703" s="54" t="s">
        <v>308</v>
      </c>
      <c r="P703" s="54" t="s">
        <v>308</v>
      </c>
      <c r="Q703" s="56">
        <v>0.12938</v>
      </c>
      <c r="R703" s="56">
        <v>0.10446632509062749</v>
      </c>
      <c r="S703" s="53">
        <v>0</v>
      </c>
      <c r="T703" s="36"/>
      <c r="U703" s="57">
        <v>24654</v>
      </c>
      <c r="V703" s="57">
        <v>0</v>
      </c>
      <c r="W703" s="53">
        <v>0</v>
      </c>
      <c r="X703" s="53">
        <v>1786</v>
      </c>
      <c r="Y703" s="53">
        <v>26440</v>
      </c>
      <c r="Z703" s="53">
        <f t="shared" si="10"/>
        <v>9370402</v>
      </c>
    </row>
    <row r="704" spans="1:26" s="13" customFormat="1">
      <c r="A704" s="50">
        <v>494</v>
      </c>
      <c r="B704" s="50">
        <v>494093163</v>
      </c>
      <c r="C704" s="51" t="s">
        <v>287</v>
      </c>
      <c r="D704" s="50">
        <v>93</v>
      </c>
      <c r="E704" s="51" t="s">
        <v>14</v>
      </c>
      <c r="F704" s="50">
        <v>163</v>
      </c>
      <c r="G704" s="51" t="s">
        <v>16</v>
      </c>
      <c r="H704" s="52">
        <v>6</v>
      </c>
      <c r="I704" s="53">
        <v>13817</v>
      </c>
      <c r="J704" s="53">
        <v>270</v>
      </c>
      <c r="K704" s="53">
        <v>0</v>
      </c>
      <c r="L704" s="53">
        <v>893</v>
      </c>
      <c r="M704" s="53">
        <v>14980</v>
      </c>
      <c r="N704" s="36"/>
      <c r="O704" s="54" t="s">
        <v>308</v>
      </c>
      <c r="P704" s="54" t="s">
        <v>308</v>
      </c>
      <c r="Q704" s="56">
        <v>0.18</v>
      </c>
      <c r="R704" s="56">
        <v>9.2488422261299233E-2</v>
      </c>
      <c r="S704" s="53">
        <v>0</v>
      </c>
      <c r="T704" s="36"/>
      <c r="U704" s="57">
        <v>84522</v>
      </c>
      <c r="V704" s="57">
        <v>0</v>
      </c>
      <c r="W704" s="53">
        <v>0</v>
      </c>
      <c r="X704" s="53">
        <v>5358</v>
      </c>
      <c r="Y704" s="53">
        <v>89880</v>
      </c>
      <c r="Z704" s="53">
        <f t="shared" si="10"/>
        <v>9370402</v>
      </c>
    </row>
    <row r="705" spans="1:26" s="13" customFormat="1">
      <c r="A705" s="50">
        <v>494</v>
      </c>
      <c r="B705" s="50">
        <v>494093165</v>
      </c>
      <c r="C705" s="51" t="s">
        <v>287</v>
      </c>
      <c r="D705" s="50">
        <v>93</v>
      </c>
      <c r="E705" s="51" t="s">
        <v>14</v>
      </c>
      <c r="F705" s="50">
        <v>165</v>
      </c>
      <c r="G705" s="51" t="s">
        <v>17</v>
      </c>
      <c r="H705" s="52">
        <v>70</v>
      </c>
      <c r="I705" s="53">
        <v>11605</v>
      </c>
      <c r="J705" s="53">
        <v>642</v>
      </c>
      <c r="K705" s="53">
        <v>0</v>
      </c>
      <c r="L705" s="53">
        <v>893</v>
      </c>
      <c r="M705" s="53">
        <v>13140</v>
      </c>
      <c r="N705" s="36"/>
      <c r="O705" s="54" t="s">
        <v>308</v>
      </c>
      <c r="P705" s="54" t="s">
        <v>308</v>
      </c>
      <c r="Q705" s="56">
        <v>0.11527563071876294</v>
      </c>
      <c r="R705" s="56">
        <v>0.11287163935753411</v>
      </c>
      <c r="S705" s="53">
        <v>0</v>
      </c>
      <c r="T705" s="36"/>
      <c r="U705" s="57">
        <v>857290</v>
      </c>
      <c r="V705" s="57">
        <v>0</v>
      </c>
      <c r="W705" s="53">
        <v>0</v>
      </c>
      <c r="X705" s="53">
        <v>62510</v>
      </c>
      <c r="Y705" s="53">
        <v>919800</v>
      </c>
      <c r="Z705" s="53">
        <f t="shared" si="10"/>
        <v>9370402</v>
      </c>
    </row>
    <row r="706" spans="1:26" s="13" customFormat="1">
      <c r="A706" s="50">
        <v>494</v>
      </c>
      <c r="B706" s="50">
        <v>494093176</v>
      </c>
      <c r="C706" s="51" t="s">
        <v>287</v>
      </c>
      <c r="D706" s="50">
        <v>93</v>
      </c>
      <c r="E706" s="51" t="s">
        <v>14</v>
      </c>
      <c r="F706" s="50">
        <v>176</v>
      </c>
      <c r="G706" s="51" t="s">
        <v>78</v>
      </c>
      <c r="H706" s="52">
        <v>14</v>
      </c>
      <c r="I706" s="53">
        <v>12417</v>
      </c>
      <c r="J706" s="53">
        <v>3871</v>
      </c>
      <c r="K706" s="53">
        <v>0</v>
      </c>
      <c r="L706" s="53">
        <v>893</v>
      </c>
      <c r="M706" s="53">
        <v>17181</v>
      </c>
      <c r="N706" s="36"/>
      <c r="O706" s="54" t="s">
        <v>308</v>
      </c>
      <c r="P706" s="54" t="s">
        <v>308</v>
      </c>
      <c r="Q706" s="56">
        <v>0.09</v>
      </c>
      <c r="R706" s="56">
        <v>6.3624136031991144E-2</v>
      </c>
      <c r="S706" s="53">
        <v>0</v>
      </c>
      <c r="T706" s="36"/>
      <c r="U706" s="57">
        <v>228032</v>
      </c>
      <c r="V706" s="57">
        <v>0</v>
      </c>
      <c r="W706" s="53">
        <v>0</v>
      </c>
      <c r="X706" s="53">
        <v>12502</v>
      </c>
      <c r="Y706" s="53">
        <v>240534</v>
      </c>
      <c r="Z706" s="53">
        <f t="shared" si="10"/>
        <v>9370402</v>
      </c>
    </row>
    <row r="707" spans="1:26" s="13" customFormat="1">
      <c r="A707" s="50">
        <v>494</v>
      </c>
      <c r="B707" s="50">
        <v>494093178</v>
      </c>
      <c r="C707" s="51" t="s">
        <v>287</v>
      </c>
      <c r="D707" s="50">
        <v>93</v>
      </c>
      <c r="E707" s="51" t="s">
        <v>14</v>
      </c>
      <c r="F707" s="50">
        <v>178</v>
      </c>
      <c r="G707" s="51" t="s">
        <v>219</v>
      </c>
      <c r="H707" s="52">
        <v>1</v>
      </c>
      <c r="I707" s="53">
        <v>9882.628919802848</v>
      </c>
      <c r="J707" s="53">
        <v>958</v>
      </c>
      <c r="K707" s="53">
        <v>0</v>
      </c>
      <c r="L707" s="53">
        <v>893</v>
      </c>
      <c r="M707" s="53">
        <v>11733.628919802848</v>
      </c>
      <c r="N707" s="36"/>
      <c r="O707" s="54" t="s">
        <v>308</v>
      </c>
      <c r="P707" s="54" t="s">
        <v>308</v>
      </c>
      <c r="Q707" s="56">
        <v>0.09</v>
      </c>
      <c r="R707" s="56">
        <v>6.234589747430215E-2</v>
      </c>
      <c r="S707" s="53">
        <v>0</v>
      </c>
      <c r="T707" s="36"/>
      <c r="U707" s="57">
        <v>10841</v>
      </c>
      <c r="V707" s="57">
        <v>0</v>
      </c>
      <c r="W707" s="53">
        <v>0</v>
      </c>
      <c r="X707" s="53">
        <v>893</v>
      </c>
      <c r="Y707" s="53">
        <v>11734</v>
      </c>
      <c r="Z707" s="53">
        <f t="shared" si="10"/>
        <v>9370402</v>
      </c>
    </row>
    <row r="708" spans="1:26" s="13" customFormat="1">
      <c r="A708" s="50">
        <v>494</v>
      </c>
      <c r="B708" s="50">
        <v>494093248</v>
      </c>
      <c r="C708" s="51" t="s">
        <v>287</v>
      </c>
      <c r="D708" s="50">
        <v>93</v>
      </c>
      <c r="E708" s="51" t="s">
        <v>14</v>
      </c>
      <c r="F708" s="50">
        <v>248</v>
      </c>
      <c r="G708" s="51" t="s">
        <v>18</v>
      </c>
      <c r="H708" s="52">
        <v>176</v>
      </c>
      <c r="I708" s="53">
        <v>11894</v>
      </c>
      <c r="J708" s="53">
        <v>1290</v>
      </c>
      <c r="K708" s="53">
        <v>0</v>
      </c>
      <c r="L708" s="53">
        <v>893</v>
      </c>
      <c r="M708" s="53">
        <v>14077</v>
      </c>
      <c r="N708" s="36"/>
      <c r="O708" s="54" t="s">
        <v>308</v>
      </c>
      <c r="P708" s="54" t="s">
        <v>308</v>
      </c>
      <c r="Q708" s="56">
        <v>0.09</v>
      </c>
      <c r="R708" s="56">
        <v>4.1872962240319778E-2</v>
      </c>
      <c r="S708" s="53">
        <v>0</v>
      </c>
      <c r="T708" s="36"/>
      <c r="U708" s="57">
        <v>2320384</v>
      </c>
      <c r="V708" s="57">
        <v>0</v>
      </c>
      <c r="W708" s="53">
        <v>0</v>
      </c>
      <c r="X708" s="53">
        <v>157168</v>
      </c>
      <c r="Y708" s="53">
        <v>2477552</v>
      </c>
      <c r="Z708" s="53">
        <f t="shared" si="10"/>
        <v>9370402</v>
      </c>
    </row>
    <row r="709" spans="1:26" s="13" customFormat="1">
      <c r="A709" s="50">
        <v>494</v>
      </c>
      <c r="B709" s="50">
        <v>494093258</v>
      </c>
      <c r="C709" s="51" t="s">
        <v>287</v>
      </c>
      <c r="D709" s="50">
        <v>93</v>
      </c>
      <c r="E709" s="51" t="s">
        <v>14</v>
      </c>
      <c r="F709" s="50">
        <v>258</v>
      </c>
      <c r="G709" s="51" t="s">
        <v>98</v>
      </c>
      <c r="H709" s="52">
        <v>1</v>
      </c>
      <c r="I709" s="53">
        <v>11630.718980311616</v>
      </c>
      <c r="J709" s="53">
        <v>4551</v>
      </c>
      <c r="K709" s="53">
        <v>0</v>
      </c>
      <c r="L709" s="53">
        <v>893</v>
      </c>
      <c r="M709" s="53">
        <v>17074.718980311616</v>
      </c>
      <c r="N709" s="36"/>
      <c r="O709" s="54" t="s">
        <v>308</v>
      </c>
      <c r="P709" s="54" t="s">
        <v>308</v>
      </c>
      <c r="Q709" s="56">
        <v>0.18</v>
      </c>
      <c r="R709" s="56">
        <v>9.1253128883332993E-2</v>
      </c>
      <c r="S709" s="53">
        <v>0</v>
      </c>
      <c r="T709" s="36"/>
      <c r="U709" s="57">
        <v>16182</v>
      </c>
      <c r="V709" s="57">
        <v>0</v>
      </c>
      <c r="W709" s="53">
        <v>0</v>
      </c>
      <c r="X709" s="53">
        <v>893</v>
      </c>
      <c r="Y709" s="53">
        <v>17075</v>
      </c>
      <c r="Z709" s="53">
        <f t="shared" si="10"/>
        <v>9370402</v>
      </c>
    </row>
    <row r="710" spans="1:26" s="13" customFormat="1">
      <c r="A710" s="50">
        <v>494</v>
      </c>
      <c r="B710" s="50">
        <v>494093262</v>
      </c>
      <c r="C710" s="51" t="s">
        <v>287</v>
      </c>
      <c r="D710" s="50">
        <v>93</v>
      </c>
      <c r="E710" s="51" t="s">
        <v>14</v>
      </c>
      <c r="F710" s="50">
        <v>262</v>
      </c>
      <c r="G710" s="51" t="s">
        <v>19</v>
      </c>
      <c r="H710" s="52">
        <v>13</v>
      </c>
      <c r="I710" s="53">
        <v>10457</v>
      </c>
      <c r="J710" s="53">
        <v>3895</v>
      </c>
      <c r="K710" s="53">
        <v>0</v>
      </c>
      <c r="L710" s="53">
        <v>893</v>
      </c>
      <c r="M710" s="53">
        <v>15245</v>
      </c>
      <c r="N710" s="36"/>
      <c r="O710" s="54" t="s">
        <v>308</v>
      </c>
      <c r="P710" s="54" t="s">
        <v>308</v>
      </c>
      <c r="Q710" s="56">
        <v>0.09</v>
      </c>
      <c r="R710" s="56">
        <v>5.8818965818518504E-2</v>
      </c>
      <c r="S710" s="53">
        <v>0</v>
      </c>
      <c r="T710" s="36"/>
      <c r="U710" s="57">
        <v>186576</v>
      </c>
      <c r="V710" s="57">
        <v>0</v>
      </c>
      <c r="W710" s="53">
        <v>0</v>
      </c>
      <c r="X710" s="53">
        <v>11609</v>
      </c>
      <c r="Y710" s="53">
        <v>198185</v>
      </c>
      <c r="Z710" s="53">
        <f t="shared" si="10"/>
        <v>9370402</v>
      </c>
    </row>
    <row r="711" spans="1:26" s="13" customFormat="1">
      <c r="A711" s="50">
        <v>494</v>
      </c>
      <c r="B711" s="50">
        <v>494093274</v>
      </c>
      <c r="C711" s="51" t="s">
        <v>287</v>
      </c>
      <c r="D711" s="50">
        <v>93</v>
      </c>
      <c r="E711" s="51" t="s">
        <v>14</v>
      </c>
      <c r="F711" s="50">
        <v>274</v>
      </c>
      <c r="G711" s="51" t="s">
        <v>60</v>
      </c>
      <c r="H711" s="52">
        <v>2</v>
      </c>
      <c r="I711" s="53">
        <v>11980.319093874172</v>
      </c>
      <c r="J711" s="53">
        <v>5509</v>
      </c>
      <c r="K711" s="53">
        <v>0</v>
      </c>
      <c r="L711" s="53">
        <v>893</v>
      </c>
      <c r="M711" s="53">
        <v>18382.319093874172</v>
      </c>
      <c r="N711" s="36"/>
      <c r="O711" s="54" t="s">
        <v>308</v>
      </c>
      <c r="P711" s="54" t="s">
        <v>308</v>
      </c>
      <c r="Q711" s="56">
        <v>0.09</v>
      </c>
      <c r="R711" s="56">
        <v>8.7575208361982432E-2</v>
      </c>
      <c r="S711" s="53">
        <v>0</v>
      </c>
      <c r="T711" s="36"/>
      <c r="U711" s="57">
        <v>34978</v>
      </c>
      <c r="V711" s="57">
        <v>0</v>
      </c>
      <c r="W711" s="53">
        <v>0</v>
      </c>
      <c r="X711" s="53">
        <v>1786</v>
      </c>
      <c r="Y711" s="53">
        <v>36764</v>
      </c>
      <c r="Z711" s="53">
        <f t="shared" si="10"/>
        <v>9370402</v>
      </c>
    </row>
    <row r="712" spans="1:26" s="13" customFormat="1">
      <c r="A712" s="50">
        <v>494</v>
      </c>
      <c r="B712" s="50">
        <v>494093284</v>
      </c>
      <c r="C712" s="51" t="s">
        <v>287</v>
      </c>
      <c r="D712" s="50">
        <v>93</v>
      </c>
      <c r="E712" s="51" t="s">
        <v>14</v>
      </c>
      <c r="F712" s="50">
        <v>284</v>
      </c>
      <c r="G712" s="51" t="s">
        <v>140</v>
      </c>
      <c r="H712" s="52">
        <v>2</v>
      </c>
      <c r="I712" s="53">
        <v>15163</v>
      </c>
      <c r="J712" s="53">
        <v>4899</v>
      </c>
      <c r="K712" s="53">
        <v>0</v>
      </c>
      <c r="L712" s="53">
        <v>893</v>
      </c>
      <c r="M712" s="53">
        <v>20955</v>
      </c>
      <c r="N712" s="36"/>
      <c r="O712" s="54" t="s">
        <v>308</v>
      </c>
      <c r="P712" s="54" t="s">
        <v>308</v>
      </c>
      <c r="Q712" s="56">
        <v>0.09</v>
      </c>
      <c r="R712" s="56">
        <v>3.2231375352449361E-2</v>
      </c>
      <c r="S712" s="53">
        <v>0</v>
      </c>
      <c r="T712" s="36"/>
      <c r="U712" s="57">
        <v>40124</v>
      </c>
      <c r="V712" s="57">
        <v>0</v>
      </c>
      <c r="W712" s="53">
        <v>0</v>
      </c>
      <c r="X712" s="53">
        <v>1786</v>
      </c>
      <c r="Y712" s="53">
        <v>41910</v>
      </c>
      <c r="Z712" s="53">
        <f t="shared" si="10"/>
        <v>9370402</v>
      </c>
    </row>
    <row r="713" spans="1:26" s="13" customFormat="1">
      <c r="A713" s="50">
        <v>494</v>
      </c>
      <c r="B713" s="50">
        <v>494093293</v>
      </c>
      <c r="C713" s="51" t="s">
        <v>287</v>
      </c>
      <c r="D713" s="50">
        <v>93</v>
      </c>
      <c r="E713" s="51" t="s">
        <v>14</v>
      </c>
      <c r="F713" s="50">
        <v>293</v>
      </c>
      <c r="G713" s="51" t="s">
        <v>171</v>
      </c>
      <c r="H713" s="52">
        <v>3</v>
      </c>
      <c r="I713" s="53">
        <v>12748</v>
      </c>
      <c r="J713" s="53">
        <v>778</v>
      </c>
      <c r="K713" s="53">
        <v>0</v>
      </c>
      <c r="L713" s="53">
        <v>893</v>
      </c>
      <c r="M713" s="53">
        <v>14419</v>
      </c>
      <c r="N713" s="36"/>
      <c r="O713" s="54" t="s">
        <v>308</v>
      </c>
      <c r="P713" s="54" t="s">
        <v>308</v>
      </c>
      <c r="Q713" s="56">
        <v>0.18</v>
      </c>
      <c r="R713" s="56">
        <v>2.729501573501358E-3</v>
      </c>
      <c r="S713" s="53">
        <v>0</v>
      </c>
      <c r="T713" s="36"/>
      <c r="U713" s="57">
        <v>40578</v>
      </c>
      <c r="V713" s="57">
        <v>0</v>
      </c>
      <c r="W713" s="53">
        <v>0</v>
      </c>
      <c r="X713" s="53">
        <v>2679</v>
      </c>
      <c r="Y713" s="53">
        <v>43257</v>
      </c>
      <c r="Z713" s="53">
        <f t="shared" si="10"/>
        <v>9370402</v>
      </c>
    </row>
    <row r="714" spans="1:26" s="13" customFormat="1">
      <c r="A714" s="50">
        <v>494</v>
      </c>
      <c r="B714" s="50">
        <v>494093308</v>
      </c>
      <c r="C714" s="51" t="s">
        <v>287</v>
      </c>
      <c r="D714" s="50">
        <v>93</v>
      </c>
      <c r="E714" s="51" t="s">
        <v>14</v>
      </c>
      <c r="F714" s="50">
        <v>308</v>
      </c>
      <c r="G714" s="51" t="s">
        <v>20</v>
      </c>
      <c r="H714" s="52">
        <v>1</v>
      </c>
      <c r="I714" s="53">
        <v>15163</v>
      </c>
      <c r="J714" s="53">
        <v>8961</v>
      </c>
      <c r="K714" s="53">
        <v>0</v>
      </c>
      <c r="L714" s="53">
        <v>893</v>
      </c>
      <c r="M714" s="53">
        <v>25017</v>
      </c>
      <c r="N714" s="36"/>
      <c r="O714" s="54" t="s">
        <v>308</v>
      </c>
      <c r="P714" s="54" t="s">
        <v>308</v>
      </c>
      <c r="Q714" s="56">
        <v>0.09</v>
      </c>
      <c r="R714" s="56">
        <v>2.6774562453550964E-3</v>
      </c>
      <c r="S714" s="53">
        <v>0</v>
      </c>
      <c r="T714" s="36"/>
      <c r="U714" s="57">
        <v>24124</v>
      </c>
      <c r="V714" s="57">
        <v>0</v>
      </c>
      <c r="W714" s="53">
        <v>0</v>
      </c>
      <c r="X714" s="53">
        <v>893</v>
      </c>
      <c r="Y714" s="53">
        <v>25017</v>
      </c>
      <c r="Z714" s="53">
        <f t="shared" si="10"/>
        <v>9370402</v>
      </c>
    </row>
    <row r="715" spans="1:26" s="13" customFormat="1">
      <c r="A715" s="50">
        <v>496</v>
      </c>
      <c r="B715" s="50">
        <v>496201072</v>
      </c>
      <c r="C715" s="51" t="s">
        <v>288</v>
      </c>
      <c r="D715" s="50">
        <v>201</v>
      </c>
      <c r="E715" s="51" t="s">
        <v>9</v>
      </c>
      <c r="F715" s="50">
        <v>72</v>
      </c>
      <c r="G715" s="51" t="s">
        <v>280</v>
      </c>
      <c r="H715" s="52">
        <v>3</v>
      </c>
      <c r="I715" s="53">
        <v>10374</v>
      </c>
      <c r="J715" s="53">
        <v>2110</v>
      </c>
      <c r="K715" s="53">
        <v>0</v>
      </c>
      <c r="L715" s="53">
        <v>893</v>
      </c>
      <c r="M715" s="53">
        <v>13377</v>
      </c>
      <c r="N715" s="36"/>
      <c r="O715" s="54" t="s">
        <v>308</v>
      </c>
      <c r="P715" s="54" t="s">
        <v>308</v>
      </c>
      <c r="Q715" s="56">
        <v>0.09</v>
      </c>
      <c r="R715" s="56">
        <v>2.9695679476171889E-3</v>
      </c>
      <c r="S715" s="53">
        <v>0</v>
      </c>
      <c r="T715" s="36"/>
      <c r="U715" s="57">
        <v>37452</v>
      </c>
      <c r="V715" s="57">
        <v>0</v>
      </c>
      <c r="W715" s="53">
        <v>0</v>
      </c>
      <c r="X715" s="53">
        <v>2679</v>
      </c>
      <c r="Y715" s="53">
        <v>40131</v>
      </c>
      <c r="Z715" s="53">
        <f t="shared" ref="Z715:Z778" si="11">SUMIF($A$10:$A$839,$A715,$Y$10:$Y$839)</f>
        <v>6335025</v>
      </c>
    </row>
    <row r="716" spans="1:26" s="13" customFormat="1">
      <c r="A716" s="50">
        <v>496</v>
      </c>
      <c r="B716" s="50">
        <v>496201201</v>
      </c>
      <c r="C716" s="51" t="s">
        <v>288</v>
      </c>
      <c r="D716" s="50">
        <v>201</v>
      </c>
      <c r="E716" s="51" t="s">
        <v>9</v>
      </c>
      <c r="F716" s="50">
        <v>201</v>
      </c>
      <c r="G716" s="51" t="s">
        <v>9</v>
      </c>
      <c r="H716" s="52">
        <v>493</v>
      </c>
      <c r="I716" s="53">
        <v>11224</v>
      </c>
      <c r="J716" s="53">
        <v>180</v>
      </c>
      <c r="K716" s="53">
        <v>340.79716024340769</v>
      </c>
      <c r="L716" s="53">
        <v>893</v>
      </c>
      <c r="M716" s="53">
        <v>12637.797160243408</v>
      </c>
      <c r="N716" s="36"/>
      <c r="O716" s="54" t="s">
        <v>308</v>
      </c>
      <c r="P716" s="54" t="s">
        <v>308</v>
      </c>
      <c r="Q716" s="56">
        <v>0.18</v>
      </c>
      <c r="R716" s="56">
        <v>7.9565871580087558E-2</v>
      </c>
      <c r="S716" s="53">
        <v>0</v>
      </c>
      <c r="T716" s="36"/>
      <c r="U716" s="57">
        <v>5622172</v>
      </c>
      <c r="V716" s="57">
        <v>0</v>
      </c>
      <c r="W716" s="53">
        <v>168013</v>
      </c>
      <c r="X716" s="53">
        <v>440249</v>
      </c>
      <c r="Y716" s="53">
        <v>6230434</v>
      </c>
      <c r="Z716" s="53">
        <f t="shared" si="11"/>
        <v>6335025</v>
      </c>
    </row>
    <row r="717" spans="1:26" s="13" customFormat="1">
      <c r="A717" s="50">
        <v>496</v>
      </c>
      <c r="B717" s="50">
        <v>496201310</v>
      </c>
      <c r="C717" s="51" t="s">
        <v>288</v>
      </c>
      <c r="D717" s="50">
        <v>201</v>
      </c>
      <c r="E717" s="51" t="s">
        <v>9</v>
      </c>
      <c r="F717" s="50">
        <v>310</v>
      </c>
      <c r="G717" s="51" t="s">
        <v>259</v>
      </c>
      <c r="H717" s="52">
        <v>1</v>
      </c>
      <c r="I717" s="53">
        <v>8944</v>
      </c>
      <c r="J717" s="53">
        <v>1823</v>
      </c>
      <c r="K717" s="53">
        <v>0</v>
      </c>
      <c r="L717" s="53">
        <v>893</v>
      </c>
      <c r="M717" s="53">
        <v>11660</v>
      </c>
      <c r="N717" s="36"/>
      <c r="O717" s="54" t="s">
        <v>308</v>
      </c>
      <c r="P717" s="54" t="s">
        <v>308</v>
      </c>
      <c r="Q717" s="56">
        <v>0.18</v>
      </c>
      <c r="R717" s="56">
        <v>2.4726785281558635E-2</v>
      </c>
      <c r="S717" s="53">
        <v>0</v>
      </c>
      <c r="T717" s="36"/>
      <c r="U717" s="57">
        <v>10767</v>
      </c>
      <c r="V717" s="57">
        <v>0</v>
      </c>
      <c r="W717" s="53">
        <v>0</v>
      </c>
      <c r="X717" s="53">
        <v>893</v>
      </c>
      <c r="Y717" s="53">
        <v>11660</v>
      </c>
      <c r="Z717" s="53">
        <f t="shared" si="11"/>
        <v>6335025</v>
      </c>
    </row>
    <row r="718" spans="1:26" s="13" customFormat="1">
      <c r="A718" s="50">
        <v>496</v>
      </c>
      <c r="B718" s="50">
        <v>496201331</v>
      </c>
      <c r="C718" s="51" t="s">
        <v>288</v>
      </c>
      <c r="D718" s="50">
        <v>201</v>
      </c>
      <c r="E718" s="51" t="s">
        <v>9</v>
      </c>
      <c r="F718" s="50">
        <v>331</v>
      </c>
      <c r="G718" s="51" t="s">
        <v>283</v>
      </c>
      <c r="H718" s="52">
        <v>2</v>
      </c>
      <c r="I718" s="53">
        <v>13125</v>
      </c>
      <c r="J718" s="53">
        <v>3933</v>
      </c>
      <c r="K718" s="53">
        <v>0</v>
      </c>
      <c r="L718" s="53">
        <v>893</v>
      </c>
      <c r="M718" s="53">
        <v>17951</v>
      </c>
      <c r="N718" s="36"/>
      <c r="O718" s="54" t="s">
        <v>308</v>
      </c>
      <c r="P718" s="54" t="s">
        <v>308</v>
      </c>
      <c r="Q718" s="56">
        <v>0.09</v>
      </c>
      <c r="R718" s="56">
        <v>1.4058601186551709E-2</v>
      </c>
      <c r="S718" s="53">
        <v>0</v>
      </c>
      <c r="T718" s="36"/>
      <c r="U718" s="57">
        <v>34116</v>
      </c>
      <c r="V718" s="57">
        <v>0</v>
      </c>
      <c r="W718" s="53">
        <v>0</v>
      </c>
      <c r="X718" s="53">
        <v>1786</v>
      </c>
      <c r="Y718" s="53">
        <v>35902</v>
      </c>
      <c r="Z718" s="53">
        <f t="shared" si="11"/>
        <v>6335025</v>
      </c>
    </row>
    <row r="719" spans="1:26" s="13" customFormat="1">
      <c r="A719" s="50">
        <v>496</v>
      </c>
      <c r="B719" s="50">
        <v>496201665</v>
      </c>
      <c r="C719" s="51" t="s">
        <v>288</v>
      </c>
      <c r="D719" s="50">
        <v>201</v>
      </c>
      <c r="E719" s="51" t="s">
        <v>9</v>
      </c>
      <c r="F719" s="50">
        <v>665</v>
      </c>
      <c r="G719" s="51" t="s">
        <v>260</v>
      </c>
      <c r="H719" s="52">
        <v>1</v>
      </c>
      <c r="I719" s="53">
        <v>13975</v>
      </c>
      <c r="J719" s="53">
        <v>2030</v>
      </c>
      <c r="K719" s="53">
        <v>0</v>
      </c>
      <c r="L719" s="53">
        <v>893</v>
      </c>
      <c r="M719" s="53">
        <v>16898</v>
      </c>
      <c r="N719" s="36"/>
      <c r="O719" s="54" t="s">
        <v>308</v>
      </c>
      <c r="P719" s="54" t="s">
        <v>308</v>
      </c>
      <c r="Q719" s="56">
        <v>0.09</v>
      </c>
      <c r="R719" s="56">
        <v>5.8192143434874447E-3</v>
      </c>
      <c r="S719" s="53">
        <v>0</v>
      </c>
      <c r="T719" s="36"/>
      <c r="U719" s="57">
        <v>16005</v>
      </c>
      <c r="V719" s="57">
        <v>0</v>
      </c>
      <c r="W719" s="53">
        <v>0</v>
      </c>
      <c r="X719" s="53">
        <v>893</v>
      </c>
      <c r="Y719" s="53">
        <v>16898</v>
      </c>
      <c r="Z719" s="53">
        <f t="shared" si="11"/>
        <v>6335025</v>
      </c>
    </row>
    <row r="720" spans="1:26" s="13" customFormat="1">
      <c r="A720" s="50">
        <v>497</v>
      </c>
      <c r="B720" s="50">
        <v>497117005</v>
      </c>
      <c r="C720" s="51" t="s">
        <v>290</v>
      </c>
      <c r="D720" s="50">
        <v>117</v>
      </c>
      <c r="E720" s="51" t="s">
        <v>35</v>
      </c>
      <c r="F720" s="50">
        <v>5</v>
      </c>
      <c r="G720" s="51" t="s">
        <v>147</v>
      </c>
      <c r="H720" s="52">
        <v>5</v>
      </c>
      <c r="I720" s="53">
        <v>8710</v>
      </c>
      <c r="J720" s="53">
        <v>3407</v>
      </c>
      <c r="K720" s="53">
        <v>0</v>
      </c>
      <c r="L720" s="53">
        <v>893</v>
      </c>
      <c r="M720" s="53">
        <v>13010</v>
      </c>
      <c r="N720" s="36"/>
      <c r="O720" s="54" t="s">
        <v>308</v>
      </c>
      <c r="P720" s="54" t="s">
        <v>308</v>
      </c>
      <c r="Q720" s="56">
        <v>0.09</v>
      </c>
      <c r="R720" s="56">
        <v>3.4503542671496094E-3</v>
      </c>
      <c r="S720" s="53">
        <v>0</v>
      </c>
      <c r="T720" s="36"/>
      <c r="U720" s="57">
        <v>60585</v>
      </c>
      <c r="V720" s="57">
        <v>0</v>
      </c>
      <c r="W720" s="53">
        <v>0</v>
      </c>
      <c r="X720" s="53">
        <v>4465</v>
      </c>
      <c r="Y720" s="53">
        <v>65050</v>
      </c>
      <c r="Z720" s="53">
        <f t="shared" si="11"/>
        <v>7623545</v>
      </c>
    </row>
    <row r="721" spans="1:26" s="13" customFormat="1">
      <c r="A721" s="50">
        <v>497</v>
      </c>
      <c r="B721" s="50">
        <v>497117008</v>
      </c>
      <c r="C721" s="51" t="s">
        <v>290</v>
      </c>
      <c r="D721" s="50">
        <v>117</v>
      </c>
      <c r="E721" s="51" t="s">
        <v>35</v>
      </c>
      <c r="F721" s="50">
        <v>8</v>
      </c>
      <c r="G721" s="51" t="s">
        <v>186</v>
      </c>
      <c r="H721" s="52">
        <v>84</v>
      </c>
      <c r="I721" s="53">
        <v>9655</v>
      </c>
      <c r="J721" s="53">
        <v>8926</v>
      </c>
      <c r="K721" s="53">
        <v>0</v>
      </c>
      <c r="L721" s="53">
        <v>893</v>
      </c>
      <c r="M721" s="53">
        <v>19474</v>
      </c>
      <c r="N721" s="36"/>
      <c r="O721" s="54" t="s">
        <v>308</v>
      </c>
      <c r="P721" s="54" t="s">
        <v>308</v>
      </c>
      <c r="Q721" s="56">
        <v>0.09</v>
      </c>
      <c r="R721" s="56">
        <v>6.7620797510561201E-2</v>
      </c>
      <c r="S721" s="53">
        <v>0</v>
      </c>
      <c r="T721" s="36"/>
      <c r="U721" s="57">
        <v>1560804</v>
      </c>
      <c r="V721" s="57">
        <v>0</v>
      </c>
      <c r="W721" s="53">
        <v>0</v>
      </c>
      <c r="X721" s="53">
        <v>75012</v>
      </c>
      <c r="Y721" s="53">
        <v>1635816</v>
      </c>
      <c r="Z721" s="53">
        <f t="shared" si="11"/>
        <v>7623545</v>
      </c>
    </row>
    <row r="722" spans="1:26" s="13" customFormat="1">
      <c r="A722" s="50">
        <v>497</v>
      </c>
      <c r="B722" s="50">
        <v>497117024</v>
      </c>
      <c r="C722" s="51" t="s">
        <v>290</v>
      </c>
      <c r="D722" s="50">
        <v>117</v>
      </c>
      <c r="E722" s="51" t="s">
        <v>35</v>
      </c>
      <c r="F722" s="50">
        <v>24</v>
      </c>
      <c r="G722" s="51" t="s">
        <v>33</v>
      </c>
      <c r="H722" s="52">
        <v>22</v>
      </c>
      <c r="I722" s="53">
        <v>9217</v>
      </c>
      <c r="J722" s="53">
        <v>2026</v>
      </c>
      <c r="K722" s="53">
        <v>0</v>
      </c>
      <c r="L722" s="53">
        <v>893</v>
      </c>
      <c r="M722" s="53">
        <v>12136</v>
      </c>
      <c r="N722" s="36"/>
      <c r="O722" s="54" t="s">
        <v>308</v>
      </c>
      <c r="P722" s="54" t="s">
        <v>308</v>
      </c>
      <c r="Q722" s="56">
        <v>0.09</v>
      </c>
      <c r="R722" s="56">
        <v>2.1136776055454044E-2</v>
      </c>
      <c r="S722" s="53">
        <v>0</v>
      </c>
      <c r="T722" s="36"/>
      <c r="U722" s="57">
        <v>247346</v>
      </c>
      <c r="V722" s="57">
        <v>0</v>
      </c>
      <c r="W722" s="53">
        <v>0</v>
      </c>
      <c r="X722" s="53">
        <v>19646</v>
      </c>
      <c r="Y722" s="53">
        <v>266992</v>
      </c>
      <c r="Z722" s="53">
        <f t="shared" si="11"/>
        <v>7623545</v>
      </c>
    </row>
    <row r="723" spans="1:26" s="13" customFormat="1">
      <c r="A723" s="50">
        <v>497</v>
      </c>
      <c r="B723" s="50">
        <v>497117061</v>
      </c>
      <c r="C723" s="51" t="s">
        <v>290</v>
      </c>
      <c r="D723" s="50">
        <v>117</v>
      </c>
      <c r="E723" s="51" t="s">
        <v>35</v>
      </c>
      <c r="F723" s="50">
        <v>61</v>
      </c>
      <c r="G723" s="51" t="s">
        <v>148</v>
      </c>
      <c r="H723" s="52">
        <v>15</v>
      </c>
      <c r="I723" s="53">
        <v>10347</v>
      </c>
      <c r="J723" s="53">
        <v>465</v>
      </c>
      <c r="K723" s="53">
        <v>0</v>
      </c>
      <c r="L723" s="53">
        <v>893</v>
      </c>
      <c r="M723" s="53">
        <v>11705</v>
      </c>
      <c r="N723" s="36"/>
      <c r="O723" s="54" t="s">
        <v>308</v>
      </c>
      <c r="P723" s="54" t="s">
        <v>308</v>
      </c>
      <c r="Q723" s="56">
        <v>0.09</v>
      </c>
      <c r="R723" s="56">
        <v>2.9718398795666023E-2</v>
      </c>
      <c r="S723" s="53">
        <v>0</v>
      </c>
      <c r="T723" s="36"/>
      <c r="U723" s="57">
        <v>162180</v>
      </c>
      <c r="V723" s="57">
        <v>0</v>
      </c>
      <c r="W723" s="53">
        <v>0</v>
      </c>
      <c r="X723" s="53">
        <v>13395</v>
      </c>
      <c r="Y723" s="53">
        <v>175575</v>
      </c>
      <c r="Z723" s="53">
        <f t="shared" si="11"/>
        <v>7623545</v>
      </c>
    </row>
    <row r="724" spans="1:26" s="13" customFormat="1">
      <c r="A724" s="50">
        <v>497</v>
      </c>
      <c r="B724" s="50">
        <v>497117068</v>
      </c>
      <c r="C724" s="51" t="s">
        <v>290</v>
      </c>
      <c r="D724" s="50">
        <v>117</v>
      </c>
      <c r="E724" s="51" t="s">
        <v>35</v>
      </c>
      <c r="F724" s="50">
        <v>68</v>
      </c>
      <c r="G724" s="51" t="s">
        <v>291</v>
      </c>
      <c r="H724" s="52">
        <v>5</v>
      </c>
      <c r="I724" s="53">
        <v>8450</v>
      </c>
      <c r="J724" s="53">
        <v>6034</v>
      </c>
      <c r="K724" s="53">
        <v>0</v>
      </c>
      <c r="L724" s="53">
        <v>893</v>
      </c>
      <c r="M724" s="53">
        <v>15377</v>
      </c>
      <c r="N724" s="36"/>
      <c r="O724" s="54" t="s">
        <v>308</v>
      </c>
      <c r="P724" s="54" t="s">
        <v>308</v>
      </c>
      <c r="Q724" s="56">
        <v>0.09</v>
      </c>
      <c r="R724" s="56">
        <v>3.2446934342674039E-2</v>
      </c>
      <c r="S724" s="53">
        <v>0</v>
      </c>
      <c r="T724" s="36"/>
      <c r="U724" s="57">
        <v>72420</v>
      </c>
      <c r="V724" s="57">
        <v>0</v>
      </c>
      <c r="W724" s="53">
        <v>0</v>
      </c>
      <c r="X724" s="53">
        <v>4465</v>
      </c>
      <c r="Y724" s="53">
        <v>76885</v>
      </c>
      <c r="Z724" s="53">
        <f t="shared" si="11"/>
        <v>7623545</v>
      </c>
    </row>
    <row r="725" spans="1:26" s="13" customFormat="1">
      <c r="A725" s="50">
        <v>497</v>
      </c>
      <c r="B725" s="50">
        <v>497117074</v>
      </c>
      <c r="C725" s="51" t="s">
        <v>290</v>
      </c>
      <c r="D725" s="50">
        <v>117</v>
      </c>
      <c r="E725" s="51" t="s">
        <v>35</v>
      </c>
      <c r="F725" s="50">
        <v>74</v>
      </c>
      <c r="G725" s="51" t="s">
        <v>292</v>
      </c>
      <c r="H725" s="52">
        <v>8</v>
      </c>
      <c r="I725" s="53">
        <v>8361</v>
      </c>
      <c r="J725" s="53">
        <v>5573</v>
      </c>
      <c r="K725" s="53">
        <v>0</v>
      </c>
      <c r="L725" s="53">
        <v>893</v>
      </c>
      <c r="M725" s="53">
        <v>14827</v>
      </c>
      <c r="N725" s="36"/>
      <c r="O725" s="54" t="s">
        <v>308</v>
      </c>
      <c r="P725" s="54" t="s">
        <v>308</v>
      </c>
      <c r="Q725" s="56">
        <v>0.09</v>
      </c>
      <c r="R725" s="56">
        <v>2.140294051410847E-2</v>
      </c>
      <c r="S725" s="53">
        <v>0</v>
      </c>
      <c r="T725" s="36"/>
      <c r="U725" s="57">
        <v>111472</v>
      </c>
      <c r="V725" s="57">
        <v>0</v>
      </c>
      <c r="W725" s="53">
        <v>0</v>
      </c>
      <c r="X725" s="53">
        <v>7144</v>
      </c>
      <c r="Y725" s="53">
        <v>118616</v>
      </c>
      <c r="Z725" s="53">
        <f t="shared" si="11"/>
        <v>7623545</v>
      </c>
    </row>
    <row r="726" spans="1:26" s="13" customFormat="1">
      <c r="A726" s="50">
        <v>497</v>
      </c>
      <c r="B726" s="50">
        <v>497117086</v>
      </c>
      <c r="C726" s="51" t="s">
        <v>290</v>
      </c>
      <c r="D726" s="50">
        <v>117</v>
      </c>
      <c r="E726" s="51" t="s">
        <v>35</v>
      </c>
      <c r="F726" s="50">
        <v>86</v>
      </c>
      <c r="G726" s="51" t="s">
        <v>185</v>
      </c>
      <c r="H726" s="52">
        <v>35</v>
      </c>
      <c r="I726" s="53">
        <v>8722</v>
      </c>
      <c r="J726" s="53">
        <v>1249</v>
      </c>
      <c r="K726" s="53">
        <v>0</v>
      </c>
      <c r="L726" s="53">
        <v>893</v>
      </c>
      <c r="M726" s="53">
        <v>10864</v>
      </c>
      <c r="N726" s="36"/>
      <c r="O726" s="54" t="s">
        <v>308</v>
      </c>
      <c r="P726" s="54" t="s">
        <v>308</v>
      </c>
      <c r="Q726" s="56">
        <v>0.09</v>
      </c>
      <c r="R726" s="56">
        <v>5.1971112005744564E-2</v>
      </c>
      <c r="S726" s="53">
        <v>0</v>
      </c>
      <c r="T726" s="36"/>
      <c r="U726" s="57">
        <v>348985</v>
      </c>
      <c r="V726" s="57">
        <v>0</v>
      </c>
      <c r="W726" s="53">
        <v>0</v>
      </c>
      <c r="X726" s="53">
        <v>31255</v>
      </c>
      <c r="Y726" s="53">
        <v>380240</v>
      </c>
      <c r="Z726" s="53">
        <f t="shared" si="11"/>
        <v>7623545</v>
      </c>
    </row>
    <row r="727" spans="1:26" s="13" customFormat="1">
      <c r="A727" s="50">
        <v>497</v>
      </c>
      <c r="B727" s="50">
        <v>497117087</v>
      </c>
      <c r="C727" s="51" t="s">
        <v>290</v>
      </c>
      <c r="D727" s="50">
        <v>117</v>
      </c>
      <c r="E727" s="51" t="s">
        <v>35</v>
      </c>
      <c r="F727" s="50">
        <v>87</v>
      </c>
      <c r="G727" s="51" t="s">
        <v>149</v>
      </c>
      <c r="H727" s="52">
        <v>3</v>
      </c>
      <c r="I727" s="53">
        <v>9033</v>
      </c>
      <c r="J727" s="53">
        <v>3310</v>
      </c>
      <c r="K727" s="53">
        <v>0</v>
      </c>
      <c r="L727" s="53">
        <v>893</v>
      </c>
      <c r="M727" s="53">
        <v>13236</v>
      </c>
      <c r="N727" s="36"/>
      <c r="O727" s="54" t="s">
        <v>308</v>
      </c>
      <c r="P727" s="54" t="s">
        <v>308</v>
      </c>
      <c r="Q727" s="56">
        <v>0.09</v>
      </c>
      <c r="R727" s="56">
        <v>4.1026395892782884E-3</v>
      </c>
      <c r="S727" s="53">
        <v>0</v>
      </c>
      <c r="T727" s="36"/>
      <c r="U727" s="57">
        <v>37029</v>
      </c>
      <c r="V727" s="57">
        <v>0</v>
      </c>
      <c r="W727" s="53">
        <v>0</v>
      </c>
      <c r="X727" s="53">
        <v>2679</v>
      </c>
      <c r="Y727" s="53">
        <v>39708</v>
      </c>
      <c r="Z727" s="53">
        <f t="shared" si="11"/>
        <v>7623545</v>
      </c>
    </row>
    <row r="728" spans="1:26" s="13" customFormat="1">
      <c r="A728" s="50">
        <v>497</v>
      </c>
      <c r="B728" s="50">
        <v>497117111</v>
      </c>
      <c r="C728" s="51" t="s">
        <v>290</v>
      </c>
      <c r="D728" s="50">
        <v>117</v>
      </c>
      <c r="E728" s="51" t="s">
        <v>35</v>
      </c>
      <c r="F728" s="50">
        <v>111</v>
      </c>
      <c r="G728" s="51" t="s">
        <v>237</v>
      </c>
      <c r="H728" s="52">
        <v>13</v>
      </c>
      <c r="I728" s="53">
        <v>9419</v>
      </c>
      <c r="J728" s="53">
        <v>2255</v>
      </c>
      <c r="K728" s="53">
        <v>0</v>
      </c>
      <c r="L728" s="53">
        <v>893</v>
      </c>
      <c r="M728" s="53">
        <v>12567</v>
      </c>
      <c r="N728" s="36"/>
      <c r="O728" s="54" t="s">
        <v>308</v>
      </c>
      <c r="P728" s="54" t="s">
        <v>308</v>
      </c>
      <c r="Q728" s="56">
        <v>0.09</v>
      </c>
      <c r="R728" s="56">
        <v>2.1569348719916226E-2</v>
      </c>
      <c r="S728" s="53">
        <v>0</v>
      </c>
      <c r="T728" s="36"/>
      <c r="U728" s="57">
        <v>151762</v>
      </c>
      <c r="V728" s="57">
        <v>0</v>
      </c>
      <c r="W728" s="53">
        <v>0</v>
      </c>
      <c r="X728" s="53">
        <v>11609</v>
      </c>
      <c r="Y728" s="53">
        <v>163371</v>
      </c>
      <c r="Z728" s="53">
        <f t="shared" si="11"/>
        <v>7623545</v>
      </c>
    </row>
    <row r="729" spans="1:26" s="13" customFormat="1">
      <c r="A729" s="50">
        <v>497</v>
      </c>
      <c r="B729" s="50">
        <v>497117114</v>
      </c>
      <c r="C729" s="51" t="s">
        <v>290</v>
      </c>
      <c r="D729" s="50">
        <v>117</v>
      </c>
      <c r="E729" s="51" t="s">
        <v>35</v>
      </c>
      <c r="F729" s="50">
        <v>114</v>
      </c>
      <c r="G729" s="51" t="s">
        <v>32</v>
      </c>
      <c r="H729" s="52">
        <v>16</v>
      </c>
      <c r="I729" s="53">
        <v>8607</v>
      </c>
      <c r="J729" s="53">
        <v>2168</v>
      </c>
      <c r="K729" s="53">
        <v>0</v>
      </c>
      <c r="L729" s="53">
        <v>893</v>
      </c>
      <c r="M729" s="53">
        <v>11668</v>
      </c>
      <c r="N729" s="36"/>
      <c r="O729" s="54" t="s">
        <v>308</v>
      </c>
      <c r="P729" s="54" t="s">
        <v>308</v>
      </c>
      <c r="Q729" s="56">
        <v>0.18</v>
      </c>
      <c r="R729" s="56">
        <v>4.0721333231931806E-2</v>
      </c>
      <c r="S729" s="53">
        <v>0</v>
      </c>
      <c r="T729" s="36"/>
      <c r="U729" s="57">
        <v>172400</v>
      </c>
      <c r="V729" s="57">
        <v>0</v>
      </c>
      <c r="W729" s="53">
        <v>0</v>
      </c>
      <c r="X729" s="53">
        <v>14288</v>
      </c>
      <c r="Y729" s="53">
        <v>186688</v>
      </c>
      <c r="Z729" s="53">
        <f t="shared" si="11"/>
        <v>7623545</v>
      </c>
    </row>
    <row r="730" spans="1:26" s="13" customFormat="1">
      <c r="A730" s="50">
        <v>497</v>
      </c>
      <c r="B730" s="50">
        <v>497117117</v>
      </c>
      <c r="C730" s="51" t="s">
        <v>290</v>
      </c>
      <c r="D730" s="50">
        <v>117</v>
      </c>
      <c r="E730" s="51" t="s">
        <v>35</v>
      </c>
      <c r="F730" s="50">
        <v>117</v>
      </c>
      <c r="G730" s="51" t="s">
        <v>35</v>
      </c>
      <c r="H730" s="52">
        <v>32</v>
      </c>
      <c r="I730" s="53">
        <v>9124</v>
      </c>
      <c r="J730" s="53">
        <v>3387</v>
      </c>
      <c r="K730" s="53">
        <v>0</v>
      </c>
      <c r="L730" s="53">
        <v>893</v>
      </c>
      <c r="M730" s="53">
        <v>13404</v>
      </c>
      <c r="N730" s="36"/>
      <c r="O730" s="54" t="s">
        <v>308</v>
      </c>
      <c r="P730" s="54" t="s">
        <v>308</v>
      </c>
      <c r="Q730" s="56">
        <v>0.09</v>
      </c>
      <c r="R730" s="56">
        <v>7.6972937498822849E-2</v>
      </c>
      <c r="S730" s="53">
        <v>0</v>
      </c>
      <c r="T730" s="36"/>
      <c r="U730" s="57">
        <v>400352</v>
      </c>
      <c r="V730" s="57">
        <v>0</v>
      </c>
      <c r="W730" s="53">
        <v>0</v>
      </c>
      <c r="X730" s="53">
        <v>28576</v>
      </c>
      <c r="Y730" s="53">
        <v>428928</v>
      </c>
      <c r="Z730" s="53">
        <f t="shared" si="11"/>
        <v>7623545</v>
      </c>
    </row>
    <row r="731" spans="1:26" s="13" customFormat="1">
      <c r="A731" s="50">
        <v>497</v>
      </c>
      <c r="B731" s="50">
        <v>497117137</v>
      </c>
      <c r="C731" s="51" t="s">
        <v>290</v>
      </c>
      <c r="D731" s="50">
        <v>117</v>
      </c>
      <c r="E731" s="51" t="s">
        <v>35</v>
      </c>
      <c r="F731" s="50">
        <v>137</v>
      </c>
      <c r="G731" s="51" t="s">
        <v>196</v>
      </c>
      <c r="H731" s="52">
        <v>29</v>
      </c>
      <c r="I731" s="53">
        <v>8885</v>
      </c>
      <c r="J731" s="53">
        <v>164</v>
      </c>
      <c r="K731" s="53">
        <v>0</v>
      </c>
      <c r="L731" s="53">
        <v>893</v>
      </c>
      <c r="M731" s="53">
        <v>9942</v>
      </c>
      <c r="N731" s="36"/>
      <c r="O731" s="54" t="s">
        <v>308</v>
      </c>
      <c r="P731" s="54" t="s">
        <v>308</v>
      </c>
      <c r="Q731" s="56">
        <v>0.18</v>
      </c>
      <c r="R731" s="56">
        <v>0.1210833300933893</v>
      </c>
      <c r="S731" s="53">
        <v>0</v>
      </c>
      <c r="T731" s="36"/>
      <c r="U731" s="57">
        <v>262421</v>
      </c>
      <c r="V731" s="57">
        <v>0</v>
      </c>
      <c r="W731" s="53">
        <v>0</v>
      </c>
      <c r="X731" s="53">
        <v>25897</v>
      </c>
      <c r="Y731" s="53">
        <v>288318</v>
      </c>
      <c r="Z731" s="53">
        <f t="shared" si="11"/>
        <v>7623545</v>
      </c>
    </row>
    <row r="732" spans="1:26" s="13" customFormat="1">
      <c r="A732" s="50">
        <v>497</v>
      </c>
      <c r="B732" s="50">
        <v>497117154</v>
      </c>
      <c r="C732" s="51" t="s">
        <v>290</v>
      </c>
      <c r="D732" s="50">
        <v>117</v>
      </c>
      <c r="E732" s="51" t="s">
        <v>35</v>
      </c>
      <c r="F732" s="50">
        <v>154</v>
      </c>
      <c r="G732" s="51" t="s">
        <v>293</v>
      </c>
      <c r="H732" s="52">
        <v>3</v>
      </c>
      <c r="I732" s="53">
        <v>8290</v>
      </c>
      <c r="J732" s="53">
        <v>9910</v>
      </c>
      <c r="K732" s="53">
        <v>0</v>
      </c>
      <c r="L732" s="53">
        <v>893</v>
      </c>
      <c r="M732" s="53">
        <v>19093</v>
      </c>
      <c r="N732" s="36"/>
      <c r="O732" s="54" t="s">
        <v>308</v>
      </c>
      <c r="P732" s="54" t="s">
        <v>308</v>
      </c>
      <c r="Q732" s="56">
        <v>0.09</v>
      </c>
      <c r="R732" s="56">
        <v>2.4104819092388284E-2</v>
      </c>
      <c r="S732" s="53">
        <v>0</v>
      </c>
      <c r="T732" s="36"/>
      <c r="U732" s="57">
        <v>54600</v>
      </c>
      <c r="V732" s="57">
        <v>0</v>
      </c>
      <c r="W732" s="53">
        <v>0</v>
      </c>
      <c r="X732" s="53">
        <v>2679</v>
      </c>
      <c r="Y732" s="53">
        <v>57279</v>
      </c>
      <c r="Z732" s="53">
        <f t="shared" si="11"/>
        <v>7623545</v>
      </c>
    </row>
    <row r="733" spans="1:26" s="13" customFormat="1">
      <c r="A733" s="50">
        <v>497</v>
      </c>
      <c r="B733" s="50">
        <v>497117159</v>
      </c>
      <c r="C733" s="51" t="s">
        <v>290</v>
      </c>
      <c r="D733" s="50">
        <v>117</v>
      </c>
      <c r="E733" s="51" t="s">
        <v>35</v>
      </c>
      <c r="F733" s="50">
        <v>159</v>
      </c>
      <c r="G733" s="51" t="s">
        <v>150</v>
      </c>
      <c r="H733" s="52">
        <v>5</v>
      </c>
      <c r="I733" s="53">
        <v>9524</v>
      </c>
      <c r="J733" s="53">
        <v>4520</v>
      </c>
      <c r="K733" s="53">
        <v>0</v>
      </c>
      <c r="L733" s="53">
        <v>893</v>
      </c>
      <c r="M733" s="53">
        <v>14937</v>
      </c>
      <c r="N733" s="36"/>
      <c r="O733" s="54" t="s">
        <v>308</v>
      </c>
      <c r="P733" s="54" t="s">
        <v>308</v>
      </c>
      <c r="Q733" s="56">
        <v>0.09</v>
      </c>
      <c r="R733" s="56">
        <v>3.4162784455615486E-3</v>
      </c>
      <c r="S733" s="53">
        <v>0</v>
      </c>
      <c r="T733" s="36"/>
      <c r="U733" s="57">
        <v>70220</v>
      </c>
      <c r="V733" s="57">
        <v>0</v>
      </c>
      <c r="W733" s="53">
        <v>0</v>
      </c>
      <c r="X733" s="53">
        <v>4465</v>
      </c>
      <c r="Y733" s="53">
        <v>74685</v>
      </c>
      <c r="Z733" s="53">
        <f t="shared" si="11"/>
        <v>7623545</v>
      </c>
    </row>
    <row r="734" spans="1:26" s="13" customFormat="1">
      <c r="A734" s="50">
        <v>497</v>
      </c>
      <c r="B734" s="50">
        <v>497117210</v>
      </c>
      <c r="C734" s="51" t="s">
        <v>290</v>
      </c>
      <c r="D734" s="50">
        <v>117</v>
      </c>
      <c r="E734" s="51" t="s">
        <v>35</v>
      </c>
      <c r="F734" s="50">
        <v>210</v>
      </c>
      <c r="G734" s="51" t="s">
        <v>188</v>
      </c>
      <c r="H734" s="52">
        <v>55</v>
      </c>
      <c r="I734" s="53">
        <v>8699</v>
      </c>
      <c r="J734" s="53">
        <v>2792</v>
      </c>
      <c r="K734" s="53">
        <v>0</v>
      </c>
      <c r="L734" s="53">
        <v>893</v>
      </c>
      <c r="M734" s="53">
        <v>12384</v>
      </c>
      <c r="N734" s="36"/>
      <c r="O734" s="54" t="s">
        <v>308</v>
      </c>
      <c r="P734" s="54" t="s">
        <v>308</v>
      </c>
      <c r="Q734" s="56">
        <v>0.09</v>
      </c>
      <c r="R734" s="56">
        <v>5.8850221835519634E-2</v>
      </c>
      <c r="S734" s="53">
        <v>0</v>
      </c>
      <c r="T734" s="36"/>
      <c r="U734" s="57">
        <v>632005</v>
      </c>
      <c r="V734" s="57">
        <v>0</v>
      </c>
      <c r="W734" s="53">
        <v>0</v>
      </c>
      <c r="X734" s="53">
        <v>49115</v>
      </c>
      <c r="Y734" s="53">
        <v>681120</v>
      </c>
      <c r="Z734" s="53">
        <f t="shared" si="11"/>
        <v>7623545</v>
      </c>
    </row>
    <row r="735" spans="1:26" s="13" customFormat="1">
      <c r="A735" s="50">
        <v>497</v>
      </c>
      <c r="B735" s="50">
        <v>497117223</v>
      </c>
      <c r="C735" s="51" t="s">
        <v>290</v>
      </c>
      <c r="D735" s="50">
        <v>117</v>
      </c>
      <c r="E735" s="51" t="s">
        <v>35</v>
      </c>
      <c r="F735" s="50">
        <v>223</v>
      </c>
      <c r="G735" s="51" t="s">
        <v>294</v>
      </c>
      <c r="H735" s="52">
        <v>2</v>
      </c>
      <c r="I735" s="53">
        <v>8406</v>
      </c>
      <c r="J735" s="53">
        <v>1100</v>
      </c>
      <c r="K735" s="53">
        <v>0</v>
      </c>
      <c r="L735" s="53">
        <v>893</v>
      </c>
      <c r="M735" s="53">
        <v>10399</v>
      </c>
      <c r="N735" s="36"/>
      <c r="O735" s="54" t="s">
        <v>308</v>
      </c>
      <c r="P735" s="54" t="s">
        <v>308</v>
      </c>
      <c r="Q735" s="56">
        <v>0.18</v>
      </c>
      <c r="R735" s="56">
        <v>2.5580192868626494E-3</v>
      </c>
      <c r="S735" s="53">
        <v>0</v>
      </c>
      <c r="T735" s="36"/>
      <c r="U735" s="57">
        <v>19012</v>
      </c>
      <c r="V735" s="57">
        <v>0</v>
      </c>
      <c r="W735" s="53">
        <v>0</v>
      </c>
      <c r="X735" s="53">
        <v>1786</v>
      </c>
      <c r="Y735" s="53">
        <v>20798</v>
      </c>
      <c r="Z735" s="53">
        <f t="shared" si="11"/>
        <v>7623545</v>
      </c>
    </row>
    <row r="736" spans="1:26" s="13" customFormat="1">
      <c r="A736" s="50">
        <v>497</v>
      </c>
      <c r="B736" s="50">
        <v>497117230</v>
      </c>
      <c r="C736" s="51" t="s">
        <v>290</v>
      </c>
      <c r="D736" s="50">
        <v>117</v>
      </c>
      <c r="E736" s="51" t="s">
        <v>35</v>
      </c>
      <c r="F736" s="50">
        <v>230</v>
      </c>
      <c r="G736" s="51" t="s">
        <v>347</v>
      </c>
      <c r="H736" s="52">
        <v>3</v>
      </c>
      <c r="I736" s="53">
        <v>10247.167676132854</v>
      </c>
      <c r="J736" s="53">
        <v>12352</v>
      </c>
      <c r="K736" s="53">
        <v>0</v>
      </c>
      <c r="L736" s="53">
        <v>893</v>
      </c>
      <c r="M736" s="53">
        <v>23492.167676132856</v>
      </c>
      <c r="N736" s="36"/>
      <c r="O736" s="54" t="s">
        <v>308</v>
      </c>
      <c r="P736" s="54" t="s">
        <v>308</v>
      </c>
      <c r="Q736" s="56">
        <v>0.09</v>
      </c>
      <c r="R736" s="56">
        <v>3.9430340139536071E-2</v>
      </c>
      <c r="S736" s="53">
        <v>0</v>
      </c>
      <c r="T736" s="36"/>
      <c r="U736" s="57">
        <v>67797</v>
      </c>
      <c r="V736" s="57">
        <v>0</v>
      </c>
      <c r="W736" s="53">
        <v>0</v>
      </c>
      <c r="X736" s="53">
        <v>2679</v>
      </c>
      <c r="Y736" s="53">
        <v>70476</v>
      </c>
      <c r="Z736" s="53">
        <f t="shared" si="11"/>
        <v>7623545</v>
      </c>
    </row>
    <row r="737" spans="1:26" s="13" customFormat="1">
      <c r="A737" s="50">
        <v>497</v>
      </c>
      <c r="B737" s="50">
        <v>497117272</v>
      </c>
      <c r="C737" s="51" t="s">
        <v>290</v>
      </c>
      <c r="D737" s="50">
        <v>117</v>
      </c>
      <c r="E737" s="51" t="s">
        <v>35</v>
      </c>
      <c r="F737" s="50">
        <v>272</v>
      </c>
      <c r="G737" s="51" t="s">
        <v>295</v>
      </c>
      <c r="H737" s="52">
        <v>1</v>
      </c>
      <c r="I737" s="53">
        <v>8406</v>
      </c>
      <c r="J737" s="53">
        <v>9384</v>
      </c>
      <c r="K737" s="53">
        <v>0</v>
      </c>
      <c r="L737" s="53">
        <v>893</v>
      </c>
      <c r="M737" s="53">
        <v>18683</v>
      </c>
      <c r="N737" s="36"/>
      <c r="O737" s="54" t="s">
        <v>308</v>
      </c>
      <c r="P737" s="54" t="s">
        <v>308</v>
      </c>
      <c r="Q737" s="56">
        <v>0.09</v>
      </c>
      <c r="R737" s="56">
        <v>7.3283396238637936E-3</v>
      </c>
      <c r="S737" s="53">
        <v>0</v>
      </c>
      <c r="T737" s="36"/>
      <c r="U737" s="57">
        <v>17790</v>
      </c>
      <c r="V737" s="57">
        <v>0</v>
      </c>
      <c r="W737" s="53">
        <v>0</v>
      </c>
      <c r="X737" s="53">
        <v>893</v>
      </c>
      <c r="Y737" s="53">
        <v>18683</v>
      </c>
      <c r="Z737" s="53">
        <f t="shared" si="11"/>
        <v>7623545</v>
      </c>
    </row>
    <row r="738" spans="1:26" s="13" customFormat="1">
      <c r="A738" s="50">
        <v>497</v>
      </c>
      <c r="B738" s="50">
        <v>497117278</v>
      </c>
      <c r="C738" s="51" t="s">
        <v>290</v>
      </c>
      <c r="D738" s="50">
        <v>117</v>
      </c>
      <c r="E738" s="51" t="s">
        <v>35</v>
      </c>
      <c r="F738" s="50">
        <v>278</v>
      </c>
      <c r="G738" s="51" t="s">
        <v>190</v>
      </c>
      <c r="H738" s="52">
        <v>40</v>
      </c>
      <c r="I738" s="53">
        <v>8864</v>
      </c>
      <c r="J738" s="53">
        <v>2859</v>
      </c>
      <c r="K738" s="53">
        <v>0</v>
      </c>
      <c r="L738" s="53">
        <v>893</v>
      </c>
      <c r="M738" s="53">
        <v>12616</v>
      </c>
      <c r="N738" s="36"/>
      <c r="O738" s="54" t="s">
        <v>308</v>
      </c>
      <c r="P738" s="54" t="s">
        <v>308</v>
      </c>
      <c r="Q738" s="56">
        <v>0.09</v>
      </c>
      <c r="R738" s="56">
        <v>4.5933117731106823E-2</v>
      </c>
      <c r="S738" s="53">
        <v>0</v>
      </c>
      <c r="T738" s="36"/>
      <c r="U738" s="57">
        <v>468920</v>
      </c>
      <c r="V738" s="57">
        <v>0</v>
      </c>
      <c r="W738" s="53">
        <v>0</v>
      </c>
      <c r="X738" s="53">
        <v>35720</v>
      </c>
      <c r="Y738" s="53">
        <v>504640</v>
      </c>
      <c r="Z738" s="53">
        <f t="shared" si="11"/>
        <v>7623545</v>
      </c>
    </row>
    <row r="739" spans="1:26" s="13" customFormat="1">
      <c r="A739" s="50">
        <v>497</v>
      </c>
      <c r="B739" s="50">
        <v>497117281</v>
      </c>
      <c r="C739" s="51" t="s">
        <v>290</v>
      </c>
      <c r="D739" s="50">
        <v>117</v>
      </c>
      <c r="E739" s="51" t="s">
        <v>35</v>
      </c>
      <c r="F739" s="50">
        <v>281</v>
      </c>
      <c r="G739" s="51" t="s">
        <v>146</v>
      </c>
      <c r="H739" s="52">
        <v>52</v>
      </c>
      <c r="I739" s="53">
        <v>11542</v>
      </c>
      <c r="J739" s="53">
        <v>0</v>
      </c>
      <c r="K739" s="53">
        <v>0</v>
      </c>
      <c r="L739" s="53">
        <v>893</v>
      </c>
      <c r="M739" s="53">
        <v>12435</v>
      </c>
      <c r="N739" s="36"/>
      <c r="O739" s="54" t="s">
        <v>308</v>
      </c>
      <c r="P739" s="54" t="s">
        <v>308</v>
      </c>
      <c r="Q739" s="56">
        <v>0.18</v>
      </c>
      <c r="R739" s="56">
        <v>0.11758425860127428</v>
      </c>
      <c r="S739" s="53">
        <v>0</v>
      </c>
      <c r="T739" s="36"/>
      <c r="U739" s="57">
        <v>600184</v>
      </c>
      <c r="V739" s="57">
        <v>0</v>
      </c>
      <c r="W739" s="53">
        <v>0</v>
      </c>
      <c r="X739" s="53">
        <v>46436</v>
      </c>
      <c r="Y739" s="53">
        <v>646620</v>
      </c>
      <c r="Z739" s="53">
        <f t="shared" si="11"/>
        <v>7623545</v>
      </c>
    </row>
    <row r="740" spans="1:26" s="13" customFormat="1">
      <c r="A740" s="50">
        <v>497</v>
      </c>
      <c r="B740" s="50">
        <v>497117289</v>
      </c>
      <c r="C740" s="51" t="s">
        <v>290</v>
      </c>
      <c r="D740" s="50">
        <v>117</v>
      </c>
      <c r="E740" s="51" t="s">
        <v>35</v>
      </c>
      <c r="F740" s="50">
        <v>289</v>
      </c>
      <c r="G740" s="51" t="s">
        <v>348</v>
      </c>
      <c r="H740" s="52">
        <v>1</v>
      </c>
      <c r="I740" s="53">
        <v>10306.913696753973</v>
      </c>
      <c r="J740" s="53">
        <v>3771</v>
      </c>
      <c r="K740" s="53">
        <v>0</v>
      </c>
      <c r="L740" s="53">
        <v>893</v>
      </c>
      <c r="M740" s="53">
        <v>14970.913696753973</v>
      </c>
      <c r="N740" s="36"/>
      <c r="O740" s="54" t="s">
        <v>308</v>
      </c>
      <c r="P740" s="54" t="s">
        <v>308</v>
      </c>
      <c r="Q740" s="56">
        <v>0.09</v>
      </c>
      <c r="R740" s="56">
        <v>5.3910688546486962E-3</v>
      </c>
      <c r="S740" s="53">
        <v>0</v>
      </c>
      <c r="T740" s="36"/>
      <c r="U740" s="57">
        <v>14078</v>
      </c>
      <c r="V740" s="57">
        <v>0</v>
      </c>
      <c r="W740" s="53">
        <v>0</v>
      </c>
      <c r="X740" s="53">
        <v>893</v>
      </c>
      <c r="Y740" s="53">
        <v>14971</v>
      </c>
      <c r="Z740" s="53">
        <f t="shared" si="11"/>
        <v>7623545</v>
      </c>
    </row>
    <row r="741" spans="1:26" s="13" customFormat="1">
      <c r="A741" s="50">
        <v>497</v>
      </c>
      <c r="B741" s="50">
        <v>497117325</v>
      </c>
      <c r="C741" s="51" t="s">
        <v>290</v>
      </c>
      <c r="D741" s="50">
        <v>117</v>
      </c>
      <c r="E741" s="51" t="s">
        <v>35</v>
      </c>
      <c r="F741" s="50">
        <v>325</v>
      </c>
      <c r="G741" s="51" t="s">
        <v>198</v>
      </c>
      <c r="H741" s="52">
        <v>5</v>
      </c>
      <c r="I741" s="53">
        <v>8332</v>
      </c>
      <c r="J741" s="53">
        <v>1212</v>
      </c>
      <c r="K741" s="53">
        <v>0</v>
      </c>
      <c r="L741" s="53">
        <v>893</v>
      </c>
      <c r="M741" s="53">
        <v>10437</v>
      </c>
      <c r="N741" s="36"/>
      <c r="O741" s="54" t="s">
        <v>308</v>
      </c>
      <c r="P741" s="54" t="s">
        <v>308</v>
      </c>
      <c r="Q741" s="56">
        <v>0.09</v>
      </c>
      <c r="R741" s="56">
        <v>2.5528378804394155E-3</v>
      </c>
      <c r="S741" s="53">
        <v>0</v>
      </c>
      <c r="T741" s="36"/>
      <c r="U741" s="57">
        <v>47720</v>
      </c>
      <c r="V741" s="57">
        <v>0</v>
      </c>
      <c r="W741" s="53">
        <v>0</v>
      </c>
      <c r="X741" s="53">
        <v>4465</v>
      </c>
      <c r="Y741" s="53">
        <v>52185</v>
      </c>
      <c r="Z741" s="53">
        <f t="shared" si="11"/>
        <v>7623545</v>
      </c>
    </row>
    <row r="742" spans="1:26" s="13" customFormat="1">
      <c r="A742" s="50">
        <v>497</v>
      </c>
      <c r="B742" s="50">
        <v>497117327</v>
      </c>
      <c r="C742" s="51" t="s">
        <v>290</v>
      </c>
      <c r="D742" s="50">
        <v>117</v>
      </c>
      <c r="E742" s="51" t="s">
        <v>35</v>
      </c>
      <c r="F742" s="50">
        <v>327</v>
      </c>
      <c r="G742" s="51" t="s">
        <v>191</v>
      </c>
      <c r="H742" s="52">
        <v>3</v>
      </c>
      <c r="I742" s="53">
        <v>8450</v>
      </c>
      <c r="J742" s="53">
        <v>5686</v>
      </c>
      <c r="K742" s="53">
        <v>0</v>
      </c>
      <c r="L742" s="53">
        <v>893</v>
      </c>
      <c r="M742" s="53">
        <v>15029</v>
      </c>
      <c r="N742" s="36"/>
      <c r="O742" s="54" t="s">
        <v>308</v>
      </c>
      <c r="P742" s="54" t="s">
        <v>308</v>
      </c>
      <c r="Q742" s="56">
        <v>0.09</v>
      </c>
      <c r="R742" s="56">
        <v>3.5609658941933402E-2</v>
      </c>
      <c r="S742" s="53">
        <v>0</v>
      </c>
      <c r="T742" s="36"/>
      <c r="U742" s="57">
        <v>42408</v>
      </c>
      <c r="V742" s="57">
        <v>0</v>
      </c>
      <c r="W742" s="53">
        <v>0</v>
      </c>
      <c r="X742" s="53">
        <v>2679</v>
      </c>
      <c r="Y742" s="53">
        <v>45087</v>
      </c>
      <c r="Z742" s="53">
        <f t="shared" si="11"/>
        <v>7623545</v>
      </c>
    </row>
    <row r="743" spans="1:26" s="13" customFormat="1">
      <c r="A743" s="50">
        <v>497</v>
      </c>
      <c r="B743" s="50">
        <v>497117332</v>
      </c>
      <c r="C743" s="51" t="s">
        <v>290</v>
      </c>
      <c r="D743" s="50">
        <v>117</v>
      </c>
      <c r="E743" s="51" t="s">
        <v>35</v>
      </c>
      <c r="F743" s="50">
        <v>332</v>
      </c>
      <c r="G743" s="51" t="s">
        <v>199</v>
      </c>
      <c r="H743" s="52">
        <v>1</v>
      </c>
      <c r="I743" s="53">
        <v>8428</v>
      </c>
      <c r="J743" s="53">
        <v>829</v>
      </c>
      <c r="K743" s="53">
        <v>0</v>
      </c>
      <c r="L743" s="53">
        <v>893</v>
      </c>
      <c r="M743" s="53">
        <v>10150</v>
      </c>
      <c r="N743" s="36"/>
      <c r="O743" s="54" t="s">
        <v>308</v>
      </c>
      <c r="P743" s="54" t="s">
        <v>308</v>
      </c>
      <c r="Q743" s="56">
        <v>0.09</v>
      </c>
      <c r="R743" s="56">
        <v>1.3891079712449895E-2</v>
      </c>
      <c r="S743" s="53">
        <v>0</v>
      </c>
      <c r="T743" s="36"/>
      <c r="U743" s="57">
        <v>9257</v>
      </c>
      <c r="V743" s="57">
        <v>0</v>
      </c>
      <c r="W743" s="53">
        <v>0</v>
      </c>
      <c r="X743" s="53">
        <v>893</v>
      </c>
      <c r="Y743" s="53">
        <v>10150</v>
      </c>
      <c r="Z743" s="53">
        <f t="shared" si="11"/>
        <v>7623545</v>
      </c>
    </row>
    <row r="744" spans="1:26" s="13" customFormat="1">
      <c r="A744" s="50">
        <v>497</v>
      </c>
      <c r="B744" s="50">
        <v>497117340</v>
      </c>
      <c r="C744" s="51" t="s">
        <v>290</v>
      </c>
      <c r="D744" s="50">
        <v>117</v>
      </c>
      <c r="E744" s="51" t="s">
        <v>35</v>
      </c>
      <c r="F744" s="50">
        <v>340</v>
      </c>
      <c r="G744" s="51" t="s">
        <v>192</v>
      </c>
      <c r="H744" s="52">
        <v>3</v>
      </c>
      <c r="I744" s="53">
        <v>8450</v>
      </c>
      <c r="J744" s="53">
        <v>5779</v>
      </c>
      <c r="K744" s="53">
        <v>0</v>
      </c>
      <c r="L744" s="53">
        <v>893</v>
      </c>
      <c r="M744" s="53">
        <v>15122</v>
      </c>
      <c r="N744" s="36"/>
      <c r="O744" s="54" t="s">
        <v>308</v>
      </c>
      <c r="P744" s="54" t="s">
        <v>308</v>
      </c>
      <c r="Q744" s="56">
        <v>0.09</v>
      </c>
      <c r="R744" s="56">
        <v>7.7345287057050099E-2</v>
      </c>
      <c r="S744" s="53">
        <v>0</v>
      </c>
      <c r="T744" s="36"/>
      <c r="U744" s="57">
        <v>42687</v>
      </c>
      <c r="V744" s="57">
        <v>0</v>
      </c>
      <c r="W744" s="53">
        <v>0</v>
      </c>
      <c r="X744" s="53">
        <v>2679</v>
      </c>
      <c r="Y744" s="53">
        <v>45366</v>
      </c>
      <c r="Z744" s="53">
        <f t="shared" si="11"/>
        <v>7623545</v>
      </c>
    </row>
    <row r="745" spans="1:26" s="13" customFormat="1">
      <c r="A745" s="50">
        <v>497</v>
      </c>
      <c r="B745" s="50">
        <v>497117605</v>
      </c>
      <c r="C745" s="51" t="s">
        <v>290</v>
      </c>
      <c r="D745" s="50">
        <v>117</v>
      </c>
      <c r="E745" s="51" t="s">
        <v>35</v>
      </c>
      <c r="F745" s="50">
        <v>605</v>
      </c>
      <c r="G745" s="51" t="s">
        <v>193</v>
      </c>
      <c r="H745" s="52">
        <v>59</v>
      </c>
      <c r="I745" s="53">
        <v>8685</v>
      </c>
      <c r="J745" s="53">
        <v>6695</v>
      </c>
      <c r="K745" s="53">
        <v>0</v>
      </c>
      <c r="L745" s="53">
        <v>893</v>
      </c>
      <c r="M745" s="53">
        <v>16273</v>
      </c>
      <c r="N745" s="36"/>
      <c r="O745" s="54" t="s">
        <v>308</v>
      </c>
      <c r="P745" s="54" t="s">
        <v>308</v>
      </c>
      <c r="Q745" s="56">
        <v>0.09</v>
      </c>
      <c r="R745" s="56">
        <v>6.4597651585185906E-2</v>
      </c>
      <c r="S745" s="53">
        <v>0</v>
      </c>
      <c r="T745" s="36"/>
      <c r="U745" s="57">
        <v>907420</v>
      </c>
      <c r="V745" s="57">
        <v>0</v>
      </c>
      <c r="W745" s="53">
        <v>0</v>
      </c>
      <c r="X745" s="53">
        <v>52687</v>
      </c>
      <c r="Y745" s="53">
        <v>960107</v>
      </c>
      <c r="Z745" s="53">
        <f t="shared" si="11"/>
        <v>7623545</v>
      </c>
    </row>
    <row r="746" spans="1:26" s="13" customFormat="1">
      <c r="A746" s="50">
        <v>497</v>
      </c>
      <c r="B746" s="50">
        <v>497117670</v>
      </c>
      <c r="C746" s="51" t="s">
        <v>290</v>
      </c>
      <c r="D746" s="50">
        <v>117</v>
      </c>
      <c r="E746" s="51" t="s">
        <v>35</v>
      </c>
      <c r="F746" s="50">
        <v>670</v>
      </c>
      <c r="G746" s="51" t="s">
        <v>37</v>
      </c>
      <c r="H746" s="52">
        <v>7</v>
      </c>
      <c r="I746" s="53">
        <v>11035</v>
      </c>
      <c r="J746" s="53">
        <v>8408</v>
      </c>
      <c r="K746" s="53">
        <v>0</v>
      </c>
      <c r="L746" s="53">
        <v>893</v>
      </c>
      <c r="M746" s="53">
        <v>20336</v>
      </c>
      <c r="N746" s="36"/>
      <c r="O746" s="54" t="s">
        <v>308</v>
      </c>
      <c r="P746" s="54" t="s">
        <v>308</v>
      </c>
      <c r="Q746" s="56">
        <v>0.09</v>
      </c>
      <c r="R746" s="56">
        <v>7.6608020016335293E-2</v>
      </c>
      <c r="S746" s="53">
        <v>0</v>
      </c>
      <c r="T746" s="36"/>
      <c r="U746" s="57">
        <v>136101</v>
      </c>
      <c r="V746" s="57">
        <v>0</v>
      </c>
      <c r="W746" s="53">
        <v>0</v>
      </c>
      <c r="X746" s="53">
        <v>6251</v>
      </c>
      <c r="Y746" s="53">
        <v>142352</v>
      </c>
      <c r="Z746" s="53">
        <f t="shared" si="11"/>
        <v>7623545</v>
      </c>
    </row>
    <row r="747" spans="1:26" s="13" customFormat="1">
      <c r="A747" s="50">
        <v>497</v>
      </c>
      <c r="B747" s="50">
        <v>497117674</v>
      </c>
      <c r="C747" s="51" t="s">
        <v>290</v>
      </c>
      <c r="D747" s="50">
        <v>117</v>
      </c>
      <c r="E747" s="51" t="s">
        <v>35</v>
      </c>
      <c r="F747" s="50">
        <v>674</v>
      </c>
      <c r="G747" s="51" t="s">
        <v>38</v>
      </c>
      <c r="H747" s="52">
        <v>25</v>
      </c>
      <c r="I747" s="53">
        <v>9018</v>
      </c>
      <c r="J747" s="53">
        <v>3855</v>
      </c>
      <c r="K747" s="53">
        <v>0</v>
      </c>
      <c r="L747" s="53">
        <v>893</v>
      </c>
      <c r="M747" s="53">
        <v>13766</v>
      </c>
      <c r="N747" s="36"/>
      <c r="O747" s="54" t="s">
        <v>308</v>
      </c>
      <c r="P747" s="54" t="s">
        <v>308</v>
      </c>
      <c r="Q747" s="56">
        <v>0.09</v>
      </c>
      <c r="R747" s="56">
        <v>5.8015994879737257E-2</v>
      </c>
      <c r="S747" s="53">
        <v>0</v>
      </c>
      <c r="T747" s="36"/>
      <c r="U747" s="57">
        <v>321825</v>
      </c>
      <c r="V747" s="57">
        <v>0</v>
      </c>
      <c r="W747" s="53">
        <v>0</v>
      </c>
      <c r="X747" s="53">
        <v>22325</v>
      </c>
      <c r="Y747" s="53">
        <v>344150</v>
      </c>
      <c r="Z747" s="53">
        <f t="shared" si="11"/>
        <v>7623545</v>
      </c>
    </row>
    <row r="748" spans="1:26" s="13" customFormat="1">
      <c r="A748" s="50">
        <v>497</v>
      </c>
      <c r="B748" s="50">
        <v>497117683</v>
      </c>
      <c r="C748" s="51" t="s">
        <v>290</v>
      </c>
      <c r="D748" s="50">
        <v>117</v>
      </c>
      <c r="E748" s="51" t="s">
        <v>35</v>
      </c>
      <c r="F748" s="50">
        <v>683</v>
      </c>
      <c r="G748" s="51" t="s">
        <v>39</v>
      </c>
      <c r="H748" s="52">
        <v>3</v>
      </c>
      <c r="I748" s="53">
        <v>10135.021501523614</v>
      </c>
      <c r="J748" s="53">
        <v>6123</v>
      </c>
      <c r="K748" s="53">
        <v>0</v>
      </c>
      <c r="L748" s="53">
        <v>893</v>
      </c>
      <c r="M748" s="53">
        <v>17151.021501523614</v>
      </c>
      <c r="N748" s="36"/>
      <c r="O748" s="54" t="s">
        <v>308</v>
      </c>
      <c r="P748" s="54" t="s">
        <v>308</v>
      </c>
      <c r="Q748" s="56">
        <v>0.09</v>
      </c>
      <c r="R748" s="56">
        <v>2.7280530145449289E-2</v>
      </c>
      <c r="S748" s="53">
        <v>0</v>
      </c>
      <c r="T748" s="36"/>
      <c r="U748" s="57">
        <v>48774</v>
      </c>
      <c r="V748" s="57">
        <v>0</v>
      </c>
      <c r="W748" s="53">
        <v>0</v>
      </c>
      <c r="X748" s="53">
        <v>2679</v>
      </c>
      <c r="Y748" s="53">
        <v>51453</v>
      </c>
      <c r="Z748" s="53">
        <f t="shared" si="11"/>
        <v>7623545</v>
      </c>
    </row>
    <row r="749" spans="1:26" s="13" customFormat="1">
      <c r="A749" s="50">
        <v>497</v>
      </c>
      <c r="B749" s="50">
        <v>497117728</v>
      </c>
      <c r="C749" s="51" t="s">
        <v>290</v>
      </c>
      <c r="D749" s="50">
        <v>117</v>
      </c>
      <c r="E749" s="51" t="s">
        <v>35</v>
      </c>
      <c r="F749" s="50">
        <v>728</v>
      </c>
      <c r="G749" s="51" t="s">
        <v>349</v>
      </c>
      <c r="H749" s="52">
        <v>1</v>
      </c>
      <c r="I749" s="53">
        <v>10400.957569150189</v>
      </c>
      <c r="J749" s="53">
        <v>4526</v>
      </c>
      <c r="K749" s="53">
        <v>0</v>
      </c>
      <c r="L749" s="53">
        <v>893</v>
      </c>
      <c r="M749" s="53">
        <v>15819.957569150189</v>
      </c>
      <c r="N749" s="36"/>
      <c r="O749" s="54" t="s">
        <v>308</v>
      </c>
      <c r="P749" s="54" t="s">
        <v>308</v>
      </c>
      <c r="Q749" s="56">
        <v>0.09</v>
      </c>
      <c r="R749" s="56">
        <v>7.1599434572161358E-3</v>
      </c>
      <c r="S749" s="53">
        <v>0</v>
      </c>
      <c r="T749" s="36"/>
      <c r="U749" s="57">
        <v>14927</v>
      </c>
      <c r="V749" s="57">
        <v>0</v>
      </c>
      <c r="W749" s="53">
        <v>0</v>
      </c>
      <c r="X749" s="53">
        <v>893</v>
      </c>
      <c r="Y749" s="53">
        <v>15820</v>
      </c>
      <c r="Z749" s="53">
        <f t="shared" si="11"/>
        <v>7623545</v>
      </c>
    </row>
    <row r="750" spans="1:26" s="13" customFormat="1">
      <c r="A750" s="50">
        <v>497</v>
      </c>
      <c r="B750" s="50">
        <v>497117755</v>
      </c>
      <c r="C750" s="51" t="s">
        <v>290</v>
      </c>
      <c r="D750" s="50">
        <v>117</v>
      </c>
      <c r="E750" s="51" t="s">
        <v>35</v>
      </c>
      <c r="F750" s="50">
        <v>755</v>
      </c>
      <c r="G750" s="51" t="s">
        <v>42</v>
      </c>
      <c r="H750" s="52">
        <v>1</v>
      </c>
      <c r="I750" s="53">
        <v>8094</v>
      </c>
      <c r="J750" s="53">
        <v>3105</v>
      </c>
      <c r="K750" s="53">
        <v>0</v>
      </c>
      <c r="L750" s="53">
        <v>893</v>
      </c>
      <c r="M750" s="53">
        <v>12092</v>
      </c>
      <c r="N750" s="36"/>
      <c r="O750" s="54" t="s">
        <v>308</v>
      </c>
      <c r="P750" s="54" t="s">
        <v>308</v>
      </c>
      <c r="Q750" s="56">
        <v>0.09</v>
      </c>
      <c r="R750" s="56">
        <v>1.3637755143744485E-2</v>
      </c>
      <c r="S750" s="53">
        <v>0</v>
      </c>
      <c r="T750" s="36"/>
      <c r="U750" s="57">
        <v>11199</v>
      </c>
      <c r="V750" s="57">
        <v>0</v>
      </c>
      <c r="W750" s="53">
        <v>0</v>
      </c>
      <c r="X750" s="53">
        <v>893</v>
      </c>
      <c r="Y750" s="53">
        <v>12092</v>
      </c>
      <c r="Z750" s="53">
        <f t="shared" si="11"/>
        <v>7623545</v>
      </c>
    </row>
    <row r="751" spans="1:26" s="13" customFormat="1">
      <c r="A751" s="50">
        <v>497</v>
      </c>
      <c r="B751" s="50">
        <v>497117766</v>
      </c>
      <c r="C751" s="51" t="s">
        <v>290</v>
      </c>
      <c r="D751" s="50">
        <v>117</v>
      </c>
      <c r="E751" s="51" t="s">
        <v>35</v>
      </c>
      <c r="F751" s="50">
        <v>766</v>
      </c>
      <c r="G751" s="51" t="s">
        <v>240</v>
      </c>
      <c r="H751" s="52">
        <v>2</v>
      </c>
      <c r="I751" s="53">
        <v>10541.607827932683</v>
      </c>
      <c r="J751" s="53">
        <v>3227</v>
      </c>
      <c r="K751" s="53">
        <v>0</v>
      </c>
      <c r="L751" s="53">
        <v>893</v>
      </c>
      <c r="M751" s="53">
        <v>14661.607827932683</v>
      </c>
      <c r="N751" s="36"/>
      <c r="O751" s="54" t="s">
        <v>308</v>
      </c>
      <c r="P751" s="54" t="s">
        <v>308</v>
      </c>
      <c r="Q751" s="56">
        <v>0.09</v>
      </c>
      <c r="R751" s="56">
        <v>3.4104264409113142E-3</v>
      </c>
      <c r="S751" s="53">
        <v>0</v>
      </c>
      <c r="T751" s="36"/>
      <c r="U751" s="57">
        <v>27538</v>
      </c>
      <c r="V751" s="57">
        <v>0</v>
      </c>
      <c r="W751" s="53">
        <v>0</v>
      </c>
      <c r="X751" s="53">
        <v>1786</v>
      </c>
      <c r="Y751" s="53">
        <v>29324</v>
      </c>
      <c r="Z751" s="53">
        <f t="shared" si="11"/>
        <v>7623545</v>
      </c>
    </row>
    <row r="752" spans="1:26" s="13" customFormat="1">
      <c r="A752" s="50">
        <v>498</v>
      </c>
      <c r="B752" s="50">
        <v>498281281</v>
      </c>
      <c r="C752" s="51" t="s">
        <v>296</v>
      </c>
      <c r="D752" s="50">
        <v>281</v>
      </c>
      <c r="E752" s="51" t="s">
        <v>146</v>
      </c>
      <c r="F752" s="50">
        <v>281</v>
      </c>
      <c r="G752" s="51" t="s">
        <v>146</v>
      </c>
      <c r="H752" s="52">
        <v>324</v>
      </c>
      <c r="I752" s="53">
        <v>11507</v>
      </c>
      <c r="J752" s="53">
        <v>0</v>
      </c>
      <c r="K752" s="53">
        <v>0</v>
      </c>
      <c r="L752" s="53">
        <v>893</v>
      </c>
      <c r="M752" s="53">
        <v>12400</v>
      </c>
      <c r="N752" s="36"/>
      <c r="O752" s="54" t="s">
        <v>308</v>
      </c>
      <c r="P752" s="54" t="s">
        <v>308</v>
      </c>
      <c r="Q752" s="56">
        <v>0.18</v>
      </c>
      <c r="R752" s="56">
        <v>0.11758425860127428</v>
      </c>
      <c r="S752" s="53">
        <v>0</v>
      </c>
      <c r="T752" s="36"/>
      <c r="U752" s="57">
        <v>3728268</v>
      </c>
      <c r="V752" s="57">
        <v>0</v>
      </c>
      <c r="W752" s="53">
        <v>0</v>
      </c>
      <c r="X752" s="53">
        <v>289332</v>
      </c>
      <c r="Y752" s="53">
        <v>4017600</v>
      </c>
      <c r="Z752" s="53">
        <f t="shared" si="11"/>
        <v>4017600</v>
      </c>
    </row>
    <row r="753" spans="1:26" s="13" customFormat="1">
      <c r="A753" s="50">
        <v>499</v>
      </c>
      <c r="B753" s="50">
        <v>499061061</v>
      </c>
      <c r="C753" s="51" t="s">
        <v>297</v>
      </c>
      <c r="D753" s="50">
        <v>61</v>
      </c>
      <c r="E753" s="51" t="s">
        <v>148</v>
      </c>
      <c r="F753" s="50">
        <v>61</v>
      </c>
      <c r="G753" s="51" t="s">
        <v>148</v>
      </c>
      <c r="H753" s="52">
        <v>123</v>
      </c>
      <c r="I753" s="53">
        <v>10651</v>
      </c>
      <c r="J753" s="53">
        <v>479</v>
      </c>
      <c r="K753" s="53">
        <v>0</v>
      </c>
      <c r="L753" s="53">
        <v>893</v>
      </c>
      <c r="M753" s="53">
        <v>12023</v>
      </c>
      <c r="N753" s="36"/>
      <c r="O753" s="54" t="s">
        <v>308</v>
      </c>
      <c r="P753" s="54" t="s">
        <v>308</v>
      </c>
      <c r="Q753" s="56">
        <v>0.09</v>
      </c>
      <c r="R753" s="56">
        <v>2.9718398795666023E-2</v>
      </c>
      <c r="S753" s="53">
        <v>0</v>
      </c>
      <c r="T753" s="36"/>
      <c r="U753" s="57">
        <v>1368990</v>
      </c>
      <c r="V753" s="57">
        <v>0</v>
      </c>
      <c r="W753" s="53">
        <v>0</v>
      </c>
      <c r="X753" s="53">
        <v>109839</v>
      </c>
      <c r="Y753" s="53">
        <v>1478829</v>
      </c>
      <c r="Z753" s="53">
        <f t="shared" si="11"/>
        <v>6149790</v>
      </c>
    </row>
    <row r="754" spans="1:26" s="13" customFormat="1">
      <c r="A754" s="50">
        <v>499</v>
      </c>
      <c r="B754" s="50">
        <v>499061161</v>
      </c>
      <c r="C754" s="51" t="s">
        <v>297</v>
      </c>
      <c r="D754" s="50">
        <v>61</v>
      </c>
      <c r="E754" s="51" t="s">
        <v>148</v>
      </c>
      <c r="F754" s="50">
        <v>161</v>
      </c>
      <c r="G754" s="51" t="s">
        <v>151</v>
      </c>
      <c r="H754" s="52">
        <v>12</v>
      </c>
      <c r="I754" s="53">
        <v>11808</v>
      </c>
      <c r="J754" s="53">
        <v>4442</v>
      </c>
      <c r="K754" s="53">
        <v>0</v>
      </c>
      <c r="L754" s="53">
        <v>893</v>
      </c>
      <c r="M754" s="53">
        <v>17143</v>
      </c>
      <c r="N754" s="36"/>
      <c r="O754" s="54" t="s">
        <v>308</v>
      </c>
      <c r="P754" s="54" t="s">
        <v>308</v>
      </c>
      <c r="Q754" s="56">
        <v>0.09</v>
      </c>
      <c r="R754" s="56">
        <v>8.0376023328964635E-3</v>
      </c>
      <c r="S754" s="53">
        <v>0</v>
      </c>
      <c r="T754" s="36"/>
      <c r="U754" s="57">
        <v>195000</v>
      </c>
      <c r="V754" s="57">
        <v>0</v>
      </c>
      <c r="W754" s="53">
        <v>0</v>
      </c>
      <c r="X754" s="53">
        <v>10716</v>
      </c>
      <c r="Y754" s="53">
        <v>205716</v>
      </c>
      <c r="Z754" s="53">
        <f t="shared" si="11"/>
        <v>6149790</v>
      </c>
    </row>
    <row r="755" spans="1:26" s="13" customFormat="1">
      <c r="A755" s="50">
        <v>499</v>
      </c>
      <c r="B755" s="50">
        <v>499061281</v>
      </c>
      <c r="C755" s="51" t="s">
        <v>297</v>
      </c>
      <c r="D755" s="50">
        <v>61</v>
      </c>
      <c r="E755" s="51" t="s">
        <v>148</v>
      </c>
      <c r="F755" s="50">
        <v>281</v>
      </c>
      <c r="G755" s="51" t="s">
        <v>146</v>
      </c>
      <c r="H755" s="52">
        <v>337</v>
      </c>
      <c r="I755" s="53">
        <v>10976</v>
      </c>
      <c r="J755" s="53">
        <v>0</v>
      </c>
      <c r="K755" s="53">
        <v>0</v>
      </c>
      <c r="L755" s="53">
        <v>893</v>
      </c>
      <c r="M755" s="53">
        <v>11869</v>
      </c>
      <c r="N755" s="36"/>
      <c r="O755" s="54" t="s">
        <v>308</v>
      </c>
      <c r="P755" s="54" t="s">
        <v>308</v>
      </c>
      <c r="Q755" s="56">
        <v>0.18</v>
      </c>
      <c r="R755" s="56">
        <v>0.11758425860127428</v>
      </c>
      <c r="S755" s="53">
        <v>0</v>
      </c>
      <c r="T755" s="36"/>
      <c r="U755" s="57">
        <v>3698912</v>
      </c>
      <c r="V755" s="57">
        <v>0</v>
      </c>
      <c r="W755" s="53">
        <v>0</v>
      </c>
      <c r="X755" s="53">
        <v>300941</v>
      </c>
      <c r="Y755" s="53">
        <v>3999853</v>
      </c>
      <c r="Z755" s="53">
        <f t="shared" si="11"/>
        <v>6149790</v>
      </c>
    </row>
    <row r="756" spans="1:26" s="13" customFormat="1">
      <c r="A756" s="50">
        <v>499</v>
      </c>
      <c r="B756" s="50">
        <v>499061332</v>
      </c>
      <c r="C756" s="51" t="s">
        <v>297</v>
      </c>
      <c r="D756" s="50">
        <v>61</v>
      </c>
      <c r="E756" s="51" t="s">
        <v>148</v>
      </c>
      <c r="F756" s="50">
        <v>332</v>
      </c>
      <c r="G756" s="51" t="s">
        <v>199</v>
      </c>
      <c r="H756" s="52">
        <v>34</v>
      </c>
      <c r="I756" s="53">
        <v>11650</v>
      </c>
      <c r="J756" s="53">
        <v>1145</v>
      </c>
      <c r="K756" s="53">
        <v>0</v>
      </c>
      <c r="L756" s="53">
        <v>893</v>
      </c>
      <c r="M756" s="53">
        <v>13688</v>
      </c>
      <c r="N756" s="36"/>
      <c r="O756" s="54" t="s">
        <v>308</v>
      </c>
      <c r="P756" s="54" t="s">
        <v>308</v>
      </c>
      <c r="Q756" s="56">
        <v>0.09</v>
      </c>
      <c r="R756" s="56">
        <v>1.3891079712449895E-2</v>
      </c>
      <c r="S756" s="53">
        <v>0</v>
      </c>
      <c r="T756" s="36"/>
      <c r="U756" s="57">
        <v>435030</v>
      </c>
      <c r="V756" s="57">
        <v>0</v>
      </c>
      <c r="W756" s="53">
        <v>0</v>
      </c>
      <c r="X756" s="53">
        <v>30362</v>
      </c>
      <c r="Y756" s="53">
        <v>465392</v>
      </c>
      <c r="Z756" s="53">
        <f t="shared" si="11"/>
        <v>6149790</v>
      </c>
    </row>
    <row r="757" spans="1:26" s="13" customFormat="1">
      <c r="A757" s="50">
        <v>3501</v>
      </c>
      <c r="B757" s="50">
        <v>3501137061</v>
      </c>
      <c r="C757" s="51" t="s">
        <v>298</v>
      </c>
      <c r="D757" s="50">
        <v>137</v>
      </c>
      <c r="E757" s="51" t="s">
        <v>196</v>
      </c>
      <c r="F757" s="50">
        <v>61</v>
      </c>
      <c r="G757" s="51" t="s">
        <v>148</v>
      </c>
      <c r="H757" s="52">
        <v>26</v>
      </c>
      <c r="I757" s="53">
        <v>12223</v>
      </c>
      <c r="J757" s="53">
        <v>550</v>
      </c>
      <c r="K757" s="53">
        <v>0</v>
      </c>
      <c r="L757" s="53">
        <v>893</v>
      </c>
      <c r="M757" s="53">
        <v>13666</v>
      </c>
      <c r="N757" s="36"/>
      <c r="O757" s="54" t="s">
        <v>308</v>
      </c>
      <c r="P757" s="54" t="s">
        <v>308</v>
      </c>
      <c r="Q757" s="56">
        <v>0.09</v>
      </c>
      <c r="R757" s="56">
        <v>2.9718398795666023E-2</v>
      </c>
      <c r="S757" s="53">
        <v>0</v>
      </c>
      <c r="T757" s="36"/>
      <c r="U757" s="57">
        <v>332098</v>
      </c>
      <c r="V757" s="57">
        <v>0</v>
      </c>
      <c r="W757" s="53">
        <v>0</v>
      </c>
      <c r="X757" s="53">
        <v>23218</v>
      </c>
      <c r="Y757" s="53">
        <v>355316</v>
      </c>
      <c r="Z757" s="53">
        <f t="shared" si="11"/>
        <v>4998340</v>
      </c>
    </row>
    <row r="758" spans="1:26" s="13" customFormat="1">
      <c r="A758" s="50">
        <v>3501</v>
      </c>
      <c r="B758" s="50">
        <v>3501137086</v>
      </c>
      <c r="C758" s="51" t="s">
        <v>298</v>
      </c>
      <c r="D758" s="50">
        <v>137</v>
      </c>
      <c r="E758" s="51" t="s">
        <v>196</v>
      </c>
      <c r="F758" s="50">
        <v>86</v>
      </c>
      <c r="G758" s="51" t="s">
        <v>185</v>
      </c>
      <c r="H758" s="52">
        <v>1</v>
      </c>
      <c r="I758" s="53">
        <v>9794</v>
      </c>
      <c r="J758" s="53">
        <v>1403</v>
      </c>
      <c r="K758" s="53">
        <v>0</v>
      </c>
      <c r="L758" s="53">
        <v>893</v>
      </c>
      <c r="M758" s="53">
        <v>12090</v>
      </c>
      <c r="N758" s="36"/>
      <c r="O758" s="54" t="s">
        <v>308</v>
      </c>
      <c r="P758" s="54" t="s">
        <v>308</v>
      </c>
      <c r="Q758" s="56">
        <v>0.09</v>
      </c>
      <c r="R758" s="56">
        <v>5.1971112005744564E-2</v>
      </c>
      <c r="S758" s="53">
        <v>0</v>
      </c>
      <c r="T758" s="36"/>
      <c r="U758" s="57">
        <v>11197</v>
      </c>
      <c r="V758" s="57">
        <v>0</v>
      </c>
      <c r="W758" s="53">
        <v>0</v>
      </c>
      <c r="X758" s="53">
        <v>893</v>
      </c>
      <c r="Y758" s="53">
        <v>12090</v>
      </c>
      <c r="Z758" s="53">
        <f t="shared" si="11"/>
        <v>4998340</v>
      </c>
    </row>
    <row r="759" spans="1:26" s="13" customFormat="1">
      <c r="A759" s="50">
        <v>3501</v>
      </c>
      <c r="B759" s="50">
        <v>3501137127</v>
      </c>
      <c r="C759" s="51" t="s">
        <v>298</v>
      </c>
      <c r="D759" s="50">
        <v>137</v>
      </c>
      <c r="E759" s="51" t="s">
        <v>196</v>
      </c>
      <c r="F759" s="50">
        <v>127</v>
      </c>
      <c r="G759" s="51" t="s">
        <v>187</v>
      </c>
      <c r="H759" s="52">
        <v>1</v>
      </c>
      <c r="I759" s="53">
        <v>9794</v>
      </c>
      <c r="J759" s="53">
        <v>4716</v>
      </c>
      <c r="K759" s="53">
        <v>0</v>
      </c>
      <c r="L759" s="53">
        <v>893</v>
      </c>
      <c r="M759" s="53">
        <v>15403</v>
      </c>
      <c r="N759" s="36"/>
      <c r="O759" s="54" t="s">
        <v>308</v>
      </c>
      <c r="P759" s="54" t="s">
        <v>308</v>
      </c>
      <c r="Q759" s="56">
        <v>0.09</v>
      </c>
      <c r="R759" s="56">
        <v>2.2200369533076147E-2</v>
      </c>
      <c r="S759" s="53">
        <v>0</v>
      </c>
      <c r="T759" s="36"/>
      <c r="U759" s="57">
        <v>14510</v>
      </c>
      <c r="V759" s="57">
        <v>0</v>
      </c>
      <c r="W759" s="53">
        <v>0</v>
      </c>
      <c r="X759" s="53">
        <v>893</v>
      </c>
      <c r="Y759" s="53">
        <v>15403</v>
      </c>
      <c r="Z759" s="53">
        <f t="shared" si="11"/>
        <v>4998340</v>
      </c>
    </row>
    <row r="760" spans="1:26" s="13" customFormat="1">
      <c r="A760" s="50">
        <v>3501</v>
      </c>
      <c r="B760" s="50">
        <v>3501137137</v>
      </c>
      <c r="C760" s="51" t="s">
        <v>298</v>
      </c>
      <c r="D760" s="50">
        <v>137</v>
      </c>
      <c r="E760" s="51" t="s">
        <v>196</v>
      </c>
      <c r="F760" s="50">
        <v>137</v>
      </c>
      <c r="G760" s="51" t="s">
        <v>196</v>
      </c>
      <c r="H760" s="52">
        <v>216</v>
      </c>
      <c r="I760" s="53">
        <v>13007</v>
      </c>
      <c r="J760" s="53">
        <v>239</v>
      </c>
      <c r="K760" s="53">
        <v>1027.6203703703704</v>
      </c>
      <c r="L760" s="53">
        <v>893</v>
      </c>
      <c r="M760" s="53">
        <v>15166.62037037037</v>
      </c>
      <c r="N760" s="36"/>
      <c r="O760" s="54" t="s">
        <v>308</v>
      </c>
      <c r="P760" s="54" t="s">
        <v>308</v>
      </c>
      <c r="Q760" s="56">
        <v>0.18</v>
      </c>
      <c r="R760" s="56">
        <v>0.1210833300933893</v>
      </c>
      <c r="S760" s="53">
        <v>0</v>
      </c>
      <c r="T760" s="36"/>
      <c r="U760" s="57">
        <v>2861136</v>
      </c>
      <c r="V760" s="57">
        <v>0</v>
      </c>
      <c r="W760" s="53">
        <v>221966</v>
      </c>
      <c r="X760" s="53">
        <v>192888</v>
      </c>
      <c r="Y760" s="53">
        <v>3275990</v>
      </c>
      <c r="Z760" s="53">
        <f t="shared" si="11"/>
        <v>4998340</v>
      </c>
    </row>
    <row r="761" spans="1:26" s="13" customFormat="1">
      <c r="A761" s="50">
        <v>3501</v>
      </c>
      <c r="B761" s="50">
        <v>3501137161</v>
      </c>
      <c r="C761" s="51" t="s">
        <v>298</v>
      </c>
      <c r="D761" s="50">
        <v>137</v>
      </c>
      <c r="E761" s="51" t="s">
        <v>196</v>
      </c>
      <c r="F761" s="50">
        <v>161</v>
      </c>
      <c r="G761" s="51" t="s">
        <v>151</v>
      </c>
      <c r="H761" s="52">
        <v>1</v>
      </c>
      <c r="I761" s="53">
        <v>10417.992875011176</v>
      </c>
      <c r="J761" s="53">
        <v>3919</v>
      </c>
      <c r="K761" s="53">
        <v>0</v>
      </c>
      <c r="L761" s="53">
        <v>893</v>
      </c>
      <c r="M761" s="53">
        <v>15229.992875011176</v>
      </c>
      <c r="N761" s="36"/>
      <c r="O761" s="54" t="s">
        <v>308</v>
      </c>
      <c r="P761" s="54" t="s">
        <v>308</v>
      </c>
      <c r="Q761" s="56">
        <v>0.09</v>
      </c>
      <c r="R761" s="56">
        <v>8.0376023328964635E-3</v>
      </c>
      <c r="S761" s="53">
        <v>0</v>
      </c>
      <c r="T761" s="36"/>
      <c r="U761" s="57">
        <v>14337</v>
      </c>
      <c r="V761" s="57">
        <v>0</v>
      </c>
      <c r="W761" s="53">
        <v>0</v>
      </c>
      <c r="X761" s="53">
        <v>893</v>
      </c>
      <c r="Y761" s="53">
        <v>15230</v>
      </c>
      <c r="Z761" s="53">
        <f t="shared" si="11"/>
        <v>4998340</v>
      </c>
    </row>
    <row r="762" spans="1:26" s="13" customFormat="1">
      <c r="A762" s="50">
        <v>3501</v>
      </c>
      <c r="B762" s="50">
        <v>3501137210</v>
      </c>
      <c r="C762" s="51" t="s">
        <v>298</v>
      </c>
      <c r="D762" s="50">
        <v>137</v>
      </c>
      <c r="E762" s="51" t="s">
        <v>196</v>
      </c>
      <c r="F762" s="50">
        <v>210</v>
      </c>
      <c r="G762" s="51" t="s">
        <v>188</v>
      </c>
      <c r="H762" s="52">
        <v>2</v>
      </c>
      <c r="I762" s="53">
        <v>13975</v>
      </c>
      <c r="J762" s="53">
        <v>4486</v>
      </c>
      <c r="K762" s="53">
        <v>0</v>
      </c>
      <c r="L762" s="53">
        <v>893</v>
      </c>
      <c r="M762" s="53">
        <v>19354</v>
      </c>
      <c r="N762" s="36"/>
      <c r="O762" s="54" t="s">
        <v>308</v>
      </c>
      <c r="P762" s="54" t="s">
        <v>308</v>
      </c>
      <c r="Q762" s="56">
        <v>0.09</v>
      </c>
      <c r="R762" s="56">
        <v>5.8850221835519634E-2</v>
      </c>
      <c r="S762" s="53">
        <v>0</v>
      </c>
      <c r="T762" s="36"/>
      <c r="U762" s="57">
        <v>36922</v>
      </c>
      <c r="V762" s="57">
        <v>0</v>
      </c>
      <c r="W762" s="53">
        <v>0</v>
      </c>
      <c r="X762" s="53">
        <v>1786</v>
      </c>
      <c r="Y762" s="53">
        <v>38708</v>
      </c>
      <c r="Z762" s="53">
        <f t="shared" si="11"/>
        <v>4998340</v>
      </c>
    </row>
    <row r="763" spans="1:26" s="13" customFormat="1">
      <c r="A763" s="50">
        <v>3501</v>
      </c>
      <c r="B763" s="50">
        <v>3501137278</v>
      </c>
      <c r="C763" s="51" t="s">
        <v>298</v>
      </c>
      <c r="D763" s="50">
        <v>137</v>
      </c>
      <c r="E763" s="51" t="s">
        <v>196</v>
      </c>
      <c r="F763" s="50">
        <v>278</v>
      </c>
      <c r="G763" s="51" t="s">
        <v>190</v>
      </c>
      <c r="H763" s="52">
        <v>1</v>
      </c>
      <c r="I763" s="53">
        <v>9794</v>
      </c>
      <c r="J763" s="53">
        <v>3159</v>
      </c>
      <c r="K763" s="53">
        <v>0</v>
      </c>
      <c r="L763" s="53">
        <v>893</v>
      </c>
      <c r="M763" s="53">
        <v>13846</v>
      </c>
      <c r="N763" s="36"/>
      <c r="O763" s="54" t="s">
        <v>308</v>
      </c>
      <c r="P763" s="54" t="s">
        <v>308</v>
      </c>
      <c r="Q763" s="56">
        <v>0.09</v>
      </c>
      <c r="R763" s="56">
        <v>4.5933117731106823E-2</v>
      </c>
      <c r="S763" s="53">
        <v>0</v>
      </c>
      <c r="T763" s="36"/>
      <c r="U763" s="57">
        <v>12953</v>
      </c>
      <c r="V763" s="57">
        <v>0</v>
      </c>
      <c r="W763" s="53">
        <v>0</v>
      </c>
      <c r="X763" s="53">
        <v>893</v>
      </c>
      <c r="Y763" s="53">
        <v>13846</v>
      </c>
      <c r="Z763" s="53">
        <f t="shared" si="11"/>
        <v>4998340</v>
      </c>
    </row>
    <row r="764" spans="1:26" s="13" customFormat="1">
      <c r="A764" s="50">
        <v>3501</v>
      </c>
      <c r="B764" s="50">
        <v>3501137281</v>
      </c>
      <c r="C764" s="51" t="s">
        <v>298</v>
      </c>
      <c r="D764" s="50">
        <v>137</v>
      </c>
      <c r="E764" s="51" t="s">
        <v>196</v>
      </c>
      <c r="F764" s="50">
        <v>281</v>
      </c>
      <c r="G764" s="51" t="s">
        <v>146</v>
      </c>
      <c r="H764" s="52">
        <v>84</v>
      </c>
      <c r="I764" s="53">
        <v>12941</v>
      </c>
      <c r="J764" s="53">
        <v>0</v>
      </c>
      <c r="K764" s="53">
        <v>0</v>
      </c>
      <c r="L764" s="53">
        <v>893</v>
      </c>
      <c r="M764" s="53">
        <v>13834</v>
      </c>
      <c r="N764" s="36"/>
      <c r="O764" s="54" t="s">
        <v>308</v>
      </c>
      <c r="P764" s="54" t="s">
        <v>308</v>
      </c>
      <c r="Q764" s="56">
        <v>0.18</v>
      </c>
      <c r="R764" s="56">
        <v>0.11758425860127428</v>
      </c>
      <c r="S764" s="53">
        <v>0</v>
      </c>
      <c r="T764" s="36"/>
      <c r="U764" s="57">
        <v>1087044</v>
      </c>
      <c r="V764" s="57">
        <v>0</v>
      </c>
      <c r="W764" s="53">
        <v>0</v>
      </c>
      <c r="X764" s="53">
        <v>75012</v>
      </c>
      <c r="Y764" s="53">
        <v>1162056</v>
      </c>
      <c r="Z764" s="53">
        <f t="shared" si="11"/>
        <v>4998340</v>
      </c>
    </row>
    <row r="765" spans="1:26" s="13" customFormat="1">
      <c r="A765" s="50">
        <v>3501</v>
      </c>
      <c r="B765" s="50">
        <v>3501137309</v>
      </c>
      <c r="C765" s="51" t="s">
        <v>298</v>
      </c>
      <c r="D765" s="50">
        <v>137</v>
      </c>
      <c r="E765" s="51" t="s">
        <v>196</v>
      </c>
      <c r="F765" s="50">
        <v>309</v>
      </c>
      <c r="G765" s="51" t="s">
        <v>197</v>
      </c>
      <c r="H765" s="52">
        <v>1</v>
      </c>
      <c r="I765" s="53">
        <v>10900.487177699048</v>
      </c>
      <c r="J765" s="53">
        <v>608</v>
      </c>
      <c r="K765" s="53">
        <v>0</v>
      </c>
      <c r="L765" s="53">
        <v>893</v>
      </c>
      <c r="M765" s="53">
        <v>12401.487177699048</v>
      </c>
      <c r="N765" s="36"/>
      <c r="O765" s="54" t="s">
        <v>308</v>
      </c>
      <c r="P765" s="54" t="s">
        <v>308</v>
      </c>
      <c r="Q765" s="56">
        <v>0.09</v>
      </c>
      <c r="R765" s="56">
        <v>4.2593774597972454E-3</v>
      </c>
      <c r="S765" s="53">
        <v>0</v>
      </c>
      <c r="T765" s="36"/>
      <c r="U765" s="57">
        <v>11508</v>
      </c>
      <c r="V765" s="57">
        <v>0</v>
      </c>
      <c r="W765" s="53">
        <v>0</v>
      </c>
      <c r="X765" s="53">
        <v>893</v>
      </c>
      <c r="Y765" s="53">
        <v>12401</v>
      </c>
      <c r="Z765" s="53">
        <f t="shared" si="11"/>
        <v>4998340</v>
      </c>
    </row>
    <row r="766" spans="1:26" s="13" customFormat="1">
      <c r="A766" s="50">
        <v>3501</v>
      </c>
      <c r="B766" s="50">
        <v>3501137325</v>
      </c>
      <c r="C766" s="51" t="s">
        <v>298</v>
      </c>
      <c r="D766" s="50">
        <v>137</v>
      </c>
      <c r="E766" s="51" t="s">
        <v>196</v>
      </c>
      <c r="F766" s="50">
        <v>325</v>
      </c>
      <c r="G766" s="51" t="s">
        <v>198</v>
      </c>
      <c r="H766" s="52">
        <v>3</v>
      </c>
      <c r="I766" s="53">
        <v>13975</v>
      </c>
      <c r="J766" s="53">
        <v>2032</v>
      </c>
      <c r="K766" s="53">
        <v>0</v>
      </c>
      <c r="L766" s="53">
        <v>893</v>
      </c>
      <c r="M766" s="53">
        <v>16900</v>
      </c>
      <c r="N766" s="36"/>
      <c r="O766" s="54" t="s">
        <v>308</v>
      </c>
      <c r="P766" s="54" t="s">
        <v>308</v>
      </c>
      <c r="Q766" s="56">
        <v>0.09</v>
      </c>
      <c r="R766" s="56">
        <v>2.5528378804394155E-3</v>
      </c>
      <c r="S766" s="53">
        <v>0</v>
      </c>
      <c r="T766" s="36"/>
      <c r="U766" s="57">
        <v>48021</v>
      </c>
      <c r="V766" s="57">
        <v>0</v>
      </c>
      <c r="W766" s="53">
        <v>0</v>
      </c>
      <c r="X766" s="53">
        <v>2679</v>
      </c>
      <c r="Y766" s="53">
        <v>50700</v>
      </c>
      <c r="Z766" s="53">
        <f t="shared" si="11"/>
        <v>4998340</v>
      </c>
    </row>
    <row r="767" spans="1:26" s="13" customFormat="1">
      <c r="A767" s="50">
        <v>3501</v>
      </c>
      <c r="B767" s="50">
        <v>3501137332</v>
      </c>
      <c r="C767" s="51" t="s">
        <v>298</v>
      </c>
      <c r="D767" s="50">
        <v>137</v>
      </c>
      <c r="E767" s="51" t="s">
        <v>196</v>
      </c>
      <c r="F767" s="50">
        <v>332</v>
      </c>
      <c r="G767" s="51" t="s">
        <v>199</v>
      </c>
      <c r="H767" s="52">
        <v>4</v>
      </c>
      <c r="I767" s="53">
        <v>9794</v>
      </c>
      <c r="J767" s="53">
        <v>963</v>
      </c>
      <c r="K767" s="53">
        <v>0</v>
      </c>
      <c r="L767" s="53">
        <v>893</v>
      </c>
      <c r="M767" s="53">
        <v>11650</v>
      </c>
      <c r="N767" s="36"/>
      <c r="O767" s="54" t="s">
        <v>308</v>
      </c>
      <c r="P767" s="54" t="s">
        <v>308</v>
      </c>
      <c r="Q767" s="56">
        <v>0.09</v>
      </c>
      <c r="R767" s="56">
        <v>1.3891079712449895E-2</v>
      </c>
      <c r="S767" s="53">
        <v>0</v>
      </c>
      <c r="T767" s="36"/>
      <c r="U767" s="57">
        <v>43028</v>
      </c>
      <c r="V767" s="57">
        <v>0</v>
      </c>
      <c r="W767" s="53">
        <v>0</v>
      </c>
      <c r="X767" s="53">
        <v>3572</v>
      </c>
      <c r="Y767" s="53">
        <v>46600</v>
      </c>
      <c r="Z767" s="53">
        <f t="shared" si="11"/>
        <v>4998340</v>
      </c>
    </row>
    <row r="768" spans="1:26" s="13" customFormat="1">
      <c r="A768" s="50">
        <v>3502</v>
      </c>
      <c r="B768" s="50">
        <v>3502281061</v>
      </c>
      <c r="C768" s="51" t="s">
        <v>299</v>
      </c>
      <c r="D768" s="50">
        <v>281</v>
      </c>
      <c r="E768" s="51" t="s">
        <v>146</v>
      </c>
      <c r="F768" s="50">
        <v>61</v>
      </c>
      <c r="G768" s="51" t="s">
        <v>148</v>
      </c>
      <c r="H768" s="52">
        <v>1</v>
      </c>
      <c r="I768" s="53">
        <v>12275</v>
      </c>
      <c r="J768" s="53">
        <v>552</v>
      </c>
      <c r="K768" s="53">
        <v>0</v>
      </c>
      <c r="L768" s="53">
        <v>893</v>
      </c>
      <c r="M768" s="53">
        <v>13720</v>
      </c>
      <c r="N768" s="36"/>
      <c r="O768" s="54" t="s">
        <v>308</v>
      </c>
      <c r="P768" s="54" t="s">
        <v>308</v>
      </c>
      <c r="Q768" s="56">
        <v>0.09</v>
      </c>
      <c r="R768" s="56">
        <v>2.9718398795666023E-2</v>
      </c>
      <c r="S768" s="53">
        <v>0</v>
      </c>
      <c r="T768" s="36"/>
      <c r="U768" s="57">
        <v>12827</v>
      </c>
      <c r="V768" s="57">
        <v>0</v>
      </c>
      <c r="W768" s="53">
        <v>0</v>
      </c>
      <c r="X768" s="53">
        <v>893</v>
      </c>
      <c r="Y768" s="53">
        <v>13720</v>
      </c>
      <c r="Z768" s="53">
        <f t="shared" si="11"/>
        <v>6042210</v>
      </c>
    </row>
    <row r="769" spans="1:26" s="13" customFormat="1">
      <c r="A769" s="50">
        <v>3502</v>
      </c>
      <c r="B769" s="50">
        <v>3502281137</v>
      </c>
      <c r="C769" s="51" t="s">
        <v>299</v>
      </c>
      <c r="D769" s="50">
        <v>281</v>
      </c>
      <c r="E769" s="51" t="s">
        <v>146</v>
      </c>
      <c r="F769" s="50">
        <v>137</v>
      </c>
      <c r="G769" s="51" t="s">
        <v>196</v>
      </c>
      <c r="H769" s="52">
        <v>1</v>
      </c>
      <c r="I769" s="53">
        <v>10413</v>
      </c>
      <c r="J769" s="53">
        <v>192</v>
      </c>
      <c r="K769" s="53">
        <v>0</v>
      </c>
      <c r="L769" s="53">
        <v>893</v>
      </c>
      <c r="M769" s="53">
        <v>11498</v>
      </c>
      <c r="N769" s="36"/>
      <c r="O769" s="54" t="s">
        <v>308</v>
      </c>
      <c r="P769" s="54" t="s">
        <v>308</v>
      </c>
      <c r="Q769" s="56">
        <v>0.18</v>
      </c>
      <c r="R769" s="56">
        <v>0.1210833300933893</v>
      </c>
      <c r="S769" s="53">
        <v>0</v>
      </c>
      <c r="T769" s="36"/>
      <c r="U769" s="57">
        <v>10605</v>
      </c>
      <c r="V769" s="57">
        <v>0</v>
      </c>
      <c r="W769" s="53">
        <v>0</v>
      </c>
      <c r="X769" s="53">
        <v>893</v>
      </c>
      <c r="Y769" s="53">
        <v>11498</v>
      </c>
      <c r="Z769" s="53">
        <f t="shared" si="11"/>
        <v>6042210</v>
      </c>
    </row>
    <row r="770" spans="1:26" s="13" customFormat="1">
      <c r="A770" s="50">
        <v>3502</v>
      </c>
      <c r="B770" s="50">
        <v>3502281281</v>
      </c>
      <c r="C770" s="51" t="s">
        <v>299</v>
      </c>
      <c r="D770" s="50">
        <v>281</v>
      </c>
      <c r="E770" s="51" t="s">
        <v>146</v>
      </c>
      <c r="F770" s="50">
        <v>281</v>
      </c>
      <c r="G770" s="51" t="s">
        <v>146</v>
      </c>
      <c r="H770" s="52">
        <v>466</v>
      </c>
      <c r="I770" s="53">
        <v>12019</v>
      </c>
      <c r="J770" s="53">
        <v>0</v>
      </c>
      <c r="K770" s="53">
        <v>0</v>
      </c>
      <c r="L770" s="53">
        <v>893</v>
      </c>
      <c r="M770" s="53">
        <v>12912</v>
      </c>
      <c r="N770" s="36"/>
      <c r="O770" s="54" t="s">
        <v>308</v>
      </c>
      <c r="P770" s="54" t="s">
        <v>308</v>
      </c>
      <c r="Q770" s="56">
        <v>0.18</v>
      </c>
      <c r="R770" s="56">
        <v>0.11758425860127428</v>
      </c>
      <c r="S770" s="53">
        <v>0</v>
      </c>
      <c r="T770" s="36"/>
      <c r="U770" s="57">
        <v>5600854</v>
      </c>
      <c r="V770" s="57">
        <v>0</v>
      </c>
      <c r="W770" s="53">
        <v>0</v>
      </c>
      <c r="X770" s="53">
        <v>416138</v>
      </c>
      <c r="Y770" s="53">
        <v>6016992</v>
      </c>
      <c r="Z770" s="53">
        <f t="shared" si="11"/>
        <v>6042210</v>
      </c>
    </row>
    <row r="771" spans="1:26" s="13" customFormat="1">
      <c r="A771" s="50">
        <v>3503</v>
      </c>
      <c r="B771" s="50">
        <v>3503160031</v>
      </c>
      <c r="C771" s="51" t="s">
        <v>300</v>
      </c>
      <c r="D771" s="50">
        <v>160</v>
      </c>
      <c r="E771" s="51" t="s">
        <v>134</v>
      </c>
      <c r="F771" s="50">
        <v>31</v>
      </c>
      <c r="G771" s="51" t="s">
        <v>76</v>
      </c>
      <c r="H771" s="52">
        <v>8</v>
      </c>
      <c r="I771" s="53">
        <v>9953</v>
      </c>
      <c r="J771" s="53">
        <v>4085</v>
      </c>
      <c r="K771" s="53">
        <v>0</v>
      </c>
      <c r="L771" s="53">
        <v>893</v>
      </c>
      <c r="M771" s="53">
        <v>14931</v>
      </c>
      <c r="N771" s="36"/>
      <c r="O771" s="54" t="s">
        <v>308</v>
      </c>
      <c r="P771" s="54" t="s">
        <v>308</v>
      </c>
      <c r="Q771" s="56">
        <v>0.09</v>
      </c>
      <c r="R771" s="56">
        <v>2.9468459409794701E-2</v>
      </c>
      <c r="S771" s="53">
        <v>0</v>
      </c>
      <c r="T771" s="36"/>
      <c r="U771" s="57">
        <v>112304</v>
      </c>
      <c r="V771" s="57">
        <v>0</v>
      </c>
      <c r="W771" s="53">
        <v>0</v>
      </c>
      <c r="X771" s="53">
        <v>7144</v>
      </c>
      <c r="Y771" s="53">
        <v>119448</v>
      </c>
      <c r="Z771" s="53">
        <f t="shared" si="11"/>
        <v>9216416</v>
      </c>
    </row>
    <row r="772" spans="1:26" s="13" customFormat="1">
      <c r="A772" s="50">
        <v>3503</v>
      </c>
      <c r="B772" s="50">
        <v>3503160044</v>
      </c>
      <c r="C772" s="51" t="s">
        <v>300</v>
      </c>
      <c r="D772" s="50">
        <v>160</v>
      </c>
      <c r="E772" s="51" t="s">
        <v>134</v>
      </c>
      <c r="F772" s="50">
        <v>44</v>
      </c>
      <c r="G772" s="51" t="s">
        <v>12</v>
      </c>
      <c r="H772" s="52">
        <v>1</v>
      </c>
      <c r="I772" s="53">
        <v>8406</v>
      </c>
      <c r="J772" s="53">
        <v>554</v>
      </c>
      <c r="K772" s="53">
        <v>0</v>
      </c>
      <c r="L772" s="53">
        <v>893</v>
      </c>
      <c r="M772" s="53">
        <v>9853</v>
      </c>
      <c r="N772" s="36"/>
      <c r="O772" s="54" t="s">
        <v>308</v>
      </c>
      <c r="P772" s="54" t="s">
        <v>308</v>
      </c>
      <c r="Q772" s="56">
        <v>0.09</v>
      </c>
      <c r="R772" s="56">
        <v>4.5057369453861851E-2</v>
      </c>
      <c r="S772" s="53">
        <v>0</v>
      </c>
      <c r="T772" s="36"/>
      <c r="U772" s="57">
        <v>8960</v>
      </c>
      <c r="V772" s="57">
        <v>0</v>
      </c>
      <c r="W772" s="53">
        <v>0</v>
      </c>
      <c r="X772" s="53">
        <v>893</v>
      </c>
      <c r="Y772" s="53">
        <v>9853</v>
      </c>
      <c r="Z772" s="53">
        <f t="shared" si="11"/>
        <v>9216416</v>
      </c>
    </row>
    <row r="773" spans="1:26" s="13" customFormat="1">
      <c r="A773" s="50">
        <v>3503</v>
      </c>
      <c r="B773" s="50">
        <v>3503160048</v>
      </c>
      <c r="C773" s="51" t="s">
        <v>300</v>
      </c>
      <c r="D773" s="50">
        <v>160</v>
      </c>
      <c r="E773" s="51" t="s">
        <v>134</v>
      </c>
      <c r="F773" s="50">
        <v>48</v>
      </c>
      <c r="G773" s="51" t="s">
        <v>217</v>
      </c>
      <c r="H773" s="52">
        <v>1</v>
      </c>
      <c r="I773" s="53">
        <v>8450</v>
      </c>
      <c r="J773" s="53">
        <v>6656</v>
      </c>
      <c r="K773" s="53">
        <v>0</v>
      </c>
      <c r="L773" s="53">
        <v>893</v>
      </c>
      <c r="M773" s="53">
        <v>15999</v>
      </c>
      <c r="N773" s="36"/>
      <c r="O773" s="54" t="s">
        <v>308</v>
      </c>
      <c r="P773" s="54" t="s">
        <v>308</v>
      </c>
      <c r="Q773" s="56">
        <v>0.09</v>
      </c>
      <c r="R773" s="56">
        <v>9.5137605481665749E-4</v>
      </c>
      <c r="S773" s="53">
        <v>0</v>
      </c>
      <c r="T773" s="36"/>
      <c r="U773" s="57">
        <v>15106</v>
      </c>
      <c r="V773" s="57">
        <v>0</v>
      </c>
      <c r="W773" s="53">
        <v>0</v>
      </c>
      <c r="X773" s="53">
        <v>893</v>
      </c>
      <c r="Y773" s="53">
        <v>15999</v>
      </c>
      <c r="Z773" s="53">
        <f t="shared" si="11"/>
        <v>9216416</v>
      </c>
    </row>
    <row r="774" spans="1:26" s="13" customFormat="1">
      <c r="A774" s="50">
        <v>3503</v>
      </c>
      <c r="B774" s="50">
        <v>3503160056</v>
      </c>
      <c r="C774" s="51" t="s">
        <v>300</v>
      </c>
      <c r="D774" s="50">
        <v>160</v>
      </c>
      <c r="E774" s="51" t="s">
        <v>134</v>
      </c>
      <c r="F774" s="50">
        <v>56</v>
      </c>
      <c r="G774" s="51" t="s">
        <v>133</v>
      </c>
      <c r="H774" s="52">
        <v>2</v>
      </c>
      <c r="I774" s="53">
        <v>8406</v>
      </c>
      <c r="J774" s="53">
        <v>2940</v>
      </c>
      <c r="K774" s="53">
        <v>0</v>
      </c>
      <c r="L774" s="53">
        <v>893</v>
      </c>
      <c r="M774" s="53">
        <v>12239</v>
      </c>
      <c r="N774" s="36"/>
      <c r="O774" s="54" t="s">
        <v>308</v>
      </c>
      <c r="P774" s="54" t="s">
        <v>308</v>
      </c>
      <c r="Q774" s="56">
        <v>0.09</v>
      </c>
      <c r="R774" s="56">
        <v>2.1017347597135593E-2</v>
      </c>
      <c r="S774" s="53">
        <v>0</v>
      </c>
      <c r="T774" s="36"/>
      <c r="U774" s="57">
        <v>22692</v>
      </c>
      <c r="V774" s="57">
        <v>0</v>
      </c>
      <c r="W774" s="53">
        <v>0</v>
      </c>
      <c r="X774" s="53">
        <v>1786</v>
      </c>
      <c r="Y774" s="53">
        <v>24478</v>
      </c>
      <c r="Z774" s="53">
        <f t="shared" si="11"/>
        <v>9216416</v>
      </c>
    </row>
    <row r="775" spans="1:26" s="13" customFormat="1">
      <c r="A775" s="50">
        <v>3503</v>
      </c>
      <c r="B775" s="50">
        <v>3503160079</v>
      </c>
      <c r="C775" s="51" t="s">
        <v>300</v>
      </c>
      <c r="D775" s="50">
        <v>160</v>
      </c>
      <c r="E775" s="51" t="s">
        <v>134</v>
      </c>
      <c r="F775" s="50">
        <v>79</v>
      </c>
      <c r="G775" s="51" t="s">
        <v>86</v>
      </c>
      <c r="H775" s="52">
        <v>50</v>
      </c>
      <c r="I775" s="53">
        <v>9676</v>
      </c>
      <c r="J775" s="53">
        <v>638</v>
      </c>
      <c r="K775" s="53">
        <v>0</v>
      </c>
      <c r="L775" s="53">
        <v>893</v>
      </c>
      <c r="M775" s="53">
        <v>11207</v>
      </c>
      <c r="N775" s="36"/>
      <c r="O775" s="54" t="s">
        <v>308</v>
      </c>
      <c r="P775" s="54" t="s">
        <v>308</v>
      </c>
      <c r="Q775" s="56">
        <v>0.09</v>
      </c>
      <c r="R775" s="56">
        <v>6.5527743715454348E-2</v>
      </c>
      <c r="S775" s="53">
        <v>0</v>
      </c>
      <c r="T775" s="36"/>
      <c r="U775" s="57">
        <v>515700</v>
      </c>
      <c r="V775" s="57">
        <v>0</v>
      </c>
      <c r="W775" s="53">
        <v>0</v>
      </c>
      <c r="X775" s="53">
        <v>44650</v>
      </c>
      <c r="Y775" s="53">
        <v>560350</v>
      </c>
      <c r="Z775" s="53">
        <f t="shared" si="11"/>
        <v>9216416</v>
      </c>
    </row>
    <row r="776" spans="1:26" s="13" customFormat="1">
      <c r="A776" s="50">
        <v>3503</v>
      </c>
      <c r="B776" s="50">
        <v>3503160149</v>
      </c>
      <c r="C776" s="51" t="s">
        <v>300</v>
      </c>
      <c r="D776" s="50">
        <v>160</v>
      </c>
      <c r="E776" s="51" t="s">
        <v>134</v>
      </c>
      <c r="F776" s="50">
        <v>149</v>
      </c>
      <c r="G776" s="51" t="s">
        <v>77</v>
      </c>
      <c r="H776" s="52">
        <v>1</v>
      </c>
      <c r="I776" s="53">
        <v>12631</v>
      </c>
      <c r="J776" s="53">
        <v>73</v>
      </c>
      <c r="K776" s="53">
        <v>0</v>
      </c>
      <c r="L776" s="53">
        <v>893</v>
      </c>
      <c r="M776" s="53">
        <v>13597</v>
      </c>
      <c r="N776" s="36"/>
      <c r="O776" s="54" t="s">
        <v>308</v>
      </c>
      <c r="P776" s="54" t="s">
        <v>308</v>
      </c>
      <c r="Q776" s="56">
        <v>0.1442761147472662</v>
      </c>
      <c r="R776" s="56">
        <v>0.10293201542090868</v>
      </c>
      <c r="S776" s="53">
        <v>0</v>
      </c>
      <c r="T776" s="36"/>
      <c r="U776" s="57">
        <v>12704</v>
      </c>
      <c r="V776" s="57">
        <v>0</v>
      </c>
      <c r="W776" s="53">
        <v>0</v>
      </c>
      <c r="X776" s="53">
        <v>893</v>
      </c>
      <c r="Y776" s="53">
        <v>13597</v>
      </c>
      <c r="Z776" s="53">
        <f t="shared" si="11"/>
        <v>9216416</v>
      </c>
    </row>
    <row r="777" spans="1:26" s="13" customFormat="1">
      <c r="A777" s="50">
        <v>3503</v>
      </c>
      <c r="B777" s="50">
        <v>3503160160</v>
      </c>
      <c r="C777" s="51" t="s">
        <v>300</v>
      </c>
      <c r="D777" s="50">
        <v>160</v>
      </c>
      <c r="E777" s="51" t="s">
        <v>134</v>
      </c>
      <c r="F777" s="50">
        <v>160</v>
      </c>
      <c r="G777" s="51" t="s">
        <v>134</v>
      </c>
      <c r="H777" s="52">
        <v>683</v>
      </c>
      <c r="I777" s="53">
        <v>10846</v>
      </c>
      <c r="J777" s="53">
        <v>437</v>
      </c>
      <c r="K777" s="53">
        <v>0</v>
      </c>
      <c r="L777" s="53">
        <v>893</v>
      </c>
      <c r="M777" s="53">
        <v>12176</v>
      </c>
      <c r="N777" s="36"/>
      <c r="O777" s="54" t="s">
        <v>308</v>
      </c>
      <c r="P777" s="54" t="s">
        <v>308</v>
      </c>
      <c r="Q777" s="56">
        <v>0.12938</v>
      </c>
      <c r="R777" s="56">
        <v>0.10446632509062749</v>
      </c>
      <c r="S777" s="53">
        <v>0</v>
      </c>
      <c r="T777" s="36"/>
      <c r="U777" s="57">
        <v>7706289</v>
      </c>
      <c r="V777" s="57">
        <v>0</v>
      </c>
      <c r="W777" s="53">
        <v>0</v>
      </c>
      <c r="X777" s="53">
        <v>609919</v>
      </c>
      <c r="Y777" s="53">
        <v>8316208</v>
      </c>
      <c r="Z777" s="53">
        <f t="shared" si="11"/>
        <v>9216416</v>
      </c>
    </row>
    <row r="778" spans="1:26" s="13" customFormat="1">
      <c r="A778" s="50">
        <v>3503</v>
      </c>
      <c r="B778" s="50">
        <v>3503160274</v>
      </c>
      <c r="C778" s="51" t="s">
        <v>300</v>
      </c>
      <c r="D778" s="50">
        <v>160</v>
      </c>
      <c r="E778" s="51" t="s">
        <v>134</v>
      </c>
      <c r="F778" s="50">
        <v>274</v>
      </c>
      <c r="G778" s="51" t="s">
        <v>60</v>
      </c>
      <c r="H778" s="52">
        <v>1</v>
      </c>
      <c r="I778" s="53">
        <v>11980.319093874172</v>
      </c>
      <c r="J778" s="53">
        <v>5509</v>
      </c>
      <c r="K778" s="53">
        <v>0</v>
      </c>
      <c r="L778" s="53">
        <v>893</v>
      </c>
      <c r="M778" s="53">
        <v>18382.319093874172</v>
      </c>
      <c r="N778" s="36"/>
      <c r="O778" s="54" t="s">
        <v>308</v>
      </c>
      <c r="P778" s="54" t="s">
        <v>308</v>
      </c>
      <c r="Q778" s="56">
        <v>0.09</v>
      </c>
      <c r="R778" s="56">
        <v>8.7575208361982432E-2</v>
      </c>
      <c r="S778" s="53">
        <v>0</v>
      </c>
      <c r="T778" s="36"/>
      <c r="U778" s="57">
        <v>17489</v>
      </c>
      <c r="V778" s="57">
        <v>0</v>
      </c>
      <c r="W778" s="53">
        <v>0</v>
      </c>
      <c r="X778" s="53">
        <v>893</v>
      </c>
      <c r="Y778" s="53">
        <v>18382</v>
      </c>
      <c r="Z778" s="53">
        <f t="shared" si="11"/>
        <v>9216416</v>
      </c>
    </row>
    <row r="779" spans="1:26" s="13" customFormat="1">
      <c r="A779" s="50">
        <v>3503</v>
      </c>
      <c r="B779" s="50">
        <v>3503160295</v>
      </c>
      <c r="C779" s="51" t="s">
        <v>300</v>
      </c>
      <c r="D779" s="50">
        <v>160</v>
      </c>
      <c r="E779" s="51" t="s">
        <v>134</v>
      </c>
      <c r="F779" s="50">
        <v>295</v>
      </c>
      <c r="G779" s="51" t="s">
        <v>135</v>
      </c>
      <c r="H779" s="52">
        <v>5</v>
      </c>
      <c r="I779" s="53">
        <v>8442</v>
      </c>
      <c r="J779" s="53">
        <v>3945</v>
      </c>
      <c r="K779" s="53">
        <v>0</v>
      </c>
      <c r="L779" s="53">
        <v>893</v>
      </c>
      <c r="M779" s="53">
        <v>13280</v>
      </c>
      <c r="N779" s="36"/>
      <c r="O779" s="54" t="s">
        <v>308</v>
      </c>
      <c r="P779" s="54" t="s">
        <v>308</v>
      </c>
      <c r="Q779" s="56">
        <v>0.09</v>
      </c>
      <c r="R779" s="56">
        <v>2.0645929745263577E-2</v>
      </c>
      <c r="S779" s="53">
        <v>0</v>
      </c>
      <c r="T779" s="36"/>
      <c r="U779" s="57">
        <v>61935</v>
      </c>
      <c r="V779" s="57">
        <v>0</v>
      </c>
      <c r="W779" s="53">
        <v>0</v>
      </c>
      <c r="X779" s="53">
        <v>4465</v>
      </c>
      <c r="Y779" s="53">
        <v>66400</v>
      </c>
      <c r="Z779" s="53">
        <f t="shared" ref="Z779:Z839" si="12">SUMIF($A$10:$A$839,$A779,$Y$10:$Y$839)</f>
        <v>9216416</v>
      </c>
    </row>
    <row r="780" spans="1:26" s="13" customFormat="1">
      <c r="A780" s="50">
        <v>3503</v>
      </c>
      <c r="B780" s="50">
        <v>3503160301</v>
      </c>
      <c r="C780" s="51" t="s">
        <v>300</v>
      </c>
      <c r="D780" s="50">
        <v>160</v>
      </c>
      <c r="E780" s="51" t="s">
        <v>134</v>
      </c>
      <c r="F780" s="50">
        <v>301</v>
      </c>
      <c r="G780" s="51" t="s">
        <v>132</v>
      </c>
      <c r="H780" s="52">
        <v>1</v>
      </c>
      <c r="I780" s="53">
        <v>12587</v>
      </c>
      <c r="J780" s="53">
        <v>4395</v>
      </c>
      <c r="K780" s="53">
        <v>0</v>
      </c>
      <c r="L780" s="53">
        <v>893</v>
      </c>
      <c r="M780" s="53">
        <v>17875</v>
      </c>
      <c r="N780" s="36"/>
      <c r="O780" s="54" t="s">
        <v>308</v>
      </c>
      <c r="P780" s="54" t="s">
        <v>308</v>
      </c>
      <c r="Q780" s="56">
        <v>0.09</v>
      </c>
      <c r="R780" s="56">
        <v>4.8489107766888834E-2</v>
      </c>
      <c r="S780" s="53">
        <v>0</v>
      </c>
      <c r="T780" s="36"/>
      <c r="U780" s="57">
        <v>16982</v>
      </c>
      <c r="V780" s="57">
        <v>0</v>
      </c>
      <c r="W780" s="53">
        <v>0</v>
      </c>
      <c r="X780" s="53">
        <v>893</v>
      </c>
      <c r="Y780" s="53">
        <v>17875</v>
      </c>
      <c r="Z780" s="53">
        <f t="shared" si="12"/>
        <v>9216416</v>
      </c>
    </row>
    <row r="781" spans="1:26" s="13" customFormat="1">
      <c r="A781" s="50">
        <v>3503</v>
      </c>
      <c r="B781" s="50">
        <v>3503160735</v>
      </c>
      <c r="C781" s="51" t="s">
        <v>300</v>
      </c>
      <c r="D781" s="50">
        <v>160</v>
      </c>
      <c r="E781" s="51" t="s">
        <v>134</v>
      </c>
      <c r="F781" s="50">
        <v>735</v>
      </c>
      <c r="G781" s="51" t="s">
        <v>119</v>
      </c>
      <c r="H781" s="52">
        <v>3</v>
      </c>
      <c r="I781" s="53">
        <v>12609</v>
      </c>
      <c r="J781" s="53">
        <v>4440</v>
      </c>
      <c r="K781" s="53">
        <v>0</v>
      </c>
      <c r="L781" s="53">
        <v>893</v>
      </c>
      <c r="M781" s="53">
        <v>17942</v>
      </c>
      <c r="N781" s="36"/>
      <c r="O781" s="54" t="s">
        <v>308</v>
      </c>
      <c r="P781" s="54" t="s">
        <v>308</v>
      </c>
      <c r="Q781" s="56">
        <v>0.09</v>
      </c>
      <c r="R781" s="56">
        <v>2.0385927127962295E-2</v>
      </c>
      <c r="S781" s="53">
        <v>0</v>
      </c>
      <c r="T781" s="36"/>
      <c r="U781" s="57">
        <v>51147</v>
      </c>
      <c r="V781" s="57">
        <v>0</v>
      </c>
      <c r="W781" s="53">
        <v>0</v>
      </c>
      <c r="X781" s="53">
        <v>2679</v>
      </c>
      <c r="Y781" s="53">
        <v>53826</v>
      </c>
      <c r="Z781" s="53">
        <f t="shared" si="12"/>
        <v>9216416</v>
      </c>
    </row>
    <row r="782" spans="1:26" s="13" customFormat="1">
      <c r="A782" s="50">
        <v>3504</v>
      </c>
      <c r="B782" s="50">
        <v>3504035035</v>
      </c>
      <c r="C782" s="51" t="s">
        <v>301</v>
      </c>
      <c r="D782" s="50">
        <v>35</v>
      </c>
      <c r="E782" s="51" t="s">
        <v>11</v>
      </c>
      <c r="F782" s="50">
        <v>35</v>
      </c>
      <c r="G782" s="51" t="s">
        <v>11</v>
      </c>
      <c r="H782" s="52">
        <v>274</v>
      </c>
      <c r="I782" s="53">
        <v>13274</v>
      </c>
      <c r="J782" s="53">
        <v>3922</v>
      </c>
      <c r="K782" s="53">
        <v>272.90510948905109</v>
      </c>
      <c r="L782" s="53">
        <v>893</v>
      </c>
      <c r="M782" s="53">
        <v>18361.905109489053</v>
      </c>
      <c r="N782" s="36"/>
      <c r="O782" s="54" t="s">
        <v>308</v>
      </c>
      <c r="P782" s="54" t="s">
        <v>308</v>
      </c>
      <c r="Q782" s="56">
        <v>0.18</v>
      </c>
      <c r="R782" s="56">
        <v>0.15202395845133679</v>
      </c>
      <c r="S782" s="53">
        <v>0</v>
      </c>
      <c r="T782" s="36"/>
      <c r="U782" s="57">
        <v>4711704</v>
      </c>
      <c r="V782" s="57">
        <v>0</v>
      </c>
      <c r="W782" s="53">
        <v>74776</v>
      </c>
      <c r="X782" s="53">
        <v>244682</v>
      </c>
      <c r="Y782" s="53">
        <v>5031162</v>
      </c>
      <c r="Z782" s="53">
        <f t="shared" si="12"/>
        <v>5133725</v>
      </c>
    </row>
    <row r="783" spans="1:26" s="13" customFormat="1">
      <c r="A783" s="50">
        <v>3504</v>
      </c>
      <c r="B783" s="50">
        <v>3504035044</v>
      </c>
      <c r="C783" s="51" t="s">
        <v>301</v>
      </c>
      <c r="D783" s="50">
        <v>35</v>
      </c>
      <c r="E783" s="51" t="s">
        <v>11</v>
      </c>
      <c r="F783" s="50">
        <v>44</v>
      </c>
      <c r="G783" s="51" t="s">
        <v>12</v>
      </c>
      <c r="H783" s="52">
        <v>2</v>
      </c>
      <c r="I783" s="53">
        <v>14923</v>
      </c>
      <c r="J783" s="53">
        <v>983</v>
      </c>
      <c r="K783" s="53">
        <v>0</v>
      </c>
      <c r="L783" s="53">
        <v>893</v>
      </c>
      <c r="M783" s="53">
        <v>16799</v>
      </c>
      <c r="N783" s="36"/>
      <c r="O783" s="54" t="s">
        <v>308</v>
      </c>
      <c r="P783" s="54" t="s">
        <v>308</v>
      </c>
      <c r="Q783" s="56">
        <v>0.09</v>
      </c>
      <c r="R783" s="56">
        <v>4.5057369453861851E-2</v>
      </c>
      <c r="S783" s="53">
        <v>0</v>
      </c>
      <c r="T783" s="36"/>
      <c r="U783" s="57">
        <v>31812</v>
      </c>
      <c r="V783" s="57">
        <v>0</v>
      </c>
      <c r="W783" s="53">
        <v>0</v>
      </c>
      <c r="X783" s="53">
        <v>1786</v>
      </c>
      <c r="Y783" s="53">
        <v>33598</v>
      </c>
      <c r="Z783" s="53">
        <f t="shared" si="12"/>
        <v>5133725</v>
      </c>
    </row>
    <row r="784" spans="1:26" s="13" customFormat="1">
      <c r="A784" s="50">
        <v>3504</v>
      </c>
      <c r="B784" s="50">
        <v>3504035057</v>
      </c>
      <c r="C784" s="51" t="s">
        <v>301</v>
      </c>
      <c r="D784" s="50">
        <v>35</v>
      </c>
      <c r="E784" s="51" t="s">
        <v>11</v>
      </c>
      <c r="F784" s="50">
        <v>57</v>
      </c>
      <c r="G784" s="51" t="s">
        <v>13</v>
      </c>
      <c r="H784" s="52">
        <v>1</v>
      </c>
      <c r="I784" s="53">
        <v>10438</v>
      </c>
      <c r="J784" s="53">
        <v>550</v>
      </c>
      <c r="K784" s="53">
        <v>0</v>
      </c>
      <c r="L784" s="53">
        <v>893</v>
      </c>
      <c r="M784" s="53">
        <v>11881</v>
      </c>
      <c r="N784" s="36"/>
      <c r="O784" s="54" t="s">
        <v>308</v>
      </c>
      <c r="P784" s="54" t="s">
        <v>308</v>
      </c>
      <c r="Q784" s="56">
        <v>0.18</v>
      </c>
      <c r="R784" s="56">
        <v>0.12566669295783561</v>
      </c>
      <c r="S784" s="53">
        <v>0</v>
      </c>
      <c r="T784" s="36"/>
      <c r="U784" s="57">
        <v>10988</v>
      </c>
      <c r="V784" s="57">
        <v>0</v>
      </c>
      <c r="W784" s="53">
        <v>0</v>
      </c>
      <c r="X784" s="53">
        <v>893</v>
      </c>
      <c r="Y784" s="53">
        <v>11881</v>
      </c>
      <c r="Z784" s="53">
        <f t="shared" si="12"/>
        <v>5133725</v>
      </c>
    </row>
    <row r="785" spans="1:26" s="13" customFormat="1">
      <c r="A785" s="50">
        <v>3504</v>
      </c>
      <c r="B785" s="50">
        <v>3504035220</v>
      </c>
      <c r="C785" s="51" t="s">
        <v>301</v>
      </c>
      <c r="D785" s="50">
        <v>35</v>
      </c>
      <c r="E785" s="51" t="s">
        <v>11</v>
      </c>
      <c r="F785" s="50">
        <v>220</v>
      </c>
      <c r="G785" s="51" t="s">
        <v>26</v>
      </c>
      <c r="H785" s="52">
        <v>2</v>
      </c>
      <c r="I785" s="53">
        <v>12680</v>
      </c>
      <c r="J785" s="53">
        <v>4513</v>
      </c>
      <c r="K785" s="53">
        <v>0</v>
      </c>
      <c r="L785" s="53">
        <v>893</v>
      </c>
      <c r="M785" s="53">
        <v>18086</v>
      </c>
      <c r="N785" s="36"/>
      <c r="O785" s="54" t="s">
        <v>308</v>
      </c>
      <c r="P785" s="54" t="s">
        <v>308</v>
      </c>
      <c r="Q785" s="56">
        <v>0.09</v>
      </c>
      <c r="R785" s="56">
        <v>1.5047181658947622E-2</v>
      </c>
      <c r="S785" s="53">
        <v>0</v>
      </c>
      <c r="T785" s="36"/>
      <c r="U785" s="57">
        <v>34386</v>
      </c>
      <c r="V785" s="57">
        <v>0</v>
      </c>
      <c r="W785" s="53">
        <v>0</v>
      </c>
      <c r="X785" s="53">
        <v>1786</v>
      </c>
      <c r="Y785" s="53">
        <v>36172</v>
      </c>
      <c r="Z785" s="53">
        <f t="shared" si="12"/>
        <v>5133725</v>
      </c>
    </row>
    <row r="786" spans="1:26" s="13" customFormat="1">
      <c r="A786" s="50">
        <v>3504</v>
      </c>
      <c r="B786" s="50">
        <v>3504035244</v>
      </c>
      <c r="C786" s="51" t="s">
        <v>301</v>
      </c>
      <c r="D786" s="50">
        <v>35</v>
      </c>
      <c r="E786" s="51" t="s">
        <v>11</v>
      </c>
      <c r="F786" s="50">
        <v>244</v>
      </c>
      <c r="G786" s="51" t="s">
        <v>27</v>
      </c>
      <c r="H786" s="52">
        <v>1</v>
      </c>
      <c r="I786" s="53">
        <v>14923</v>
      </c>
      <c r="J786" s="53">
        <v>5096</v>
      </c>
      <c r="K786" s="53">
        <v>0</v>
      </c>
      <c r="L786" s="53">
        <v>893</v>
      </c>
      <c r="M786" s="53">
        <v>20912</v>
      </c>
      <c r="N786" s="36"/>
      <c r="O786" s="54" t="s">
        <v>308</v>
      </c>
      <c r="P786" s="54" t="s">
        <v>308</v>
      </c>
      <c r="Q786" s="56">
        <v>0.18</v>
      </c>
      <c r="R786" s="56">
        <v>9.0766797529067744E-2</v>
      </c>
      <c r="S786" s="53">
        <v>0</v>
      </c>
      <c r="T786" s="36"/>
      <c r="U786" s="57">
        <v>20019</v>
      </c>
      <c r="V786" s="57">
        <v>0</v>
      </c>
      <c r="W786" s="53">
        <v>0</v>
      </c>
      <c r="X786" s="53">
        <v>893</v>
      </c>
      <c r="Y786" s="53">
        <v>20912</v>
      </c>
      <c r="Z786" s="53">
        <f t="shared" si="12"/>
        <v>5133725</v>
      </c>
    </row>
    <row r="787" spans="1:26" s="13" customFormat="1">
      <c r="A787" s="50">
        <v>3506</v>
      </c>
      <c r="B787" s="50">
        <v>3506262030</v>
      </c>
      <c r="C787" s="51" t="s">
        <v>302</v>
      </c>
      <c r="D787" s="50">
        <v>262</v>
      </c>
      <c r="E787" s="51" t="s">
        <v>19</v>
      </c>
      <c r="F787" s="50">
        <v>30</v>
      </c>
      <c r="G787" s="51" t="s">
        <v>94</v>
      </c>
      <c r="H787" s="52">
        <v>1</v>
      </c>
      <c r="I787" s="53">
        <v>10258.333226494424</v>
      </c>
      <c r="J787" s="53">
        <v>2338</v>
      </c>
      <c r="K787" s="53">
        <v>0</v>
      </c>
      <c r="L787" s="53">
        <v>893</v>
      </c>
      <c r="M787" s="53">
        <v>13489.333226494424</v>
      </c>
      <c r="N787" s="36"/>
      <c r="O787" s="54" t="s">
        <v>308</v>
      </c>
      <c r="P787" s="54" t="s">
        <v>308</v>
      </c>
      <c r="Q787" s="56">
        <v>0.09</v>
      </c>
      <c r="R787" s="56">
        <v>2.7293233285784783E-3</v>
      </c>
      <c r="S787" s="53">
        <v>0</v>
      </c>
      <c r="T787" s="36"/>
      <c r="U787" s="57">
        <v>12596</v>
      </c>
      <c r="V787" s="57">
        <v>0</v>
      </c>
      <c r="W787" s="53">
        <v>0</v>
      </c>
      <c r="X787" s="53">
        <v>893</v>
      </c>
      <c r="Y787" s="53">
        <v>13489</v>
      </c>
      <c r="Z787" s="53">
        <f t="shared" si="12"/>
        <v>4751956</v>
      </c>
    </row>
    <row r="788" spans="1:26" s="13" customFormat="1">
      <c r="A788" s="50">
        <v>3506</v>
      </c>
      <c r="B788" s="50">
        <v>3506262035</v>
      </c>
      <c r="C788" s="51" t="s">
        <v>302</v>
      </c>
      <c r="D788" s="50">
        <v>262</v>
      </c>
      <c r="E788" s="51" t="s">
        <v>19</v>
      </c>
      <c r="F788" s="50">
        <v>35</v>
      </c>
      <c r="G788" s="51" t="s">
        <v>11</v>
      </c>
      <c r="H788" s="52">
        <v>2</v>
      </c>
      <c r="I788" s="53">
        <v>10103</v>
      </c>
      <c r="J788" s="53">
        <v>2985</v>
      </c>
      <c r="K788" s="53">
        <v>0</v>
      </c>
      <c r="L788" s="53">
        <v>893</v>
      </c>
      <c r="M788" s="53">
        <v>13981</v>
      </c>
      <c r="N788" s="36"/>
      <c r="O788" s="54" t="s">
        <v>308</v>
      </c>
      <c r="P788" s="54" t="s">
        <v>308</v>
      </c>
      <c r="Q788" s="56">
        <v>0.18</v>
      </c>
      <c r="R788" s="56">
        <v>0.15202395845133679</v>
      </c>
      <c r="S788" s="53">
        <v>0</v>
      </c>
      <c r="T788" s="36"/>
      <c r="U788" s="57">
        <v>26176</v>
      </c>
      <c r="V788" s="57">
        <v>0</v>
      </c>
      <c r="W788" s="53">
        <v>0</v>
      </c>
      <c r="X788" s="53">
        <v>1786</v>
      </c>
      <c r="Y788" s="53">
        <v>27962</v>
      </c>
      <c r="Z788" s="53">
        <f t="shared" si="12"/>
        <v>4751956</v>
      </c>
    </row>
    <row r="789" spans="1:26" s="13" customFormat="1">
      <c r="A789" s="50">
        <v>3506</v>
      </c>
      <c r="B789" s="50">
        <v>3506262049</v>
      </c>
      <c r="C789" s="51" t="s">
        <v>302</v>
      </c>
      <c r="D789" s="50">
        <v>262</v>
      </c>
      <c r="E789" s="51" t="s">
        <v>19</v>
      </c>
      <c r="F789" s="50">
        <v>49</v>
      </c>
      <c r="G789" s="51" t="s">
        <v>73</v>
      </c>
      <c r="H789" s="52">
        <v>1</v>
      </c>
      <c r="I789" s="53">
        <v>12275</v>
      </c>
      <c r="J789" s="53">
        <v>15185</v>
      </c>
      <c r="K789" s="53">
        <v>0</v>
      </c>
      <c r="L789" s="53">
        <v>893</v>
      </c>
      <c r="M789" s="53">
        <v>28353</v>
      </c>
      <c r="N789" s="36"/>
      <c r="O789" s="54" t="s">
        <v>308</v>
      </c>
      <c r="P789" s="54" t="s">
        <v>308</v>
      </c>
      <c r="Q789" s="56">
        <v>0.09</v>
      </c>
      <c r="R789" s="56">
        <v>7.4369836931613295E-2</v>
      </c>
      <c r="S789" s="53">
        <v>0</v>
      </c>
      <c r="T789" s="36"/>
      <c r="U789" s="57">
        <v>27460</v>
      </c>
      <c r="V789" s="57">
        <v>0</v>
      </c>
      <c r="W789" s="53">
        <v>0</v>
      </c>
      <c r="X789" s="53">
        <v>893</v>
      </c>
      <c r="Y789" s="53">
        <v>28353</v>
      </c>
      <c r="Z789" s="53">
        <f t="shared" si="12"/>
        <v>4751956</v>
      </c>
    </row>
    <row r="790" spans="1:26" s="13" customFormat="1">
      <c r="A790" s="50">
        <v>3506</v>
      </c>
      <c r="B790" s="50">
        <v>3506262057</v>
      </c>
      <c r="C790" s="51" t="s">
        <v>302</v>
      </c>
      <c r="D790" s="50">
        <v>262</v>
      </c>
      <c r="E790" s="51" t="s">
        <v>19</v>
      </c>
      <c r="F790" s="50">
        <v>57</v>
      </c>
      <c r="G790" s="51" t="s">
        <v>13</v>
      </c>
      <c r="H790" s="52">
        <v>2</v>
      </c>
      <c r="I790" s="53">
        <v>11884</v>
      </c>
      <c r="J790" s="53">
        <v>626</v>
      </c>
      <c r="K790" s="53">
        <v>0</v>
      </c>
      <c r="L790" s="53">
        <v>893</v>
      </c>
      <c r="M790" s="53">
        <v>13403</v>
      </c>
      <c r="N790" s="36"/>
      <c r="O790" s="54" t="s">
        <v>308</v>
      </c>
      <c r="P790" s="54" t="s">
        <v>308</v>
      </c>
      <c r="Q790" s="56">
        <v>0.18</v>
      </c>
      <c r="R790" s="56">
        <v>0.12566669295783561</v>
      </c>
      <c r="S790" s="53">
        <v>0</v>
      </c>
      <c r="T790" s="36"/>
      <c r="U790" s="57">
        <v>25020</v>
      </c>
      <c r="V790" s="57">
        <v>0</v>
      </c>
      <c r="W790" s="53">
        <v>0</v>
      </c>
      <c r="X790" s="53">
        <v>1786</v>
      </c>
      <c r="Y790" s="53">
        <v>26806</v>
      </c>
      <c r="Z790" s="53">
        <f t="shared" si="12"/>
        <v>4751956</v>
      </c>
    </row>
    <row r="791" spans="1:26" s="13" customFormat="1">
      <c r="A791" s="50">
        <v>3506</v>
      </c>
      <c r="B791" s="50">
        <v>3506262071</v>
      </c>
      <c r="C791" s="51" t="s">
        <v>302</v>
      </c>
      <c r="D791" s="50">
        <v>262</v>
      </c>
      <c r="E791" s="51" t="s">
        <v>19</v>
      </c>
      <c r="F791" s="50">
        <v>71</v>
      </c>
      <c r="G791" s="51" t="s">
        <v>218</v>
      </c>
      <c r="H791" s="52">
        <v>2</v>
      </c>
      <c r="I791" s="53">
        <v>13975</v>
      </c>
      <c r="J791" s="53">
        <v>5549</v>
      </c>
      <c r="K791" s="53">
        <v>0</v>
      </c>
      <c r="L791" s="53">
        <v>893</v>
      </c>
      <c r="M791" s="53">
        <v>20417</v>
      </c>
      <c r="N791" s="36"/>
      <c r="O791" s="54" t="s">
        <v>308</v>
      </c>
      <c r="P791" s="54" t="s">
        <v>308</v>
      </c>
      <c r="Q791" s="56">
        <v>0.09</v>
      </c>
      <c r="R791" s="56">
        <v>1.6093914060944193E-3</v>
      </c>
      <c r="S791" s="53">
        <v>0</v>
      </c>
      <c r="T791" s="36"/>
      <c r="U791" s="57">
        <v>39048</v>
      </c>
      <c r="V791" s="57">
        <v>0</v>
      </c>
      <c r="W791" s="53">
        <v>0</v>
      </c>
      <c r="X791" s="53">
        <v>1786</v>
      </c>
      <c r="Y791" s="53">
        <v>40834</v>
      </c>
      <c r="Z791" s="53">
        <f t="shared" si="12"/>
        <v>4751956</v>
      </c>
    </row>
    <row r="792" spans="1:26" s="13" customFormat="1">
      <c r="A792" s="50">
        <v>3506</v>
      </c>
      <c r="B792" s="50">
        <v>3506262093</v>
      </c>
      <c r="C792" s="51" t="s">
        <v>302</v>
      </c>
      <c r="D792" s="50">
        <v>262</v>
      </c>
      <c r="E792" s="51" t="s">
        <v>19</v>
      </c>
      <c r="F792" s="50">
        <v>93</v>
      </c>
      <c r="G792" s="51" t="s">
        <v>14</v>
      </c>
      <c r="H792" s="52">
        <v>12</v>
      </c>
      <c r="I792" s="53">
        <v>11442</v>
      </c>
      <c r="J792" s="53">
        <v>345</v>
      </c>
      <c r="K792" s="53">
        <v>0</v>
      </c>
      <c r="L792" s="53">
        <v>893</v>
      </c>
      <c r="M792" s="53">
        <v>12680</v>
      </c>
      <c r="N792" s="36"/>
      <c r="O792" s="54" t="s">
        <v>308</v>
      </c>
      <c r="P792" s="54" t="s">
        <v>308</v>
      </c>
      <c r="Q792" s="56">
        <v>0.10135731725801317</v>
      </c>
      <c r="R792" s="56">
        <v>9.9974771469162421E-2</v>
      </c>
      <c r="S792" s="53">
        <v>0</v>
      </c>
      <c r="T792" s="36"/>
      <c r="U792" s="57">
        <v>141444</v>
      </c>
      <c r="V792" s="57">
        <v>0</v>
      </c>
      <c r="W792" s="53">
        <v>0</v>
      </c>
      <c r="X792" s="53">
        <v>10716</v>
      </c>
      <c r="Y792" s="53">
        <v>152160</v>
      </c>
      <c r="Z792" s="53">
        <f t="shared" si="12"/>
        <v>4751956</v>
      </c>
    </row>
    <row r="793" spans="1:26" s="13" customFormat="1">
      <c r="A793" s="50">
        <v>3506</v>
      </c>
      <c r="B793" s="50">
        <v>3506262149</v>
      </c>
      <c r="C793" s="51" t="s">
        <v>302</v>
      </c>
      <c r="D793" s="50">
        <v>262</v>
      </c>
      <c r="E793" s="51" t="s">
        <v>19</v>
      </c>
      <c r="F793" s="50">
        <v>149</v>
      </c>
      <c r="G793" s="51" t="s">
        <v>77</v>
      </c>
      <c r="H793" s="52">
        <v>3</v>
      </c>
      <c r="I793" s="53">
        <v>12235</v>
      </c>
      <c r="J793" s="53">
        <v>70</v>
      </c>
      <c r="K793" s="53">
        <v>0</v>
      </c>
      <c r="L793" s="53">
        <v>893</v>
      </c>
      <c r="M793" s="53">
        <v>13198</v>
      </c>
      <c r="N793" s="36"/>
      <c r="O793" s="54" t="s">
        <v>308</v>
      </c>
      <c r="P793" s="54" t="s">
        <v>308</v>
      </c>
      <c r="Q793" s="56">
        <v>0.1442761147472662</v>
      </c>
      <c r="R793" s="56">
        <v>0.10293201542090868</v>
      </c>
      <c r="S793" s="53">
        <v>0</v>
      </c>
      <c r="T793" s="36"/>
      <c r="U793" s="57">
        <v>36915</v>
      </c>
      <c r="V793" s="57">
        <v>0</v>
      </c>
      <c r="W793" s="53">
        <v>0</v>
      </c>
      <c r="X793" s="53">
        <v>2679</v>
      </c>
      <c r="Y793" s="53">
        <v>39594</v>
      </c>
      <c r="Z793" s="53">
        <f t="shared" si="12"/>
        <v>4751956</v>
      </c>
    </row>
    <row r="794" spans="1:26" s="13" customFormat="1">
      <c r="A794" s="50">
        <v>3506</v>
      </c>
      <c r="B794" s="50">
        <v>3506262163</v>
      </c>
      <c r="C794" s="51" t="s">
        <v>302</v>
      </c>
      <c r="D794" s="50">
        <v>262</v>
      </c>
      <c r="E794" s="51" t="s">
        <v>19</v>
      </c>
      <c r="F794" s="50">
        <v>163</v>
      </c>
      <c r="G794" s="51" t="s">
        <v>16</v>
      </c>
      <c r="H794" s="52">
        <v>155</v>
      </c>
      <c r="I794" s="53">
        <v>11349</v>
      </c>
      <c r="J794" s="53">
        <v>221</v>
      </c>
      <c r="K794" s="53">
        <v>0</v>
      </c>
      <c r="L794" s="53">
        <v>893</v>
      </c>
      <c r="M794" s="53">
        <v>12463</v>
      </c>
      <c r="N794" s="36"/>
      <c r="O794" s="54" t="s">
        <v>308</v>
      </c>
      <c r="P794" s="54" t="s">
        <v>308</v>
      </c>
      <c r="Q794" s="56">
        <v>0.18</v>
      </c>
      <c r="R794" s="56">
        <v>9.2488422261299233E-2</v>
      </c>
      <c r="S794" s="53">
        <v>0</v>
      </c>
      <c r="T794" s="36"/>
      <c r="U794" s="57">
        <v>1793350</v>
      </c>
      <c r="V794" s="57">
        <v>0</v>
      </c>
      <c r="W794" s="53">
        <v>0</v>
      </c>
      <c r="X794" s="53">
        <v>138415</v>
      </c>
      <c r="Y794" s="53">
        <v>1931765</v>
      </c>
      <c r="Z794" s="53">
        <f t="shared" si="12"/>
        <v>4751956</v>
      </c>
    </row>
    <row r="795" spans="1:26" s="13" customFormat="1">
      <c r="A795" s="50">
        <v>3506</v>
      </c>
      <c r="B795" s="50">
        <v>3506262165</v>
      </c>
      <c r="C795" s="51" t="s">
        <v>302</v>
      </c>
      <c r="D795" s="50">
        <v>262</v>
      </c>
      <c r="E795" s="51" t="s">
        <v>19</v>
      </c>
      <c r="F795" s="50">
        <v>165</v>
      </c>
      <c r="G795" s="51" t="s">
        <v>17</v>
      </c>
      <c r="H795" s="52">
        <v>53</v>
      </c>
      <c r="I795" s="53">
        <v>10873</v>
      </c>
      <c r="J795" s="53">
        <v>602</v>
      </c>
      <c r="K795" s="53">
        <v>0</v>
      </c>
      <c r="L795" s="53">
        <v>893</v>
      </c>
      <c r="M795" s="53">
        <v>12368</v>
      </c>
      <c r="N795" s="36"/>
      <c r="O795" s="54" t="s">
        <v>308</v>
      </c>
      <c r="P795" s="54" t="s">
        <v>308</v>
      </c>
      <c r="Q795" s="56">
        <v>0.11527563071876294</v>
      </c>
      <c r="R795" s="56">
        <v>0.11287163935753411</v>
      </c>
      <c r="S795" s="53">
        <v>0</v>
      </c>
      <c r="T795" s="36"/>
      <c r="U795" s="57">
        <v>608175</v>
      </c>
      <c r="V795" s="57">
        <v>0</v>
      </c>
      <c r="W795" s="53">
        <v>0</v>
      </c>
      <c r="X795" s="53">
        <v>47329</v>
      </c>
      <c r="Y795" s="53">
        <v>655504</v>
      </c>
      <c r="Z795" s="53">
        <f t="shared" si="12"/>
        <v>4751956</v>
      </c>
    </row>
    <row r="796" spans="1:26" s="13" customFormat="1">
      <c r="A796" s="50">
        <v>3506</v>
      </c>
      <c r="B796" s="50">
        <v>3506262176</v>
      </c>
      <c r="C796" s="51" t="s">
        <v>302</v>
      </c>
      <c r="D796" s="50">
        <v>262</v>
      </c>
      <c r="E796" s="51" t="s">
        <v>19</v>
      </c>
      <c r="F796" s="50">
        <v>176</v>
      </c>
      <c r="G796" s="51" t="s">
        <v>78</v>
      </c>
      <c r="H796" s="52">
        <v>11</v>
      </c>
      <c r="I796" s="53">
        <v>10698</v>
      </c>
      <c r="J796" s="53">
        <v>3335</v>
      </c>
      <c r="K796" s="53">
        <v>0</v>
      </c>
      <c r="L796" s="53">
        <v>893</v>
      </c>
      <c r="M796" s="53">
        <v>14926</v>
      </c>
      <c r="N796" s="36"/>
      <c r="O796" s="54" t="s">
        <v>308</v>
      </c>
      <c r="P796" s="54" t="s">
        <v>308</v>
      </c>
      <c r="Q796" s="56">
        <v>0.09</v>
      </c>
      <c r="R796" s="56">
        <v>6.3624136031991144E-2</v>
      </c>
      <c r="S796" s="53">
        <v>0</v>
      </c>
      <c r="T796" s="36"/>
      <c r="U796" s="57">
        <v>154363</v>
      </c>
      <c r="V796" s="57">
        <v>0</v>
      </c>
      <c r="W796" s="53">
        <v>0</v>
      </c>
      <c r="X796" s="53">
        <v>9823</v>
      </c>
      <c r="Y796" s="53">
        <v>164186</v>
      </c>
      <c r="Z796" s="53">
        <f t="shared" si="12"/>
        <v>4751956</v>
      </c>
    </row>
    <row r="797" spans="1:26" s="13" customFormat="1">
      <c r="A797" s="50">
        <v>3506</v>
      </c>
      <c r="B797" s="50">
        <v>3506262178</v>
      </c>
      <c r="C797" s="51" t="s">
        <v>302</v>
      </c>
      <c r="D797" s="50">
        <v>262</v>
      </c>
      <c r="E797" s="51" t="s">
        <v>19</v>
      </c>
      <c r="F797" s="50">
        <v>178</v>
      </c>
      <c r="G797" s="51" t="s">
        <v>219</v>
      </c>
      <c r="H797" s="52">
        <v>4</v>
      </c>
      <c r="I797" s="53">
        <v>12080</v>
      </c>
      <c r="J797" s="53">
        <v>1171</v>
      </c>
      <c r="K797" s="53">
        <v>0</v>
      </c>
      <c r="L797" s="53">
        <v>893</v>
      </c>
      <c r="M797" s="53">
        <v>14144</v>
      </c>
      <c r="N797" s="36"/>
      <c r="O797" s="54" t="s">
        <v>308</v>
      </c>
      <c r="P797" s="54" t="s">
        <v>308</v>
      </c>
      <c r="Q797" s="56">
        <v>0.09</v>
      </c>
      <c r="R797" s="56">
        <v>6.234589747430215E-2</v>
      </c>
      <c r="S797" s="53">
        <v>0</v>
      </c>
      <c r="T797" s="36"/>
      <c r="U797" s="57">
        <v>53004</v>
      </c>
      <c r="V797" s="57">
        <v>0</v>
      </c>
      <c r="W797" s="53">
        <v>0</v>
      </c>
      <c r="X797" s="53">
        <v>3572</v>
      </c>
      <c r="Y797" s="53">
        <v>56576</v>
      </c>
      <c r="Z797" s="53">
        <f t="shared" si="12"/>
        <v>4751956</v>
      </c>
    </row>
    <row r="798" spans="1:26" s="13" customFormat="1">
      <c r="A798" s="50">
        <v>3506</v>
      </c>
      <c r="B798" s="50">
        <v>3506262229</v>
      </c>
      <c r="C798" s="51" t="s">
        <v>302</v>
      </c>
      <c r="D798" s="50">
        <v>262</v>
      </c>
      <c r="E798" s="51" t="s">
        <v>19</v>
      </c>
      <c r="F798" s="50">
        <v>229</v>
      </c>
      <c r="G798" s="51" t="s">
        <v>97</v>
      </c>
      <c r="H798" s="52">
        <v>18</v>
      </c>
      <c r="I798" s="53">
        <v>10180</v>
      </c>
      <c r="J798" s="53">
        <v>964</v>
      </c>
      <c r="K798" s="53">
        <v>0</v>
      </c>
      <c r="L798" s="53">
        <v>893</v>
      </c>
      <c r="M798" s="53">
        <v>12037</v>
      </c>
      <c r="N798" s="36"/>
      <c r="O798" s="54" t="s">
        <v>308</v>
      </c>
      <c r="P798" s="54" t="s">
        <v>308</v>
      </c>
      <c r="Q798" s="56">
        <v>0.09</v>
      </c>
      <c r="R798" s="56">
        <v>9.8274005007261637E-3</v>
      </c>
      <c r="S798" s="53">
        <v>0</v>
      </c>
      <c r="T798" s="36"/>
      <c r="U798" s="57">
        <v>200592</v>
      </c>
      <c r="V798" s="57">
        <v>0</v>
      </c>
      <c r="W798" s="53">
        <v>0</v>
      </c>
      <c r="X798" s="53">
        <v>16074</v>
      </c>
      <c r="Y798" s="53">
        <v>216666</v>
      </c>
      <c r="Z798" s="53">
        <f t="shared" si="12"/>
        <v>4751956</v>
      </c>
    </row>
    <row r="799" spans="1:26" s="13" customFormat="1">
      <c r="A799" s="50">
        <v>3506</v>
      </c>
      <c r="B799" s="50">
        <v>3506262248</v>
      </c>
      <c r="C799" s="51" t="s">
        <v>302</v>
      </c>
      <c r="D799" s="50">
        <v>262</v>
      </c>
      <c r="E799" s="51" t="s">
        <v>19</v>
      </c>
      <c r="F799" s="50">
        <v>248</v>
      </c>
      <c r="G799" s="51" t="s">
        <v>18</v>
      </c>
      <c r="H799" s="52">
        <v>7</v>
      </c>
      <c r="I799" s="53">
        <v>10648</v>
      </c>
      <c r="J799" s="53">
        <v>1155</v>
      </c>
      <c r="K799" s="53">
        <v>0</v>
      </c>
      <c r="L799" s="53">
        <v>893</v>
      </c>
      <c r="M799" s="53">
        <v>12696</v>
      </c>
      <c r="N799" s="36"/>
      <c r="O799" s="54" t="s">
        <v>308</v>
      </c>
      <c r="P799" s="54" t="s">
        <v>308</v>
      </c>
      <c r="Q799" s="56">
        <v>0.09</v>
      </c>
      <c r="R799" s="56">
        <v>4.1872962240319778E-2</v>
      </c>
      <c r="S799" s="53">
        <v>0</v>
      </c>
      <c r="T799" s="36"/>
      <c r="U799" s="57">
        <v>82621</v>
      </c>
      <c r="V799" s="57">
        <v>0</v>
      </c>
      <c r="W799" s="53">
        <v>0</v>
      </c>
      <c r="X799" s="53">
        <v>6251</v>
      </c>
      <c r="Y799" s="53">
        <v>88872</v>
      </c>
      <c r="Z799" s="53">
        <f t="shared" si="12"/>
        <v>4751956</v>
      </c>
    </row>
    <row r="800" spans="1:26" s="13" customFormat="1">
      <c r="A800" s="50">
        <v>3506</v>
      </c>
      <c r="B800" s="50">
        <v>3506262258</v>
      </c>
      <c r="C800" s="51" t="s">
        <v>302</v>
      </c>
      <c r="D800" s="50">
        <v>262</v>
      </c>
      <c r="E800" s="51" t="s">
        <v>19</v>
      </c>
      <c r="F800" s="50">
        <v>258</v>
      </c>
      <c r="G800" s="51" t="s">
        <v>98</v>
      </c>
      <c r="H800" s="52">
        <v>7</v>
      </c>
      <c r="I800" s="53">
        <v>9740</v>
      </c>
      <c r="J800" s="53">
        <v>3812</v>
      </c>
      <c r="K800" s="53">
        <v>0</v>
      </c>
      <c r="L800" s="53">
        <v>893</v>
      </c>
      <c r="M800" s="53">
        <v>14445</v>
      </c>
      <c r="N800" s="36"/>
      <c r="O800" s="54" t="s">
        <v>308</v>
      </c>
      <c r="P800" s="54" t="s">
        <v>308</v>
      </c>
      <c r="Q800" s="56">
        <v>0.18</v>
      </c>
      <c r="R800" s="56">
        <v>9.1253128883332993E-2</v>
      </c>
      <c r="S800" s="53">
        <v>0</v>
      </c>
      <c r="T800" s="36"/>
      <c r="U800" s="57">
        <v>94864</v>
      </c>
      <c r="V800" s="57">
        <v>0</v>
      </c>
      <c r="W800" s="53">
        <v>0</v>
      </c>
      <c r="X800" s="53">
        <v>6251</v>
      </c>
      <c r="Y800" s="53">
        <v>101115</v>
      </c>
      <c r="Z800" s="53">
        <f t="shared" si="12"/>
        <v>4751956</v>
      </c>
    </row>
    <row r="801" spans="1:26" s="13" customFormat="1">
      <c r="A801" s="50">
        <v>3506</v>
      </c>
      <c r="B801" s="50">
        <v>3506262262</v>
      </c>
      <c r="C801" s="51" t="s">
        <v>302</v>
      </c>
      <c r="D801" s="50">
        <v>262</v>
      </c>
      <c r="E801" s="51" t="s">
        <v>19</v>
      </c>
      <c r="F801" s="50">
        <v>262</v>
      </c>
      <c r="G801" s="51" t="s">
        <v>19</v>
      </c>
      <c r="H801" s="52">
        <v>67</v>
      </c>
      <c r="I801" s="53">
        <v>10124</v>
      </c>
      <c r="J801" s="53">
        <v>3771</v>
      </c>
      <c r="K801" s="53">
        <v>0</v>
      </c>
      <c r="L801" s="53">
        <v>893</v>
      </c>
      <c r="M801" s="53">
        <v>14788</v>
      </c>
      <c r="N801" s="36"/>
      <c r="O801" s="54" t="s">
        <v>308</v>
      </c>
      <c r="P801" s="54" t="s">
        <v>308</v>
      </c>
      <c r="Q801" s="56">
        <v>0.09</v>
      </c>
      <c r="R801" s="56">
        <v>5.8818965818518504E-2</v>
      </c>
      <c r="S801" s="53">
        <v>0</v>
      </c>
      <c r="T801" s="36"/>
      <c r="U801" s="57">
        <v>930965</v>
      </c>
      <c r="V801" s="57">
        <v>0</v>
      </c>
      <c r="W801" s="53">
        <v>0</v>
      </c>
      <c r="X801" s="53">
        <v>59831</v>
      </c>
      <c r="Y801" s="53">
        <v>990796</v>
      </c>
      <c r="Z801" s="53">
        <f t="shared" si="12"/>
        <v>4751956</v>
      </c>
    </row>
    <row r="802" spans="1:26" s="13" customFormat="1">
      <c r="A802" s="50">
        <v>3506</v>
      </c>
      <c r="B802" s="50">
        <v>3506262274</v>
      </c>
      <c r="C802" s="51" t="s">
        <v>302</v>
      </c>
      <c r="D802" s="50">
        <v>262</v>
      </c>
      <c r="E802" s="51" t="s">
        <v>19</v>
      </c>
      <c r="F802" s="50">
        <v>274</v>
      </c>
      <c r="G802" s="51" t="s">
        <v>60</v>
      </c>
      <c r="H802" s="52">
        <v>3</v>
      </c>
      <c r="I802" s="53">
        <v>10103</v>
      </c>
      <c r="J802" s="53">
        <v>4645</v>
      </c>
      <c r="K802" s="53">
        <v>0</v>
      </c>
      <c r="L802" s="53">
        <v>893</v>
      </c>
      <c r="M802" s="53">
        <v>15641</v>
      </c>
      <c r="N802" s="36"/>
      <c r="O802" s="54" t="s">
        <v>308</v>
      </c>
      <c r="P802" s="54" t="s">
        <v>308</v>
      </c>
      <c r="Q802" s="56">
        <v>0.09</v>
      </c>
      <c r="R802" s="56">
        <v>8.7575208361982432E-2</v>
      </c>
      <c r="S802" s="53">
        <v>0</v>
      </c>
      <c r="T802" s="36"/>
      <c r="U802" s="57">
        <v>44244</v>
      </c>
      <c r="V802" s="57">
        <v>0</v>
      </c>
      <c r="W802" s="53">
        <v>0</v>
      </c>
      <c r="X802" s="53">
        <v>2679</v>
      </c>
      <c r="Y802" s="53">
        <v>46923</v>
      </c>
      <c r="Z802" s="53">
        <f t="shared" si="12"/>
        <v>4751956</v>
      </c>
    </row>
    <row r="803" spans="1:26" s="13" customFormat="1">
      <c r="A803" s="50">
        <v>3506</v>
      </c>
      <c r="B803" s="50">
        <v>3506262284</v>
      </c>
      <c r="C803" s="51" t="s">
        <v>302</v>
      </c>
      <c r="D803" s="50">
        <v>262</v>
      </c>
      <c r="E803" s="51" t="s">
        <v>19</v>
      </c>
      <c r="F803" s="50">
        <v>284</v>
      </c>
      <c r="G803" s="51" t="s">
        <v>140</v>
      </c>
      <c r="H803" s="52">
        <v>2</v>
      </c>
      <c r="I803" s="53">
        <v>9254</v>
      </c>
      <c r="J803" s="53">
        <v>2990</v>
      </c>
      <c r="K803" s="53">
        <v>0</v>
      </c>
      <c r="L803" s="53">
        <v>893</v>
      </c>
      <c r="M803" s="53">
        <v>13137</v>
      </c>
      <c r="N803" s="36"/>
      <c r="O803" s="54" t="s">
        <v>308</v>
      </c>
      <c r="P803" s="54" t="s">
        <v>308</v>
      </c>
      <c r="Q803" s="56">
        <v>0.09</v>
      </c>
      <c r="R803" s="56">
        <v>3.2231375352449361E-2</v>
      </c>
      <c r="S803" s="53">
        <v>0</v>
      </c>
      <c r="T803" s="36"/>
      <c r="U803" s="57">
        <v>24488</v>
      </c>
      <c r="V803" s="57">
        <v>0</v>
      </c>
      <c r="W803" s="53">
        <v>0</v>
      </c>
      <c r="X803" s="53">
        <v>1786</v>
      </c>
      <c r="Y803" s="53">
        <v>26274</v>
      </c>
      <c r="Z803" s="53">
        <f t="shared" si="12"/>
        <v>4751956</v>
      </c>
    </row>
    <row r="804" spans="1:26" s="13" customFormat="1">
      <c r="A804" s="50">
        <v>3506</v>
      </c>
      <c r="B804" s="50">
        <v>3506262291</v>
      </c>
      <c r="C804" s="51" t="s">
        <v>302</v>
      </c>
      <c r="D804" s="50">
        <v>262</v>
      </c>
      <c r="E804" s="51" t="s">
        <v>19</v>
      </c>
      <c r="F804" s="50">
        <v>291</v>
      </c>
      <c r="G804" s="51" t="s">
        <v>99</v>
      </c>
      <c r="H804" s="52">
        <v>1</v>
      </c>
      <c r="I804" s="53">
        <v>9747.9772605046419</v>
      </c>
      <c r="J804" s="53">
        <v>5459</v>
      </c>
      <c r="K804" s="53">
        <v>0</v>
      </c>
      <c r="L804" s="53">
        <v>893</v>
      </c>
      <c r="M804" s="53">
        <v>16099.977260504642</v>
      </c>
      <c r="N804" s="36"/>
      <c r="O804" s="54" t="s">
        <v>308</v>
      </c>
      <c r="P804" s="54" t="s">
        <v>308</v>
      </c>
      <c r="Q804" s="56">
        <v>0.09</v>
      </c>
      <c r="R804" s="56">
        <v>6.9231623435360035E-3</v>
      </c>
      <c r="S804" s="53">
        <v>0</v>
      </c>
      <c r="T804" s="36"/>
      <c r="U804" s="57">
        <v>15207</v>
      </c>
      <c r="V804" s="57">
        <v>0</v>
      </c>
      <c r="W804" s="53">
        <v>0</v>
      </c>
      <c r="X804" s="53">
        <v>893</v>
      </c>
      <c r="Y804" s="53">
        <v>16100</v>
      </c>
      <c r="Z804" s="53">
        <f t="shared" si="12"/>
        <v>4751956</v>
      </c>
    </row>
    <row r="805" spans="1:26" s="13" customFormat="1">
      <c r="A805" s="50">
        <v>3506</v>
      </c>
      <c r="B805" s="50">
        <v>3506262295</v>
      </c>
      <c r="C805" s="51" t="s">
        <v>302</v>
      </c>
      <c r="D805" s="50">
        <v>262</v>
      </c>
      <c r="E805" s="51" t="s">
        <v>19</v>
      </c>
      <c r="F805" s="50">
        <v>295</v>
      </c>
      <c r="G805" s="51" t="s">
        <v>135</v>
      </c>
      <c r="H805" s="52">
        <v>2</v>
      </c>
      <c r="I805" s="53">
        <v>9708.0993219968623</v>
      </c>
      <c r="J805" s="53">
        <v>4537</v>
      </c>
      <c r="K805" s="53">
        <v>0</v>
      </c>
      <c r="L805" s="53">
        <v>893</v>
      </c>
      <c r="M805" s="53">
        <v>15138.099321996862</v>
      </c>
      <c r="N805" s="36"/>
      <c r="O805" s="54" t="s">
        <v>308</v>
      </c>
      <c r="P805" s="54" t="s">
        <v>308</v>
      </c>
      <c r="Q805" s="56">
        <v>0.09</v>
      </c>
      <c r="R805" s="56">
        <v>2.0645929745263577E-2</v>
      </c>
      <c r="S805" s="53">
        <v>0</v>
      </c>
      <c r="T805" s="36"/>
      <c r="U805" s="57">
        <v>28490</v>
      </c>
      <c r="V805" s="57">
        <v>0</v>
      </c>
      <c r="W805" s="53">
        <v>0</v>
      </c>
      <c r="X805" s="53">
        <v>1786</v>
      </c>
      <c r="Y805" s="53">
        <v>30276</v>
      </c>
      <c r="Z805" s="53">
        <f t="shared" si="12"/>
        <v>4751956</v>
      </c>
    </row>
    <row r="806" spans="1:26" s="13" customFormat="1">
      <c r="A806" s="50">
        <v>3506</v>
      </c>
      <c r="B806" s="50">
        <v>3506262305</v>
      </c>
      <c r="C806" s="51" t="s">
        <v>302</v>
      </c>
      <c r="D806" s="50">
        <v>262</v>
      </c>
      <c r="E806" s="51" t="s">
        <v>19</v>
      </c>
      <c r="F806" s="50">
        <v>305</v>
      </c>
      <c r="G806" s="51" t="s">
        <v>221</v>
      </c>
      <c r="H806" s="52">
        <v>2</v>
      </c>
      <c r="I806" s="53">
        <v>8944</v>
      </c>
      <c r="J806" s="53">
        <v>2902</v>
      </c>
      <c r="K806" s="53">
        <v>0</v>
      </c>
      <c r="L806" s="53">
        <v>893</v>
      </c>
      <c r="M806" s="53">
        <v>12739</v>
      </c>
      <c r="N806" s="36"/>
      <c r="O806" s="54" t="s">
        <v>308</v>
      </c>
      <c r="P806" s="54" t="s">
        <v>308</v>
      </c>
      <c r="Q806" s="56">
        <v>0.09</v>
      </c>
      <c r="R806" s="56">
        <v>2.0701102017852344E-2</v>
      </c>
      <c r="S806" s="53">
        <v>0</v>
      </c>
      <c r="T806" s="36"/>
      <c r="U806" s="57">
        <v>23692</v>
      </c>
      <c r="V806" s="57">
        <v>0</v>
      </c>
      <c r="W806" s="53">
        <v>0</v>
      </c>
      <c r="X806" s="53">
        <v>1786</v>
      </c>
      <c r="Y806" s="53">
        <v>25478</v>
      </c>
      <c r="Z806" s="53">
        <f t="shared" si="12"/>
        <v>4751956</v>
      </c>
    </row>
    <row r="807" spans="1:26" s="13" customFormat="1">
      <c r="A807" s="50">
        <v>3506</v>
      </c>
      <c r="B807" s="50">
        <v>3506262346</v>
      </c>
      <c r="C807" s="51" t="s">
        <v>302</v>
      </c>
      <c r="D807" s="50">
        <v>262</v>
      </c>
      <c r="E807" s="51" t="s">
        <v>19</v>
      </c>
      <c r="F807" s="50">
        <v>346</v>
      </c>
      <c r="G807" s="51" t="s">
        <v>21</v>
      </c>
      <c r="H807" s="52">
        <v>2</v>
      </c>
      <c r="I807" s="53">
        <v>12842</v>
      </c>
      <c r="J807" s="53">
        <v>918</v>
      </c>
      <c r="K807" s="53">
        <v>0</v>
      </c>
      <c r="L807" s="53">
        <v>893</v>
      </c>
      <c r="M807" s="53">
        <v>14653</v>
      </c>
      <c r="N807" s="36"/>
      <c r="O807" s="54" t="s">
        <v>308</v>
      </c>
      <c r="P807" s="54" t="s">
        <v>308</v>
      </c>
      <c r="Q807" s="56">
        <v>0.09</v>
      </c>
      <c r="R807" s="56">
        <v>9.4564173171220491E-3</v>
      </c>
      <c r="S807" s="53">
        <v>0</v>
      </c>
      <c r="T807" s="36"/>
      <c r="U807" s="57">
        <v>27520</v>
      </c>
      <c r="V807" s="57">
        <v>0</v>
      </c>
      <c r="W807" s="53">
        <v>0</v>
      </c>
      <c r="X807" s="53">
        <v>1786</v>
      </c>
      <c r="Y807" s="53">
        <v>29306</v>
      </c>
      <c r="Z807" s="53">
        <f t="shared" si="12"/>
        <v>4751956</v>
      </c>
    </row>
    <row r="808" spans="1:26" s="13" customFormat="1">
      <c r="A808" s="50">
        <v>3506</v>
      </c>
      <c r="B808" s="50">
        <v>3506262347</v>
      </c>
      <c r="C808" s="51" t="s">
        <v>302</v>
      </c>
      <c r="D808" s="50">
        <v>262</v>
      </c>
      <c r="E808" s="51" t="s">
        <v>19</v>
      </c>
      <c r="F808" s="50">
        <v>347</v>
      </c>
      <c r="G808" s="51" t="s">
        <v>82</v>
      </c>
      <c r="H808" s="52">
        <v>3</v>
      </c>
      <c r="I808" s="53">
        <v>9524</v>
      </c>
      <c r="J808" s="53">
        <v>3890</v>
      </c>
      <c r="K808" s="53">
        <v>0</v>
      </c>
      <c r="L808" s="53">
        <v>893</v>
      </c>
      <c r="M808" s="53">
        <v>14307</v>
      </c>
      <c r="N808" s="36"/>
      <c r="O808" s="54" t="s">
        <v>308</v>
      </c>
      <c r="P808" s="54" t="s">
        <v>308</v>
      </c>
      <c r="Q808" s="56">
        <v>0.09</v>
      </c>
      <c r="R808" s="56">
        <v>4.6513433466535492E-3</v>
      </c>
      <c r="S808" s="53">
        <v>0</v>
      </c>
      <c r="T808" s="36"/>
      <c r="U808" s="57">
        <v>40242</v>
      </c>
      <c r="V808" s="57">
        <v>0</v>
      </c>
      <c r="W808" s="53">
        <v>0</v>
      </c>
      <c r="X808" s="53">
        <v>2679</v>
      </c>
      <c r="Y808" s="53">
        <v>42921</v>
      </c>
      <c r="Z808" s="53">
        <f t="shared" si="12"/>
        <v>4751956</v>
      </c>
    </row>
    <row r="809" spans="1:26" s="13" customFormat="1">
      <c r="A809" s="50">
        <v>3507</v>
      </c>
      <c r="B809" s="50">
        <v>3507201072</v>
      </c>
      <c r="C809" s="51" t="s">
        <v>303</v>
      </c>
      <c r="D809" s="50">
        <v>201</v>
      </c>
      <c r="E809" s="51" t="s">
        <v>9</v>
      </c>
      <c r="F809" s="50">
        <v>72</v>
      </c>
      <c r="G809" s="51" t="s">
        <v>280</v>
      </c>
      <c r="H809" s="52">
        <v>3</v>
      </c>
      <c r="I809" s="53">
        <v>9794</v>
      </c>
      <c r="J809" s="53">
        <v>1992</v>
      </c>
      <c r="K809" s="53">
        <v>0</v>
      </c>
      <c r="L809" s="53">
        <v>893</v>
      </c>
      <c r="M809" s="53">
        <v>12679</v>
      </c>
      <c r="N809" s="36"/>
      <c r="O809" s="54" t="s">
        <v>308</v>
      </c>
      <c r="P809" s="54" t="s">
        <v>308</v>
      </c>
      <c r="Q809" s="56">
        <v>0.09</v>
      </c>
      <c r="R809" s="56">
        <v>2.9695679476171889E-3</v>
      </c>
      <c r="S809" s="53">
        <v>0</v>
      </c>
      <c r="T809" s="36"/>
      <c r="U809" s="57">
        <v>35358</v>
      </c>
      <c r="V809" s="57">
        <v>0</v>
      </c>
      <c r="W809" s="53">
        <v>0</v>
      </c>
      <c r="X809" s="53">
        <v>2679</v>
      </c>
      <c r="Y809" s="53">
        <v>38037</v>
      </c>
      <c r="Z809" s="53">
        <f t="shared" si="12"/>
        <v>3361912</v>
      </c>
    </row>
    <row r="810" spans="1:26" s="13" customFormat="1">
      <c r="A810" s="50">
        <v>3507</v>
      </c>
      <c r="B810" s="50">
        <v>3507201095</v>
      </c>
      <c r="C810" s="51" t="s">
        <v>303</v>
      </c>
      <c r="D810" s="50">
        <v>201</v>
      </c>
      <c r="E810" s="51" t="s">
        <v>9</v>
      </c>
      <c r="F810" s="50">
        <v>95</v>
      </c>
      <c r="G810" s="51" t="s">
        <v>279</v>
      </c>
      <c r="H810" s="52">
        <v>5</v>
      </c>
      <c r="I810" s="53">
        <v>11884</v>
      </c>
      <c r="J810" s="53">
        <v>147</v>
      </c>
      <c r="K810" s="53">
        <v>0</v>
      </c>
      <c r="L810" s="53">
        <v>893</v>
      </c>
      <c r="M810" s="53">
        <v>12924</v>
      </c>
      <c r="N810" s="36"/>
      <c r="O810" s="54" t="s">
        <v>308</v>
      </c>
      <c r="P810" s="54" t="s">
        <v>308</v>
      </c>
      <c r="Q810" s="56">
        <v>0.15298</v>
      </c>
      <c r="R810" s="56">
        <v>0.12522055334516241</v>
      </c>
      <c r="S810" s="53">
        <v>0</v>
      </c>
      <c r="T810" s="36"/>
      <c r="U810" s="57">
        <v>60155</v>
      </c>
      <c r="V810" s="57">
        <v>0</v>
      </c>
      <c r="W810" s="53">
        <v>0</v>
      </c>
      <c r="X810" s="53">
        <v>4465</v>
      </c>
      <c r="Y810" s="53">
        <v>64620</v>
      </c>
      <c r="Z810" s="53">
        <f t="shared" si="12"/>
        <v>3361912</v>
      </c>
    </row>
    <row r="811" spans="1:26" s="13" customFormat="1">
      <c r="A811" s="50">
        <v>3507</v>
      </c>
      <c r="B811" s="50">
        <v>3507201201</v>
      </c>
      <c r="C811" s="51" t="s">
        <v>303</v>
      </c>
      <c r="D811" s="50">
        <v>201</v>
      </c>
      <c r="E811" s="51" t="s">
        <v>9</v>
      </c>
      <c r="F811" s="50">
        <v>201</v>
      </c>
      <c r="G811" s="51" t="s">
        <v>9</v>
      </c>
      <c r="H811" s="52">
        <v>221</v>
      </c>
      <c r="I811" s="53">
        <v>13034</v>
      </c>
      <c r="J811" s="53">
        <v>209</v>
      </c>
      <c r="K811" s="53">
        <v>545.77375565610862</v>
      </c>
      <c r="L811" s="53">
        <v>893</v>
      </c>
      <c r="M811" s="53">
        <v>14681.773755656108</v>
      </c>
      <c r="N811" s="36"/>
      <c r="O811" s="54" t="s">
        <v>308</v>
      </c>
      <c r="P811" s="54" t="s">
        <v>308</v>
      </c>
      <c r="Q811" s="56">
        <v>0.18</v>
      </c>
      <c r="R811" s="56">
        <v>7.9565871580087558E-2</v>
      </c>
      <c r="S811" s="53">
        <v>0</v>
      </c>
      <c r="T811" s="36"/>
      <c r="U811" s="57">
        <v>2926703</v>
      </c>
      <c r="V811" s="57">
        <v>0</v>
      </c>
      <c r="W811" s="53">
        <v>120616</v>
      </c>
      <c r="X811" s="53">
        <v>197353</v>
      </c>
      <c r="Y811" s="53">
        <v>3244672</v>
      </c>
      <c r="Z811" s="53">
        <f t="shared" si="12"/>
        <v>3361912</v>
      </c>
    </row>
    <row r="812" spans="1:26" s="13" customFormat="1">
      <c r="A812" s="50">
        <v>3507</v>
      </c>
      <c r="B812" s="50">
        <v>3507201740</v>
      </c>
      <c r="C812" s="51" t="s">
        <v>303</v>
      </c>
      <c r="D812" s="50">
        <v>201</v>
      </c>
      <c r="E812" s="51" t="s">
        <v>9</v>
      </c>
      <c r="F812" s="50">
        <v>740</v>
      </c>
      <c r="G812" s="51" t="s">
        <v>261</v>
      </c>
      <c r="H812" s="52">
        <v>1</v>
      </c>
      <c r="I812" s="53">
        <v>9794</v>
      </c>
      <c r="J812" s="53">
        <v>3896</v>
      </c>
      <c r="K812" s="53">
        <v>0</v>
      </c>
      <c r="L812" s="53">
        <v>893</v>
      </c>
      <c r="M812" s="53">
        <v>14583</v>
      </c>
      <c r="N812" s="36"/>
      <c r="O812" s="54" t="s">
        <v>308</v>
      </c>
      <c r="P812" s="54" t="s">
        <v>308</v>
      </c>
      <c r="Q812" s="56">
        <v>0.09</v>
      </c>
      <c r="R812" s="56">
        <v>1.6795789990910351E-3</v>
      </c>
      <c r="S812" s="53">
        <v>0</v>
      </c>
      <c r="T812" s="36"/>
      <c r="U812" s="57">
        <v>13690</v>
      </c>
      <c r="V812" s="57">
        <v>0</v>
      </c>
      <c r="W812" s="53">
        <v>0</v>
      </c>
      <c r="X812" s="53">
        <v>893</v>
      </c>
      <c r="Y812" s="53">
        <v>14583</v>
      </c>
      <c r="Z812" s="53">
        <f t="shared" si="12"/>
        <v>3361912</v>
      </c>
    </row>
    <row r="813" spans="1:26" s="13" customFormat="1">
      <c r="A813" s="50">
        <v>3508</v>
      </c>
      <c r="B813" s="50">
        <v>3508281061</v>
      </c>
      <c r="C813" s="51" t="s">
        <v>304</v>
      </c>
      <c r="D813" s="50">
        <v>281</v>
      </c>
      <c r="E813" s="51" t="s">
        <v>146</v>
      </c>
      <c r="F813" s="50">
        <v>61</v>
      </c>
      <c r="G813" s="51" t="s">
        <v>148</v>
      </c>
      <c r="H813" s="52">
        <v>6</v>
      </c>
      <c r="I813" s="53">
        <v>11884</v>
      </c>
      <c r="J813" s="53">
        <v>535</v>
      </c>
      <c r="K813" s="53">
        <v>0</v>
      </c>
      <c r="L813" s="53">
        <v>893</v>
      </c>
      <c r="M813" s="53">
        <v>13312</v>
      </c>
      <c r="N813" s="36"/>
      <c r="O813" s="54" t="s">
        <v>308</v>
      </c>
      <c r="P813" s="54" t="s">
        <v>308</v>
      </c>
      <c r="Q813" s="56">
        <v>0.09</v>
      </c>
      <c r="R813" s="56">
        <v>2.9718398795666023E-2</v>
      </c>
      <c r="S813" s="53">
        <v>0</v>
      </c>
      <c r="T813" s="36"/>
      <c r="U813" s="57">
        <v>74514</v>
      </c>
      <c r="V813" s="57">
        <v>0</v>
      </c>
      <c r="W813" s="53">
        <v>0</v>
      </c>
      <c r="X813" s="53">
        <v>5358</v>
      </c>
      <c r="Y813" s="53">
        <v>79872</v>
      </c>
      <c r="Z813" s="53">
        <f t="shared" si="12"/>
        <v>3083560</v>
      </c>
    </row>
    <row r="814" spans="1:26" s="13" customFormat="1">
      <c r="A814" s="50">
        <v>3508</v>
      </c>
      <c r="B814" s="50">
        <v>3508281137</v>
      </c>
      <c r="C814" s="51" t="s">
        <v>304</v>
      </c>
      <c r="D814" s="50">
        <v>281</v>
      </c>
      <c r="E814" s="51" t="s">
        <v>146</v>
      </c>
      <c r="F814" s="50">
        <v>137</v>
      </c>
      <c r="G814" s="51" t="s">
        <v>196</v>
      </c>
      <c r="H814" s="52">
        <v>6</v>
      </c>
      <c r="I814" s="53">
        <v>12194</v>
      </c>
      <c r="J814" s="53">
        <v>224</v>
      </c>
      <c r="K814" s="53">
        <v>0</v>
      </c>
      <c r="L814" s="53">
        <v>893</v>
      </c>
      <c r="M814" s="53">
        <v>13311</v>
      </c>
      <c r="N814" s="36"/>
      <c r="O814" s="54" t="s">
        <v>308</v>
      </c>
      <c r="P814" s="54" t="s">
        <v>308</v>
      </c>
      <c r="Q814" s="56">
        <v>0.18</v>
      </c>
      <c r="R814" s="56">
        <v>0.1210833300933893</v>
      </c>
      <c r="S814" s="53">
        <v>0</v>
      </c>
      <c r="T814" s="36"/>
      <c r="U814" s="57">
        <v>74508</v>
      </c>
      <c r="V814" s="57">
        <v>0</v>
      </c>
      <c r="W814" s="53">
        <v>0</v>
      </c>
      <c r="X814" s="53">
        <v>5358</v>
      </c>
      <c r="Y814" s="53">
        <v>79866</v>
      </c>
      <c r="Z814" s="53">
        <f t="shared" si="12"/>
        <v>3083560</v>
      </c>
    </row>
    <row r="815" spans="1:26" s="13" customFormat="1">
      <c r="A815" s="50">
        <v>3508</v>
      </c>
      <c r="B815" s="50">
        <v>3508281281</v>
      </c>
      <c r="C815" s="51" t="s">
        <v>304</v>
      </c>
      <c r="D815" s="50">
        <v>281</v>
      </c>
      <c r="E815" s="51" t="s">
        <v>146</v>
      </c>
      <c r="F815" s="50">
        <v>281</v>
      </c>
      <c r="G815" s="51" t="s">
        <v>146</v>
      </c>
      <c r="H815" s="52">
        <v>201</v>
      </c>
      <c r="I815" s="53">
        <v>13485</v>
      </c>
      <c r="J815" s="53">
        <v>0</v>
      </c>
      <c r="K815" s="53">
        <v>0</v>
      </c>
      <c r="L815" s="53">
        <v>893</v>
      </c>
      <c r="M815" s="53">
        <v>14378</v>
      </c>
      <c r="O815" s="54" t="s">
        <v>308</v>
      </c>
      <c r="P815" s="54" t="s">
        <v>308</v>
      </c>
      <c r="Q815" s="56">
        <v>0.18</v>
      </c>
      <c r="R815" s="56">
        <v>0.11758425860127428</v>
      </c>
      <c r="S815" s="53">
        <v>0</v>
      </c>
      <c r="U815" s="57">
        <v>2710485</v>
      </c>
      <c r="V815" s="57">
        <v>0</v>
      </c>
      <c r="W815" s="53">
        <v>0</v>
      </c>
      <c r="X815" s="53">
        <v>179493</v>
      </c>
      <c r="Y815" s="53">
        <v>2889978</v>
      </c>
      <c r="Z815" s="53">
        <f t="shared" si="12"/>
        <v>3083560</v>
      </c>
    </row>
    <row r="816" spans="1:26">
      <c r="A816" s="50">
        <v>3508</v>
      </c>
      <c r="B816" s="50">
        <v>3508281332</v>
      </c>
      <c r="C816" s="51" t="s">
        <v>304</v>
      </c>
      <c r="D816" s="50">
        <v>281</v>
      </c>
      <c r="E816" s="51" t="s">
        <v>146</v>
      </c>
      <c r="F816" s="50">
        <v>332</v>
      </c>
      <c r="G816" s="51" t="s">
        <v>199</v>
      </c>
      <c r="H816" s="52">
        <v>2</v>
      </c>
      <c r="I816" s="53">
        <v>14594</v>
      </c>
      <c r="J816" s="53">
        <v>1435</v>
      </c>
      <c r="K816" s="53">
        <v>0</v>
      </c>
      <c r="L816" s="53">
        <v>893</v>
      </c>
      <c r="M816" s="53">
        <v>16922</v>
      </c>
      <c r="O816" s="54" t="s">
        <v>308</v>
      </c>
      <c r="P816" s="54" t="s">
        <v>308</v>
      </c>
      <c r="Q816" s="56">
        <v>0.09</v>
      </c>
      <c r="R816" s="56">
        <v>1.3891079712449895E-2</v>
      </c>
      <c r="S816" s="53">
        <v>0</v>
      </c>
      <c r="U816" s="57">
        <v>32058</v>
      </c>
      <c r="V816" s="57">
        <v>0</v>
      </c>
      <c r="W816" s="53">
        <v>0</v>
      </c>
      <c r="X816" s="53">
        <v>1786</v>
      </c>
      <c r="Y816" s="53">
        <v>33844</v>
      </c>
      <c r="Z816" s="53">
        <f t="shared" si="12"/>
        <v>3083560</v>
      </c>
    </row>
    <row r="817" spans="1:26">
      <c r="A817" s="50">
        <v>3509</v>
      </c>
      <c r="B817" s="50">
        <v>3509095095</v>
      </c>
      <c r="C817" s="51" t="s">
        <v>305</v>
      </c>
      <c r="D817" s="50">
        <v>95</v>
      </c>
      <c r="E817" s="51" t="s">
        <v>279</v>
      </c>
      <c r="F817" s="50">
        <v>95</v>
      </c>
      <c r="G817" s="51" t="s">
        <v>279</v>
      </c>
      <c r="H817" s="52">
        <v>406</v>
      </c>
      <c r="I817" s="53">
        <v>10635</v>
      </c>
      <c r="J817" s="53">
        <v>132</v>
      </c>
      <c r="K817" s="53">
        <v>0</v>
      </c>
      <c r="L817" s="53">
        <v>893</v>
      </c>
      <c r="M817" s="53">
        <v>11660</v>
      </c>
      <c r="O817" s="54" t="s">
        <v>308</v>
      </c>
      <c r="P817" s="54" t="s">
        <v>308</v>
      </c>
      <c r="Q817" s="56">
        <v>0.15298</v>
      </c>
      <c r="R817" s="56">
        <v>0.12522055334516241</v>
      </c>
      <c r="S817" s="53">
        <v>0</v>
      </c>
      <c r="U817" s="57">
        <v>4371402</v>
      </c>
      <c r="V817" s="57">
        <v>0</v>
      </c>
      <c r="W817" s="53">
        <v>0</v>
      </c>
      <c r="X817" s="53">
        <v>362558</v>
      </c>
      <c r="Y817" s="53">
        <v>4733960</v>
      </c>
      <c r="Z817" s="53">
        <f t="shared" si="12"/>
        <v>4780808</v>
      </c>
    </row>
    <row r="818" spans="1:26">
      <c r="A818" s="50">
        <v>3509</v>
      </c>
      <c r="B818" s="50">
        <v>3509095265</v>
      </c>
      <c r="C818" s="51" t="s">
        <v>305</v>
      </c>
      <c r="D818" s="50">
        <v>95</v>
      </c>
      <c r="E818" s="51" t="s">
        <v>279</v>
      </c>
      <c r="F818" s="50">
        <v>265</v>
      </c>
      <c r="G818" s="51" t="s">
        <v>313</v>
      </c>
      <c r="H818" s="52">
        <v>1</v>
      </c>
      <c r="I818" s="53">
        <v>8094</v>
      </c>
      <c r="J818" s="53">
        <v>3625</v>
      </c>
      <c r="K818" s="53">
        <v>0</v>
      </c>
      <c r="L818" s="53">
        <v>893</v>
      </c>
      <c r="M818" s="53">
        <v>12612</v>
      </c>
      <c r="O818" s="54" t="s">
        <v>308</v>
      </c>
      <c r="P818" s="54" t="s">
        <v>308</v>
      </c>
      <c r="Q818" s="56">
        <v>0.09</v>
      </c>
      <c r="R818" s="56">
        <v>4.1090235194349208E-4</v>
      </c>
      <c r="S818" s="53">
        <v>0</v>
      </c>
      <c r="U818" s="57">
        <v>11719</v>
      </c>
      <c r="V818" s="57">
        <v>0</v>
      </c>
      <c r="W818" s="53">
        <v>0</v>
      </c>
      <c r="X818" s="53">
        <v>893</v>
      </c>
      <c r="Y818" s="53">
        <v>12612</v>
      </c>
      <c r="Z818" s="53">
        <f t="shared" si="12"/>
        <v>4780808</v>
      </c>
    </row>
    <row r="819" spans="1:26">
      <c r="A819" s="50">
        <v>3509</v>
      </c>
      <c r="B819" s="50">
        <v>3509095331</v>
      </c>
      <c r="C819" s="51" t="s">
        <v>305</v>
      </c>
      <c r="D819" s="50">
        <v>95</v>
      </c>
      <c r="E819" s="51" t="s">
        <v>279</v>
      </c>
      <c r="F819" s="50">
        <v>331</v>
      </c>
      <c r="G819" s="51" t="s">
        <v>283</v>
      </c>
      <c r="H819" s="52">
        <v>3</v>
      </c>
      <c r="I819" s="53">
        <v>8094</v>
      </c>
      <c r="J819" s="53">
        <v>2425</v>
      </c>
      <c r="K819" s="53">
        <v>0</v>
      </c>
      <c r="L819" s="53">
        <v>893</v>
      </c>
      <c r="M819" s="53">
        <v>11412</v>
      </c>
      <c r="O819" s="54" t="s">
        <v>308</v>
      </c>
      <c r="P819" s="54" t="s">
        <v>308</v>
      </c>
      <c r="Q819" s="56">
        <v>0.09</v>
      </c>
      <c r="R819" s="56">
        <v>1.4058601186551709E-2</v>
      </c>
      <c r="S819" s="53">
        <v>0</v>
      </c>
      <c r="U819" s="57">
        <v>31557</v>
      </c>
      <c r="V819" s="57">
        <v>0</v>
      </c>
      <c r="W819" s="53">
        <v>0</v>
      </c>
      <c r="X819" s="53">
        <v>2679</v>
      </c>
      <c r="Y819" s="53">
        <v>34236</v>
      </c>
      <c r="Z819" s="53">
        <f t="shared" si="12"/>
        <v>4780808</v>
      </c>
    </row>
    <row r="820" spans="1:26">
      <c r="A820" s="50">
        <v>3510</v>
      </c>
      <c r="B820" s="50">
        <v>3510281005</v>
      </c>
      <c r="C820" s="51" t="s">
        <v>306</v>
      </c>
      <c r="D820" s="50">
        <v>281</v>
      </c>
      <c r="E820" s="51" t="s">
        <v>146</v>
      </c>
      <c r="F820" s="50">
        <v>5</v>
      </c>
      <c r="G820" s="51" t="s">
        <v>147</v>
      </c>
      <c r="H820" s="52">
        <v>1</v>
      </c>
      <c r="I820" s="53">
        <v>12631</v>
      </c>
      <c r="J820" s="53">
        <v>4941</v>
      </c>
      <c r="K820" s="53">
        <v>0</v>
      </c>
      <c r="L820" s="53">
        <v>893</v>
      </c>
      <c r="M820" s="53">
        <v>18465</v>
      </c>
      <c r="O820" s="54" t="s">
        <v>308</v>
      </c>
      <c r="P820" s="54" t="s">
        <v>308</v>
      </c>
      <c r="Q820" s="56">
        <v>0.09</v>
      </c>
      <c r="R820" s="56">
        <v>3.4503542671496094E-3</v>
      </c>
      <c r="S820" s="53">
        <v>0</v>
      </c>
      <c r="U820" s="57">
        <v>17572</v>
      </c>
      <c r="V820" s="57">
        <v>0</v>
      </c>
      <c r="W820" s="53">
        <v>0</v>
      </c>
      <c r="X820" s="53">
        <v>893</v>
      </c>
      <c r="Y820" s="53">
        <v>18465</v>
      </c>
      <c r="Z820" s="53">
        <f t="shared" si="12"/>
        <v>2790513</v>
      </c>
    </row>
    <row r="821" spans="1:26">
      <c r="A821" s="50">
        <v>3510</v>
      </c>
      <c r="B821" s="50">
        <v>3510281061</v>
      </c>
      <c r="C821" s="51" t="s">
        <v>306</v>
      </c>
      <c r="D821" s="50">
        <v>281</v>
      </c>
      <c r="E821" s="51" t="s">
        <v>146</v>
      </c>
      <c r="F821" s="50">
        <v>61</v>
      </c>
      <c r="G821" s="51" t="s">
        <v>148</v>
      </c>
      <c r="H821" s="52">
        <v>3</v>
      </c>
      <c r="I821" s="53">
        <v>10413</v>
      </c>
      <c r="J821" s="53">
        <v>468</v>
      </c>
      <c r="K821" s="53">
        <v>0</v>
      </c>
      <c r="L821" s="53">
        <v>893</v>
      </c>
      <c r="M821" s="53">
        <v>11774</v>
      </c>
      <c r="O821" s="54" t="s">
        <v>308</v>
      </c>
      <c r="P821" s="54" t="s">
        <v>308</v>
      </c>
      <c r="Q821" s="56">
        <v>0.09</v>
      </c>
      <c r="R821" s="56">
        <v>2.9718398795666023E-2</v>
      </c>
      <c r="S821" s="53">
        <v>0</v>
      </c>
      <c r="U821" s="57">
        <v>32643</v>
      </c>
      <c r="V821" s="57">
        <v>0</v>
      </c>
      <c r="W821" s="53">
        <v>0</v>
      </c>
      <c r="X821" s="53">
        <v>2679</v>
      </c>
      <c r="Y821" s="53">
        <v>35322</v>
      </c>
      <c r="Z821" s="53">
        <f t="shared" si="12"/>
        <v>2790513</v>
      </c>
    </row>
    <row r="822" spans="1:26">
      <c r="A822" s="50">
        <v>3510</v>
      </c>
      <c r="B822" s="50">
        <v>3510281281</v>
      </c>
      <c r="C822" s="51" t="s">
        <v>306</v>
      </c>
      <c r="D822" s="50">
        <v>281</v>
      </c>
      <c r="E822" s="51" t="s">
        <v>146</v>
      </c>
      <c r="F822" s="50">
        <v>281</v>
      </c>
      <c r="G822" s="51" t="s">
        <v>146</v>
      </c>
      <c r="H822" s="52">
        <v>210</v>
      </c>
      <c r="I822" s="53">
        <v>12010</v>
      </c>
      <c r="J822" s="53">
        <v>0</v>
      </c>
      <c r="K822" s="53">
        <v>0</v>
      </c>
      <c r="L822" s="53">
        <v>893</v>
      </c>
      <c r="M822" s="53">
        <v>12903</v>
      </c>
      <c r="O822" s="54" t="s">
        <v>308</v>
      </c>
      <c r="P822" s="54" t="s">
        <v>308</v>
      </c>
      <c r="Q822" s="56">
        <v>0.18</v>
      </c>
      <c r="R822" s="56">
        <v>0.11758425860127428</v>
      </c>
      <c r="S822" s="53">
        <v>0</v>
      </c>
      <c r="U822" s="57">
        <v>2522100</v>
      </c>
      <c r="V822" s="57">
        <v>0</v>
      </c>
      <c r="W822" s="53">
        <v>0</v>
      </c>
      <c r="X822" s="53">
        <v>187530</v>
      </c>
      <c r="Y822" s="53">
        <v>2709630</v>
      </c>
      <c r="Z822" s="53">
        <f t="shared" si="12"/>
        <v>2790513</v>
      </c>
    </row>
    <row r="823" spans="1:26">
      <c r="A823" s="50">
        <v>3510</v>
      </c>
      <c r="B823" s="50">
        <v>3510281332</v>
      </c>
      <c r="C823" s="51" t="s">
        <v>306</v>
      </c>
      <c r="D823" s="50">
        <v>281</v>
      </c>
      <c r="E823" s="51" t="s">
        <v>146</v>
      </c>
      <c r="F823" s="50">
        <v>332</v>
      </c>
      <c r="G823" s="51" t="s">
        <v>199</v>
      </c>
      <c r="H823" s="52">
        <v>2</v>
      </c>
      <c r="I823" s="53">
        <v>11522</v>
      </c>
      <c r="J823" s="53">
        <v>1133</v>
      </c>
      <c r="K823" s="53">
        <v>0</v>
      </c>
      <c r="L823" s="53">
        <v>893</v>
      </c>
      <c r="M823" s="53">
        <v>13548</v>
      </c>
      <c r="O823" s="54" t="s">
        <v>308</v>
      </c>
      <c r="P823" s="54" t="s">
        <v>308</v>
      </c>
      <c r="Q823" s="56">
        <v>0.09</v>
      </c>
      <c r="R823" s="56">
        <v>1.3891079712449895E-2</v>
      </c>
      <c r="S823" s="53">
        <v>0</v>
      </c>
      <c r="U823" s="57">
        <v>25310</v>
      </c>
      <c r="V823" s="57">
        <v>0</v>
      </c>
      <c r="W823" s="53">
        <v>0</v>
      </c>
      <c r="X823" s="53">
        <v>1786</v>
      </c>
      <c r="Y823" s="53">
        <v>27096</v>
      </c>
      <c r="Z823" s="53">
        <f t="shared" si="12"/>
        <v>2790513</v>
      </c>
    </row>
    <row r="824" spans="1:26">
      <c r="A824" s="50">
        <v>3513</v>
      </c>
      <c r="B824" s="50">
        <v>3513044044</v>
      </c>
      <c r="C824" s="51" t="s">
        <v>307</v>
      </c>
      <c r="D824" s="50">
        <v>44</v>
      </c>
      <c r="E824" s="51" t="s">
        <v>12</v>
      </c>
      <c r="F824" s="50">
        <v>44</v>
      </c>
      <c r="G824" s="51" t="s">
        <v>12</v>
      </c>
      <c r="H824" s="52">
        <v>349</v>
      </c>
      <c r="I824" s="53">
        <v>10612</v>
      </c>
      <c r="J824" s="53">
        <v>699</v>
      </c>
      <c r="K824" s="53">
        <v>0</v>
      </c>
      <c r="L824" s="53">
        <v>893</v>
      </c>
      <c r="M824" s="53">
        <v>12204</v>
      </c>
      <c r="O824" s="54" t="s">
        <v>308</v>
      </c>
      <c r="P824" s="54" t="s">
        <v>308</v>
      </c>
      <c r="Q824" s="56">
        <v>0.09</v>
      </c>
      <c r="R824" s="56">
        <v>4.5057369453861851E-2</v>
      </c>
      <c r="S824" s="53">
        <v>0</v>
      </c>
      <c r="U824" s="57">
        <v>3947539</v>
      </c>
      <c r="V824" s="57">
        <v>0</v>
      </c>
      <c r="W824" s="53">
        <v>0</v>
      </c>
      <c r="X824" s="53">
        <v>311657</v>
      </c>
      <c r="Y824" s="53">
        <v>4259196</v>
      </c>
      <c r="Z824" s="53">
        <f t="shared" si="12"/>
        <v>5182227</v>
      </c>
    </row>
    <row r="825" spans="1:26">
      <c r="A825" s="50">
        <v>3513</v>
      </c>
      <c r="B825" s="50">
        <v>3513044133</v>
      </c>
      <c r="C825" s="51" t="s">
        <v>307</v>
      </c>
      <c r="D825" s="50">
        <v>44</v>
      </c>
      <c r="E825" s="51" t="s">
        <v>12</v>
      </c>
      <c r="F825" s="50">
        <v>133</v>
      </c>
      <c r="G825" s="51" t="s">
        <v>59</v>
      </c>
      <c r="H825" s="52">
        <v>1</v>
      </c>
      <c r="I825" s="53">
        <v>12275</v>
      </c>
      <c r="J825" s="53">
        <v>3267</v>
      </c>
      <c r="K825" s="53">
        <v>0</v>
      </c>
      <c r="L825" s="53">
        <v>893</v>
      </c>
      <c r="M825" s="53">
        <v>16435</v>
      </c>
      <c r="O825" s="54" t="s">
        <v>308</v>
      </c>
      <c r="P825" s="54" t="s">
        <v>308</v>
      </c>
      <c r="Q825" s="56">
        <v>0.09</v>
      </c>
      <c r="R825" s="56">
        <v>2.3230225694178461E-2</v>
      </c>
      <c r="S825" s="53">
        <v>0</v>
      </c>
      <c r="U825" s="57">
        <v>15542</v>
      </c>
      <c r="V825" s="57">
        <v>0</v>
      </c>
      <c r="W825" s="53">
        <v>0</v>
      </c>
      <c r="X825" s="53">
        <v>893</v>
      </c>
      <c r="Y825" s="53">
        <v>16435</v>
      </c>
      <c r="Z825" s="53">
        <f t="shared" si="12"/>
        <v>5182227</v>
      </c>
    </row>
    <row r="826" spans="1:26">
      <c r="A826" s="50">
        <v>3513</v>
      </c>
      <c r="B826" s="50">
        <v>3513044244</v>
      </c>
      <c r="C826" s="51" t="s">
        <v>307</v>
      </c>
      <c r="D826" s="50">
        <v>44</v>
      </c>
      <c r="E826" s="51" t="s">
        <v>12</v>
      </c>
      <c r="F826" s="50">
        <v>244</v>
      </c>
      <c r="G826" s="51" t="s">
        <v>27</v>
      </c>
      <c r="H826" s="52">
        <v>57</v>
      </c>
      <c r="I826" s="53">
        <v>9202</v>
      </c>
      <c r="J826" s="53">
        <v>3142</v>
      </c>
      <c r="K826" s="53">
        <v>0</v>
      </c>
      <c r="L826" s="53">
        <v>893</v>
      </c>
      <c r="M826" s="53">
        <v>13237</v>
      </c>
      <c r="O826" s="54" t="s">
        <v>308</v>
      </c>
      <c r="P826" s="54" t="s">
        <v>308</v>
      </c>
      <c r="Q826" s="56">
        <v>0.18</v>
      </c>
      <c r="R826" s="56">
        <v>9.0766797529067744E-2</v>
      </c>
      <c r="S826" s="53">
        <v>0</v>
      </c>
      <c r="U826" s="57">
        <v>703608</v>
      </c>
      <c r="V826" s="57">
        <v>0</v>
      </c>
      <c r="W826" s="53">
        <v>0</v>
      </c>
      <c r="X826" s="53">
        <v>50901</v>
      </c>
      <c r="Y826" s="53">
        <v>754509</v>
      </c>
      <c r="Z826" s="53">
        <f t="shared" si="12"/>
        <v>5182227</v>
      </c>
    </row>
    <row r="827" spans="1:26">
      <c r="A827" s="50">
        <v>3513</v>
      </c>
      <c r="B827" s="50">
        <v>3513044293</v>
      </c>
      <c r="C827" s="51" t="s">
        <v>307</v>
      </c>
      <c r="D827" s="50">
        <v>44</v>
      </c>
      <c r="E827" s="51" t="s">
        <v>12</v>
      </c>
      <c r="F827" s="50">
        <v>293</v>
      </c>
      <c r="G827" s="51" t="s">
        <v>171</v>
      </c>
      <c r="H827" s="52">
        <v>13</v>
      </c>
      <c r="I827" s="53">
        <v>10185</v>
      </c>
      <c r="J827" s="53">
        <v>621</v>
      </c>
      <c r="K827" s="53">
        <v>0</v>
      </c>
      <c r="L827" s="53">
        <v>893</v>
      </c>
      <c r="M827" s="53">
        <v>11699</v>
      </c>
      <c r="O827" s="54" t="s">
        <v>308</v>
      </c>
      <c r="P827" s="54" t="s">
        <v>308</v>
      </c>
      <c r="Q827" s="56">
        <v>0.18</v>
      </c>
      <c r="R827" s="56">
        <v>2.729501573501358E-3</v>
      </c>
      <c r="S827" s="53">
        <v>0</v>
      </c>
      <c r="U827" s="57">
        <v>140478</v>
      </c>
      <c r="V827" s="57">
        <v>0</v>
      </c>
      <c r="W827" s="53">
        <v>0</v>
      </c>
      <c r="X827" s="53">
        <v>11609</v>
      </c>
      <c r="Y827" s="53">
        <v>152087</v>
      </c>
      <c r="Z827" s="53">
        <f t="shared" si="12"/>
        <v>5182227</v>
      </c>
    </row>
    <row r="828" spans="1:26">
      <c r="A828" s="50">
        <v>3514</v>
      </c>
      <c r="B828" s="50">
        <v>3514281281</v>
      </c>
      <c r="C828" s="51" t="s">
        <v>332</v>
      </c>
      <c r="D828" s="50">
        <v>281</v>
      </c>
      <c r="E828" s="51" t="s">
        <v>146</v>
      </c>
      <c r="F828" s="50">
        <v>281</v>
      </c>
      <c r="G828" s="51" t="s">
        <v>146</v>
      </c>
      <c r="H828" s="52">
        <v>90</v>
      </c>
      <c r="I828" s="53">
        <v>12541.089039847704</v>
      </c>
      <c r="J828" s="53">
        <v>0</v>
      </c>
      <c r="K828" s="53">
        <v>0</v>
      </c>
      <c r="L828" s="53">
        <v>893</v>
      </c>
      <c r="M828" s="53">
        <v>13434.089039847704</v>
      </c>
      <c r="O828" s="54" t="s">
        <v>308</v>
      </c>
      <c r="P828" s="54" t="s">
        <v>308</v>
      </c>
      <c r="Q828" s="56">
        <v>0.18</v>
      </c>
      <c r="R828" s="56">
        <v>0.11758425860127428</v>
      </c>
      <c r="S828" s="53">
        <v>0</v>
      </c>
      <c r="U828" s="57">
        <v>1128690</v>
      </c>
      <c r="V828" s="57">
        <v>0</v>
      </c>
      <c r="W828" s="53">
        <v>0</v>
      </c>
      <c r="X828" s="53">
        <v>80370</v>
      </c>
      <c r="Y828" s="53">
        <v>1209060</v>
      </c>
      <c r="Z828" s="53">
        <f t="shared" si="12"/>
        <v>1209060</v>
      </c>
    </row>
    <row r="829" spans="1:26">
      <c r="A829" s="50">
        <v>3515</v>
      </c>
      <c r="B829" s="50">
        <v>3515287043</v>
      </c>
      <c r="C829" s="51" t="s">
        <v>334</v>
      </c>
      <c r="D829" s="50">
        <v>287</v>
      </c>
      <c r="E829" s="51" t="s">
        <v>335</v>
      </c>
      <c r="F829" s="50">
        <v>43</v>
      </c>
      <c r="G829" s="51" t="s">
        <v>336</v>
      </c>
      <c r="H829" s="52">
        <v>3</v>
      </c>
      <c r="I829" s="53">
        <v>9455.5095917285398</v>
      </c>
      <c r="J829" s="53">
        <v>4844</v>
      </c>
      <c r="K829" s="53">
        <v>0</v>
      </c>
      <c r="L829" s="53">
        <v>893</v>
      </c>
      <c r="M829" s="53">
        <v>15192.50959172854</v>
      </c>
      <c r="O829" s="54" t="s">
        <v>308</v>
      </c>
      <c r="P829" s="54" t="s">
        <v>308</v>
      </c>
      <c r="Q829" s="56">
        <v>0.09</v>
      </c>
      <c r="R829" s="56">
        <v>1.1394576659604154E-2</v>
      </c>
      <c r="S829" s="53">
        <v>0</v>
      </c>
      <c r="U829" s="57">
        <v>42900</v>
      </c>
      <c r="V829" s="57">
        <v>0</v>
      </c>
      <c r="W829" s="53">
        <v>0</v>
      </c>
      <c r="X829" s="53">
        <v>2679</v>
      </c>
      <c r="Y829" s="53">
        <v>45579</v>
      </c>
      <c r="Z829" s="53">
        <f t="shared" si="12"/>
        <v>2171933</v>
      </c>
    </row>
    <row r="830" spans="1:26">
      <c r="A830" s="50">
        <v>3515</v>
      </c>
      <c r="B830" s="50">
        <v>3515287045</v>
      </c>
      <c r="C830" s="51" t="s">
        <v>334</v>
      </c>
      <c r="D830" s="50">
        <v>287</v>
      </c>
      <c r="E830" s="51" t="s">
        <v>335</v>
      </c>
      <c r="F830" s="50">
        <v>45</v>
      </c>
      <c r="G830" s="51" t="s">
        <v>337</v>
      </c>
      <c r="H830" s="52">
        <v>2</v>
      </c>
      <c r="I830" s="53">
        <v>10226.674988788813</v>
      </c>
      <c r="J830" s="53">
        <v>3291</v>
      </c>
      <c r="K830" s="53">
        <v>0</v>
      </c>
      <c r="L830" s="53">
        <v>893</v>
      </c>
      <c r="M830" s="53">
        <v>14410.674988788813</v>
      </c>
      <c r="O830" s="54" t="s">
        <v>308</v>
      </c>
      <c r="P830" s="54" t="s">
        <v>308</v>
      </c>
      <c r="Q830" s="56">
        <v>0.09</v>
      </c>
      <c r="R830" s="56">
        <v>8.2945949528021711E-3</v>
      </c>
      <c r="S830" s="53">
        <v>0</v>
      </c>
      <c r="U830" s="57">
        <v>27036</v>
      </c>
      <c r="V830" s="57">
        <v>0</v>
      </c>
      <c r="W830" s="53">
        <v>0</v>
      </c>
      <c r="X830" s="53">
        <v>1786</v>
      </c>
      <c r="Y830" s="53">
        <v>28822</v>
      </c>
      <c r="Z830" s="53">
        <f t="shared" si="12"/>
        <v>2171933</v>
      </c>
    </row>
    <row r="831" spans="1:26">
      <c r="A831" s="50">
        <v>3515</v>
      </c>
      <c r="B831" s="50">
        <v>3515287135</v>
      </c>
      <c r="C831" s="51" t="s">
        <v>334</v>
      </c>
      <c r="D831" s="50">
        <v>287</v>
      </c>
      <c r="E831" s="51" t="s">
        <v>335</v>
      </c>
      <c r="F831" s="50">
        <v>135</v>
      </c>
      <c r="G831" s="51" t="s">
        <v>338</v>
      </c>
      <c r="H831" s="52">
        <v>2</v>
      </c>
      <c r="I831" s="53">
        <v>10606.263809029251</v>
      </c>
      <c r="J831" s="53">
        <v>6448</v>
      </c>
      <c r="K831" s="53">
        <v>0</v>
      </c>
      <c r="L831" s="53">
        <v>893</v>
      </c>
      <c r="M831" s="53">
        <v>17947.263809029253</v>
      </c>
      <c r="O831" s="54" t="s">
        <v>308</v>
      </c>
      <c r="P831" s="54" t="s">
        <v>308</v>
      </c>
      <c r="Q831" s="56">
        <v>0.09</v>
      </c>
      <c r="R831" s="56">
        <v>1.3750165285791227E-2</v>
      </c>
      <c r="S831" s="53">
        <v>0</v>
      </c>
      <c r="U831" s="57">
        <v>34108</v>
      </c>
      <c r="V831" s="57">
        <v>0</v>
      </c>
      <c r="W831" s="53">
        <v>0</v>
      </c>
      <c r="X831" s="53">
        <v>1786</v>
      </c>
      <c r="Y831" s="53">
        <v>35894</v>
      </c>
      <c r="Z831" s="53">
        <f t="shared" si="12"/>
        <v>2171933</v>
      </c>
    </row>
    <row r="832" spans="1:26">
      <c r="A832" s="50">
        <v>3515</v>
      </c>
      <c r="B832" s="50">
        <v>3515287191</v>
      </c>
      <c r="C832" s="51" t="s">
        <v>334</v>
      </c>
      <c r="D832" s="50">
        <v>287</v>
      </c>
      <c r="E832" s="51" t="s">
        <v>335</v>
      </c>
      <c r="F832" s="50">
        <v>191</v>
      </c>
      <c r="G832" s="51" t="s">
        <v>238</v>
      </c>
      <c r="H832" s="52">
        <v>18</v>
      </c>
      <c r="I832" s="53">
        <v>10098.563733936404</v>
      </c>
      <c r="J832" s="53">
        <v>3040</v>
      </c>
      <c r="K832" s="53">
        <v>0</v>
      </c>
      <c r="L832" s="53">
        <v>893</v>
      </c>
      <c r="M832" s="53">
        <v>14031.563733936404</v>
      </c>
      <c r="O832" s="54" t="s">
        <v>308</v>
      </c>
      <c r="P832" s="54" t="s">
        <v>308</v>
      </c>
      <c r="Q832" s="56">
        <v>0.09</v>
      </c>
      <c r="R832" s="56">
        <v>2.1563264002793899E-2</v>
      </c>
      <c r="S832" s="53">
        <v>0</v>
      </c>
      <c r="U832" s="57">
        <v>236502</v>
      </c>
      <c r="V832" s="57">
        <v>0</v>
      </c>
      <c r="W832" s="53">
        <v>0</v>
      </c>
      <c r="X832" s="53">
        <v>16074</v>
      </c>
      <c r="Y832" s="53">
        <v>252576</v>
      </c>
      <c r="Z832" s="53">
        <f t="shared" si="12"/>
        <v>2171933</v>
      </c>
    </row>
    <row r="833" spans="1:26">
      <c r="A833" s="50">
        <v>3515</v>
      </c>
      <c r="B833" s="50">
        <v>3515287215</v>
      </c>
      <c r="C833" s="51" t="s">
        <v>334</v>
      </c>
      <c r="D833" s="50">
        <v>287</v>
      </c>
      <c r="E833" s="51" t="s">
        <v>335</v>
      </c>
      <c r="F833" s="50">
        <v>215</v>
      </c>
      <c r="G833" s="51" t="s">
        <v>339</v>
      </c>
      <c r="H833" s="52">
        <v>6</v>
      </c>
      <c r="I833" s="53">
        <v>10402.098104001459</v>
      </c>
      <c r="J833" s="53">
        <v>2358</v>
      </c>
      <c r="K833" s="53">
        <v>0</v>
      </c>
      <c r="L833" s="53">
        <v>893</v>
      </c>
      <c r="M833" s="53">
        <v>13653.098104001459</v>
      </c>
      <c r="O833" s="54" t="s">
        <v>308</v>
      </c>
      <c r="P833" s="54" t="s">
        <v>308</v>
      </c>
      <c r="Q833" s="56">
        <v>0.18</v>
      </c>
      <c r="R833" s="56">
        <v>9.6925653726890968E-3</v>
      </c>
      <c r="S833" s="53">
        <v>0</v>
      </c>
      <c r="U833" s="57">
        <v>76560</v>
      </c>
      <c r="V833" s="57">
        <v>0</v>
      </c>
      <c r="W833" s="53">
        <v>0</v>
      </c>
      <c r="X833" s="53">
        <v>5358</v>
      </c>
      <c r="Y833" s="53">
        <v>81918</v>
      </c>
      <c r="Z833" s="53">
        <f t="shared" si="12"/>
        <v>2171933</v>
      </c>
    </row>
    <row r="834" spans="1:26">
      <c r="A834" s="50">
        <v>3515</v>
      </c>
      <c r="B834" s="50">
        <v>3515287227</v>
      </c>
      <c r="C834" s="51" t="s">
        <v>334</v>
      </c>
      <c r="D834" s="50">
        <v>287</v>
      </c>
      <c r="E834" s="51" t="s">
        <v>335</v>
      </c>
      <c r="F834" s="50">
        <v>227</v>
      </c>
      <c r="G834" s="51" t="s">
        <v>239</v>
      </c>
      <c r="H834" s="52">
        <v>5</v>
      </c>
      <c r="I834" s="53">
        <v>10660.457602359395</v>
      </c>
      <c r="J834" s="53">
        <v>2204</v>
      </c>
      <c r="K834" s="53">
        <v>0</v>
      </c>
      <c r="L834" s="53">
        <v>893</v>
      </c>
      <c r="M834" s="53">
        <v>13757.457602359395</v>
      </c>
      <c r="O834" s="54" t="s">
        <v>308</v>
      </c>
      <c r="P834" s="54" t="s">
        <v>308</v>
      </c>
      <c r="Q834" s="56">
        <v>0.18</v>
      </c>
      <c r="R834" s="56">
        <v>7.5832640565713597E-3</v>
      </c>
      <c r="S834" s="53">
        <v>0</v>
      </c>
      <c r="U834" s="57">
        <v>64320</v>
      </c>
      <c r="V834" s="57">
        <v>0</v>
      </c>
      <c r="W834" s="53">
        <v>0</v>
      </c>
      <c r="X834" s="53">
        <v>4465</v>
      </c>
      <c r="Y834" s="53">
        <v>68785</v>
      </c>
      <c r="Z834" s="53">
        <f t="shared" si="12"/>
        <v>2171933</v>
      </c>
    </row>
    <row r="835" spans="1:26">
      <c r="A835" s="50">
        <v>3515</v>
      </c>
      <c r="B835" s="50">
        <v>3515287277</v>
      </c>
      <c r="C835" s="51" t="s">
        <v>334</v>
      </c>
      <c r="D835" s="50">
        <v>287</v>
      </c>
      <c r="E835" s="51" t="s">
        <v>335</v>
      </c>
      <c r="F835" s="50">
        <v>277</v>
      </c>
      <c r="G835" s="51" t="s">
        <v>340</v>
      </c>
      <c r="H835" s="52">
        <v>67</v>
      </c>
      <c r="I835" s="53">
        <v>11976.442052147144</v>
      </c>
      <c r="J835" s="53">
        <v>486</v>
      </c>
      <c r="K835" s="53">
        <v>0</v>
      </c>
      <c r="L835" s="53">
        <v>893</v>
      </c>
      <c r="M835" s="53">
        <v>13355.442052147144</v>
      </c>
      <c r="O835" s="54" t="s">
        <v>308</v>
      </c>
      <c r="P835" s="54" t="s">
        <v>308</v>
      </c>
      <c r="Q835" s="56">
        <v>0.18</v>
      </c>
      <c r="R835" s="56">
        <v>2.8031540434438139E-2</v>
      </c>
      <c r="S835" s="53">
        <v>0</v>
      </c>
      <c r="U835" s="57">
        <v>834954</v>
      </c>
      <c r="V835" s="57">
        <v>0</v>
      </c>
      <c r="W835" s="53">
        <v>0</v>
      </c>
      <c r="X835" s="53">
        <v>59831</v>
      </c>
      <c r="Y835" s="53">
        <v>894785</v>
      </c>
      <c r="Z835" s="53">
        <f t="shared" si="12"/>
        <v>2171933</v>
      </c>
    </row>
    <row r="836" spans="1:26">
      <c r="A836" s="50">
        <v>3515</v>
      </c>
      <c r="B836" s="50">
        <v>3515287287</v>
      </c>
      <c r="C836" s="51" t="s">
        <v>334</v>
      </c>
      <c r="D836" s="50">
        <v>287</v>
      </c>
      <c r="E836" s="51" t="s">
        <v>335</v>
      </c>
      <c r="F836" s="50">
        <v>287</v>
      </c>
      <c r="G836" s="51" t="s">
        <v>335</v>
      </c>
      <c r="H836" s="52">
        <v>15</v>
      </c>
      <c r="I836" s="53">
        <v>9380.5005369654082</v>
      </c>
      <c r="J836" s="53">
        <v>2587</v>
      </c>
      <c r="K836" s="53">
        <v>0</v>
      </c>
      <c r="L836" s="53">
        <v>893</v>
      </c>
      <c r="M836" s="53">
        <v>12860.500536965408</v>
      </c>
      <c r="O836" s="54" t="s">
        <v>308</v>
      </c>
      <c r="P836" s="54" t="s">
        <v>308</v>
      </c>
      <c r="Q836" s="56">
        <v>0.09</v>
      </c>
      <c r="R836" s="56">
        <v>1.5601144640130815E-2</v>
      </c>
      <c r="S836" s="53">
        <v>0</v>
      </c>
      <c r="U836" s="57">
        <v>179520</v>
      </c>
      <c r="V836" s="57">
        <v>0</v>
      </c>
      <c r="W836" s="53">
        <v>0</v>
      </c>
      <c r="X836" s="53">
        <v>13395</v>
      </c>
      <c r="Y836" s="53">
        <v>192915</v>
      </c>
      <c r="Z836" s="53">
        <f t="shared" si="12"/>
        <v>2171933</v>
      </c>
    </row>
    <row r="837" spans="1:26">
      <c r="A837" s="50">
        <v>3515</v>
      </c>
      <c r="B837" s="50">
        <v>3515287306</v>
      </c>
      <c r="C837" s="51" t="s">
        <v>334</v>
      </c>
      <c r="D837" s="50">
        <v>287</v>
      </c>
      <c r="E837" s="51" t="s">
        <v>335</v>
      </c>
      <c r="F837" s="50">
        <v>306</v>
      </c>
      <c r="G837" s="51" t="s">
        <v>341</v>
      </c>
      <c r="H837" s="52">
        <v>2</v>
      </c>
      <c r="I837" s="53">
        <v>10063.777704499862</v>
      </c>
      <c r="J837" s="53">
        <v>1751</v>
      </c>
      <c r="K837" s="53">
        <v>0</v>
      </c>
      <c r="L837" s="53">
        <v>893</v>
      </c>
      <c r="M837" s="53">
        <v>12707.777704499862</v>
      </c>
      <c r="O837" s="54" t="s">
        <v>308</v>
      </c>
      <c r="P837" s="54" t="s">
        <v>308</v>
      </c>
      <c r="Q837" s="56">
        <v>0.09</v>
      </c>
      <c r="R837" s="56">
        <v>1.2073450314149848E-2</v>
      </c>
      <c r="S837" s="53">
        <v>0</v>
      </c>
      <c r="U837" s="57">
        <v>23630</v>
      </c>
      <c r="V837" s="57">
        <v>0</v>
      </c>
      <c r="W837" s="53">
        <v>0</v>
      </c>
      <c r="X837" s="53">
        <v>1786</v>
      </c>
      <c r="Y837" s="53">
        <v>25416</v>
      </c>
      <c r="Z837" s="53">
        <f t="shared" si="12"/>
        <v>2171933</v>
      </c>
    </row>
    <row r="838" spans="1:26">
      <c r="A838" s="50">
        <v>3515</v>
      </c>
      <c r="B838" s="50">
        <v>3515287316</v>
      </c>
      <c r="C838" s="51" t="s">
        <v>334</v>
      </c>
      <c r="D838" s="50">
        <v>287</v>
      </c>
      <c r="E838" s="51" t="s">
        <v>335</v>
      </c>
      <c r="F838" s="50">
        <v>316</v>
      </c>
      <c r="G838" s="51" t="s">
        <v>159</v>
      </c>
      <c r="H838" s="52">
        <v>7</v>
      </c>
      <c r="I838" s="53">
        <v>11275.008151689211</v>
      </c>
      <c r="J838" s="53">
        <v>1091</v>
      </c>
      <c r="K838" s="53">
        <v>0</v>
      </c>
      <c r="L838" s="53">
        <v>893</v>
      </c>
      <c r="M838" s="53">
        <v>13259.008151689211</v>
      </c>
      <c r="O838" s="54" t="s">
        <v>308</v>
      </c>
      <c r="P838" s="54" t="s">
        <v>308</v>
      </c>
      <c r="Q838" s="56">
        <v>0.18</v>
      </c>
      <c r="R838" s="56">
        <v>7.3527407317333891E-3</v>
      </c>
      <c r="S838" s="53">
        <v>0</v>
      </c>
      <c r="U838" s="57">
        <v>86562</v>
      </c>
      <c r="V838" s="57">
        <v>0</v>
      </c>
      <c r="W838" s="53">
        <v>0</v>
      </c>
      <c r="X838" s="53">
        <v>6251</v>
      </c>
      <c r="Y838" s="53">
        <v>92813</v>
      </c>
      <c r="Z838" s="53">
        <f t="shared" si="12"/>
        <v>2171933</v>
      </c>
    </row>
    <row r="839" spans="1:26">
      <c r="A839" s="50">
        <v>3515</v>
      </c>
      <c r="B839" s="50">
        <v>3515287767</v>
      </c>
      <c r="C839" s="51" t="s">
        <v>334</v>
      </c>
      <c r="D839" s="50">
        <v>287</v>
      </c>
      <c r="E839" s="51" t="s">
        <v>335</v>
      </c>
      <c r="F839" s="50">
        <v>767</v>
      </c>
      <c r="G839" s="51" t="s">
        <v>267</v>
      </c>
      <c r="H839" s="52">
        <v>33</v>
      </c>
      <c r="I839" s="53">
        <v>11212.952418052755</v>
      </c>
      <c r="J839" s="53">
        <v>1604</v>
      </c>
      <c r="K839" s="53">
        <v>0</v>
      </c>
      <c r="L839" s="53">
        <v>893</v>
      </c>
      <c r="M839" s="53">
        <v>13709.952418052755</v>
      </c>
      <c r="O839" s="54" t="s">
        <v>308</v>
      </c>
      <c r="P839" s="54" t="s">
        <v>308</v>
      </c>
      <c r="Q839" s="56">
        <v>0.09</v>
      </c>
      <c r="R839" s="56">
        <v>2.2414300265430686E-2</v>
      </c>
      <c r="S839" s="53">
        <v>0</v>
      </c>
      <c r="U839" s="57">
        <v>422961</v>
      </c>
      <c r="V839" s="57">
        <v>0</v>
      </c>
      <c r="W839" s="53">
        <v>0</v>
      </c>
      <c r="X839" s="53">
        <v>29469</v>
      </c>
      <c r="Y839" s="53">
        <v>452430</v>
      </c>
      <c r="Z839" s="53">
        <f t="shared" si="12"/>
        <v>2171933</v>
      </c>
    </row>
    <row r="840" spans="1:26" s="13" customFormat="1" ht="12.75">
      <c r="A840" s="47" t="s">
        <v>308</v>
      </c>
      <c r="B840" s="47" t="s">
        <v>308</v>
      </c>
      <c r="C840" s="47" t="s">
        <v>308</v>
      </c>
      <c r="D840" s="47" t="s">
        <v>308</v>
      </c>
      <c r="E840" s="47" t="s">
        <v>308</v>
      </c>
      <c r="F840" s="47" t="s">
        <v>308</v>
      </c>
      <c r="G840" s="47" t="s">
        <v>308</v>
      </c>
      <c r="H840" s="48">
        <f>SUM(H10:H839)</f>
        <v>42181</v>
      </c>
      <c r="I840" s="47" t="s">
        <v>308</v>
      </c>
      <c r="J840" s="47" t="s">
        <v>308</v>
      </c>
      <c r="K840" s="47" t="s">
        <v>308</v>
      </c>
      <c r="L840" s="47"/>
      <c r="M840" s="47" t="s">
        <v>308</v>
      </c>
      <c r="O840" s="48">
        <f>SUM(O10:O839)</f>
        <v>0</v>
      </c>
      <c r="P840" s="48">
        <f>SUM(P10:P839)</f>
        <v>0</v>
      </c>
      <c r="Q840" s="47" t="s">
        <v>308</v>
      </c>
      <c r="R840" s="47" t="s">
        <v>308</v>
      </c>
      <c r="S840" s="47" t="s">
        <v>308</v>
      </c>
      <c r="U840" s="58">
        <f t="shared" ref="U840:X840" si="13">SUM(U10:U839)</f>
        <v>557641770</v>
      </c>
      <c r="V840" s="58">
        <f t="shared" si="13"/>
        <v>-770758.33263721829</v>
      </c>
      <c r="W840" s="58">
        <f t="shared" si="13"/>
        <v>3189637</v>
      </c>
      <c r="X840" s="58">
        <f t="shared" si="13"/>
        <v>37667633</v>
      </c>
      <c r="Y840" s="48">
        <f>SUM(Y10:Y839)</f>
        <v>597728281.66736281</v>
      </c>
      <c r="Z840" s="47" t="s">
        <v>308</v>
      </c>
    </row>
    <row r="842" spans="1:26">
      <c r="U842" s="57"/>
      <c r="Y842" s="60"/>
      <c r="Z842" s="60"/>
    </row>
  </sheetData>
  <autoFilter ref="B9:Z84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AEAB6"/>
    <pageSetUpPr fitToPage="1"/>
  </sheetPr>
  <dimension ref="A1:Q847"/>
  <sheetViews>
    <sheetView showGridLines="0" zoomScaleNormal="100" workbookViewId="0">
      <pane ySplit="9" topLeftCell="A10" activePane="bottomLeft" state="frozen"/>
      <selection activeCell="A8" sqref="A8"/>
      <selection pane="bottomLeft" activeCell="A10" sqref="A10"/>
    </sheetView>
  </sheetViews>
  <sheetFormatPr defaultRowHeight="15"/>
  <cols>
    <col min="1" max="1" width="6.140625" customWidth="1"/>
    <col min="2" max="2" width="12.42578125" customWidth="1"/>
    <col min="3" max="3" width="23.140625" customWidth="1"/>
    <col min="4" max="4" width="7.140625" customWidth="1"/>
    <col min="5" max="5" width="16" customWidth="1"/>
    <col min="6" max="6" width="8.85546875" style="38"/>
    <col min="7" max="7" width="18.140625" customWidth="1"/>
    <col min="8" max="8" width="9.42578125" customWidth="1"/>
    <col min="9" max="9" width="10.42578125" customWidth="1"/>
    <col min="10" max="10" width="9.85546875" customWidth="1"/>
    <col min="12" max="12" width="10.140625" bestFit="1" customWidth="1"/>
  </cols>
  <sheetData>
    <row r="1" spans="1:13" ht="36">
      <c r="A1" s="39" t="s">
        <v>383</v>
      </c>
      <c r="B1" s="39"/>
      <c r="C1" s="6"/>
      <c r="D1" s="7"/>
      <c r="E1" s="7"/>
      <c r="F1" s="7"/>
      <c r="G1" s="6"/>
      <c r="H1" s="6"/>
      <c r="I1" s="6"/>
    </row>
    <row r="2" spans="1:13" ht="23.25">
      <c r="A2" s="3"/>
      <c r="B2" s="3"/>
      <c r="C2" s="6"/>
      <c r="D2" s="7"/>
      <c r="E2" s="7"/>
      <c r="F2" s="7"/>
      <c r="G2" s="6"/>
      <c r="H2" s="6"/>
      <c r="I2" s="6"/>
    </row>
    <row r="3" spans="1:13" ht="21">
      <c r="A3" s="2"/>
      <c r="B3" s="2"/>
      <c r="C3" s="2"/>
      <c r="D3" s="2"/>
      <c r="E3" s="2"/>
      <c r="F3" s="37"/>
      <c r="G3" s="2"/>
      <c r="H3" s="2"/>
      <c r="I3" s="2"/>
      <c r="J3" s="2"/>
      <c r="K3" s="2"/>
      <c r="L3" s="2"/>
      <c r="M3" s="2"/>
    </row>
    <row r="4" spans="1:13">
      <c r="B4" s="1"/>
      <c r="C4" s="10"/>
      <c r="D4" s="11"/>
      <c r="E4" s="11"/>
      <c r="F4" s="11"/>
      <c r="G4" s="10"/>
      <c r="H4" s="10"/>
      <c r="I4" s="10"/>
      <c r="J4" s="10"/>
      <c r="K4" s="10"/>
      <c r="L4" s="10"/>
      <c r="M4" s="10"/>
    </row>
    <row r="5" spans="1:13" hidden="1">
      <c r="B5" s="1"/>
      <c r="C5" s="10"/>
      <c r="D5" s="11"/>
      <c r="E5" s="11"/>
      <c r="F5" s="11"/>
      <c r="G5" s="10"/>
      <c r="H5" s="10"/>
      <c r="I5" s="10"/>
    </row>
    <row r="6" spans="1:13" hidden="1">
      <c r="B6" s="10"/>
      <c r="C6" s="10"/>
      <c r="D6" s="11"/>
      <c r="E6" s="11"/>
      <c r="F6" s="11"/>
      <c r="G6" s="10"/>
      <c r="H6" s="10"/>
      <c r="I6" s="10"/>
    </row>
    <row r="7" spans="1:13" hidden="1">
      <c r="B7" s="10"/>
      <c r="C7" s="10"/>
      <c r="D7" s="10"/>
      <c r="E7" s="10"/>
      <c r="F7" s="11"/>
      <c r="G7" s="10"/>
      <c r="H7" s="10"/>
      <c r="I7" s="10"/>
    </row>
    <row r="8" spans="1:13" ht="102.75">
      <c r="A8" s="67" t="s">
        <v>0</v>
      </c>
      <c r="B8" s="67" t="s">
        <v>384</v>
      </c>
      <c r="C8" s="67" t="s">
        <v>351</v>
      </c>
      <c r="D8" s="67" t="s">
        <v>1</v>
      </c>
      <c r="E8" s="67" t="s">
        <v>352</v>
      </c>
      <c r="F8" s="67" t="s">
        <v>2</v>
      </c>
      <c r="G8" s="67" t="s">
        <v>353</v>
      </c>
      <c r="H8" s="67" t="s">
        <v>385</v>
      </c>
      <c r="I8" s="67" t="s">
        <v>386</v>
      </c>
      <c r="J8" s="67" t="s">
        <v>366</v>
      </c>
      <c r="K8" s="67" t="s">
        <v>388</v>
      </c>
      <c r="L8" s="67" t="s">
        <v>387</v>
      </c>
      <c r="M8" s="67" t="s">
        <v>389</v>
      </c>
    </row>
    <row r="9" spans="1:1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3"/>
    </row>
    <row r="10" spans="1:13">
      <c r="A10" s="50">
        <v>409</v>
      </c>
      <c r="B10" s="50">
        <v>409201201</v>
      </c>
      <c r="C10" s="51" t="s">
        <v>8</v>
      </c>
      <c r="D10" s="50">
        <v>201</v>
      </c>
      <c r="E10" s="51" t="s">
        <v>9</v>
      </c>
      <c r="F10" s="50">
        <v>201</v>
      </c>
      <c r="G10" s="51" t="s">
        <v>9</v>
      </c>
      <c r="H10" s="53">
        <f t="shared" ref="H10:H12" si="0">VLOOKUP($B10,_18Q1d,7)</f>
        <v>420</v>
      </c>
      <c r="I10" s="53">
        <f t="shared" ref="I10:I73" si="1">IF(VLOOKUP($B10,_17Q4,1)=$B10,VLOOKUP($B10,_17Q4,12),"--")</f>
        <v>10984</v>
      </c>
      <c r="J10" s="53">
        <f t="shared" ref="J10:J73" si="2">IF(VLOOKUP($B10,_18Q1d,1)=$B10,VLOOKUP($B10,_18Q1d,8),"")</f>
        <v>11113</v>
      </c>
      <c r="K10" s="62">
        <f t="shared" ref="K10" si="3">IFERROR(J10-I10,"")</f>
        <v>129</v>
      </c>
      <c r="L10" s="53">
        <f t="shared" ref="L10:L73" si="4">IF(VLOOKUP($B10,_18Q1g,1)=$B10,VLOOKUP($B10,_18Q1g,8),"")</f>
        <v>11113</v>
      </c>
      <c r="M10" s="62">
        <f>IFERROR(L10-J10,"")</f>
        <v>0</v>
      </c>
    </row>
    <row r="11" spans="1:13">
      <c r="A11" s="50">
        <v>410</v>
      </c>
      <c r="B11" s="50">
        <v>410035035</v>
      </c>
      <c r="C11" s="51" t="s">
        <v>10</v>
      </c>
      <c r="D11" s="50">
        <v>35</v>
      </c>
      <c r="E11" s="51" t="s">
        <v>11</v>
      </c>
      <c r="F11" s="50">
        <v>35</v>
      </c>
      <c r="G11" s="51" t="s">
        <v>11</v>
      </c>
      <c r="H11" s="53">
        <f t="shared" si="0"/>
        <v>493</v>
      </c>
      <c r="I11" s="53">
        <f t="shared" si="1"/>
        <v>11226</v>
      </c>
      <c r="J11" s="53">
        <f t="shared" si="2"/>
        <v>11613</v>
      </c>
      <c r="K11" s="62">
        <f t="shared" ref="K11:K74" si="5">IFERROR(J11-I11,"")</f>
        <v>387</v>
      </c>
      <c r="L11" s="53">
        <f t="shared" si="4"/>
        <v>11613</v>
      </c>
      <c r="M11" s="62">
        <f t="shared" ref="M11:M74" si="6">IFERROR(L11-J11,"")</f>
        <v>0</v>
      </c>
    </row>
    <row r="12" spans="1:13">
      <c r="A12" s="50">
        <v>410</v>
      </c>
      <c r="B12" s="50">
        <v>410035057</v>
      </c>
      <c r="C12" s="51" t="s">
        <v>10</v>
      </c>
      <c r="D12" s="50">
        <v>35</v>
      </c>
      <c r="E12" s="51" t="s">
        <v>11</v>
      </c>
      <c r="F12" s="50">
        <v>57</v>
      </c>
      <c r="G12" s="51" t="s">
        <v>13</v>
      </c>
      <c r="H12" s="53">
        <f t="shared" si="0"/>
        <v>361</v>
      </c>
      <c r="I12" s="53">
        <f t="shared" si="1"/>
        <v>12006</v>
      </c>
      <c r="J12" s="53">
        <f t="shared" si="2"/>
        <v>11907</v>
      </c>
      <c r="K12" s="62">
        <f t="shared" si="5"/>
        <v>-99</v>
      </c>
      <c r="L12" s="53">
        <f t="shared" si="4"/>
        <v>11907</v>
      </c>
      <c r="M12" s="62">
        <f t="shared" si="6"/>
        <v>0</v>
      </c>
    </row>
    <row r="13" spans="1:13">
      <c r="A13" s="50">
        <v>410</v>
      </c>
      <c r="B13" s="50">
        <v>410035093</v>
      </c>
      <c r="C13" s="51" t="s">
        <v>10</v>
      </c>
      <c r="D13" s="50">
        <v>35</v>
      </c>
      <c r="E13" s="51" t="s">
        <v>11</v>
      </c>
      <c r="F13" s="50">
        <v>93</v>
      </c>
      <c r="G13" s="51" t="s">
        <v>14</v>
      </c>
      <c r="H13" s="53">
        <f t="shared" ref="H13:H73" si="7">VLOOKUP($B13,_18Q1d,7)</f>
        <v>8</v>
      </c>
      <c r="I13" s="53">
        <f t="shared" si="1"/>
        <v>12538</v>
      </c>
      <c r="J13" s="53">
        <f t="shared" si="2"/>
        <v>10969</v>
      </c>
      <c r="K13" s="62">
        <f t="shared" si="5"/>
        <v>-1569</v>
      </c>
      <c r="L13" s="53">
        <f t="shared" si="4"/>
        <v>10969</v>
      </c>
      <c r="M13" s="62">
        <f t="shared" si="6"/>
        <v>0</v>
      </c>
    </row>
    <row r="14" spans="1:13">
      <c r="A14" s="50">
        <v>410</v>
      </c>
      <c r="B14" s="50">
        <v>410035155</v>
      </c>
      <c r="C14" s="51" t="s">
        <v>10</v>
      </c>
      <c r="D14" s="50">
        <v>35</v>
      </c>
      <c r="E14" s="51" t="s">
        <v>11</v>
      </c>
      <c r="F14" s="50">
        <v>155</v>
      </c>
      <c r="G14" s="51" t="s">
        <v>15</v>
      </c>
      <c r="H14" s="53">
        <f t="shared" si="7"/>
        <v>1</v>
      </c>
      <c r="I14" s="53">
        <f t="shared" si="1"/>
        <v>14635</v>
      </c>
      <c r="J14" s="53">
        <f t="shared" si="2"/>
        <v>10438</v>
      </c>
      <c r="K14" s="62">
        <f t="shared" si="5"/>
        <v>-4197</v>
      </c>
      <c r="L14" s="53">
        <f t="shared" si="4"/>
        <v>10438</v>
      </c>
      <c r="M14" s="62">
        <f t="shared" si="6"/>
        <v>0</v>
      </c>
    </row>
    <row r="15" spans="1:13">
      <c r="A15" s="50">
        <v>410</v>
      </c>
      <c r="B15" s="50">
        <v>410035163</v>
      </c>
      <c r="C15" s="51" t="s">
        <v>10</v>
      </c>
      <c r="D15" s="50">
        <v>35</v>
      </c>
      <c r="E15" s="51" t="s">
        <v>11</v>
      </c>
      <c r="F15" s="50">
        <v>163</v>
      </c>
      <c r="G15" s="51" t="s">
        <v>16</v>
      </c>
      <c r="H15" s="53">
        <f t="shared" si="7"/>
        <v>12</v>
      </c>
      <c r="I15" s="53">
        <f t="shared" si="1"/>
        <v>11908</v>
      </c>
      <c r="J15" s="53">
        <f t="shared" si="2"/>
        <v>10671</v>
      </c>
      <c r="K15" s="62">
        <f t="shared" si="5"/>
        <v>-1237</v>
      </c>
      <c r="L15" s="53">
        <f t="shared" si="4"/>
        <v>10671</v>
      </c>
      <c r="M15" s="62">
        <f t="shared" si="6"/>
        <v>0</v>
      </c>
    </row>
    <row r="16" spans="1:13">
      <c r="A16" s="50">
        <v>410</v>
      </c>
      <c r="B16" s="50">
        <v>410035165</v>
      </c>
      <c r="C16" s="51" t="s">
        <v>10</v>
      </c>
      <c r="D16" s="50">
        <v>35</v>
      </c>
      <c r="E16" s="51" t="s">
        <v>11</v>
      </c>
      <c r="F16" s="50">
        <v>165</v>
      </c>
      <c r="G16" s="51" t="s">
        <v>17</v>
      </c>
      <c r="H16" s="53">
        <f t="shared" si="7"/>
        <v>2</v>
      </c>
      <c r="I16" s="53">
        <f t="shared" si="1"/>
        <v>11353.047225523476</v>
      </c>
      <c r="J16" s="53">
        <f t="shared" si="2"/>
        <v>9529</v>
      </c>
      <c r="K16" s="62">
        <f t="shared" si="5"/>
        <v>-1824.0472255234763</v>
      </c>
      <c r="L16" s="53">
        <f t="shared" si="4"/>
        <v>9529</v>
      </c>
      <c r="M16" s="62">
        <f t="shared" si="6"/>
        <v>0</v>
      </c>
    </row>
    <row r="17" spans="1:13">
      <c r="A17" s="50">
        <v>410</v>
      </c>
      <c r="B17" s="50">
        <v>410035248</v>
      </c>
      <c r="C17" s="51" t="s">
        <v>10</v>
      </c>
      <c r="D17" s="50">
        <v>35</v>
      </c>
      <c r="E17" s="51" t="s">
        <v>11</v>
      </c>
      <c r="F17" s="50">
        <v>248</v>
      </c>
      <c r="G17" s="51" t="s">
        <v>18</v>
      </c>
      <c r="H17" s="53">
        <f t="shared" si="7"/>
        <v>23</v>
      </c>
      <c r="I17" s="53">
        <f t="shared" si="1"/>
        <v>11820</v>
      </c>
      <c r="J17" s="53">
        <f t="shared" si="2"/>
        <v>10628</v>
      </c>
      <c r="K17" s="62">
        <f t="shared" si="5"/>
        <v>-1192</v>
      </c>
      <c r="L17" s="53">
        <f t="shared" si="4"/>
        <v>10628</v>
      </c>
      <c r="M17" s="62">
        <f t="shared" si="6"/>
        <v>0</v>
      </c>
    </row>
    <row r="18" spans="1:13">
      <c r="A18" s="50">
        <v>410</v>
      </c>
      <c r="B18" s="50">
        <v>410035258</v>
      </c>
      <c r="C18" s="51" t="s">
        <v>10</v>
      </c>
      <c r="D18" s="50">
        <v>35</v>
      </c>
      <c r="E18" s="51" t="s">
        <v>11</v>
      </c>
      <c r="F18" s="50">
        <v>258</v>
      </c>
      <c r="G18" s="51" t="s">
        <v>98</v>
      </c>
      <c r="H18" s="53">
        <f t="shared" si="7"/>
        <v>1</v>
      </c>
      <c r="I18" s="53" t="str">
        <f t="shared" si="1"/>
        <v>--</v>
      </c>
      <c r="J18" s="53">
        <f t="shared" si="2"/>
        <v>13106</v>
      </c>
      <c r="K18" s="62" t="str">
        <f t="shared" si="5"/>
        <v/>
      </c>
      <c r="L18" s="53">
        <f t="shared" si="4"/>
        <v>13106</v>
      </c>
      <c r="M18" s="62">
        <f t="shared" si="6"/>
        <v>0</v>
      </c>
    </row>
    <row r="19" spans="1:13">
      <c r="A19" s="50">
        <v>410</v>
      </c>
      <c r="B19" s="50">
        <v>410035262</v>
      </c>
      <c r="C19" s="51" t="s">
        <v>10</v>
      </c>
      <c r="D19" s="50">
        <v>35</v>
      </c>
      <c r="E19" s="51" t="s">
        <v>11</v>
      </c>
      <c r="F19" s="50">
        <v>262</v>
      </c>
      <c r="G19" s="51" t="s">
        <v>19</v>
      </c>
      <c r="H19" s="53">
        <f t="shared" si="7"/>
        <v>3</v>
      </c>
      <c r="I19" s="53">
        <f t="shared" si="1"/>
        <v>10136.904314369072</v>
      </c>
      <c r="J19" s="53">
        <f t="shared" si="2"/>
        <v>9721</v>
      </c>
      <c r="K19" s="62">
        <f t="shared" si="5"/>
        <v>-415.90431436907238</v>
      </c>
      <c r="L19" s="53">
        <f t="shared" si="4"/>
        <v>9721</v>
      </c>
      <c r="M19" s="62">
        <f t="shared" si="6"/>
        <v>0</v>
      </c>
    </row>
    <row r="20" spans="1:13">
      <c r="A20" s="50">
        <v>410</v>
      </c>
      <c r="B20" s="50">
        <v>410035308</v>
      </c>
      <c r="C20" s="51" t="s">
        <v>10</v>
      </c>
      <c r="D20" s="50">
        <v>35</v>
      </c>
      <c r="E20" s="51" t="s">
        <v>11</v>
      </c>
      <c r="F20" s="50">
        <v>308</v>
      </c>
      <c r="G20" s="51" t="s">
        <v>20</v>
      </c>
      <c r="H20" s="53">
        <f t="shared" si="7"/>
        <v>1</v>
      </c>
      <c r="I20" s="53">
        <f t="shared" si="1"/>
        <v>14635</v>
      </c>
      <c r="J20" s="53">
        <f t="shared" si="2"/>
        <v>14923</v>
      </c>
      <c r="K20" s="62">
        <f t="shared" si="5"/>
        <v>288</v>
      </c>
      <c r="L20" s="53">
        <f t="shared" si="4"/>
        <v>14923</v>
      </c>
      <c r="M20" s="62">
        <f t="shared" si="6"/>
        <v>0</v>
      </c>
    </row>
    <row r="21" spans="1:13">
      <c r="A21" s="50">
        <v>410</v>
      </c>
      <c r="B21" s="50">
        <v>410035346</v>
      </c>
      <c r="C21" s="51" t="s">
        <v>10</v>
      </c>
      <c r="D21" s="50">
        <v>35</v>
      </c>
      <c r="E21" s="51" t="s">
        <v>11</v>
      </c>
      <c r="F21" s="50">
        <v>346</v>
      </c>
      <c r="G21" s="51" t="s">
        <v>21</v>
      </c>
      <c r="H21" s="53">
        <f t="shared" si="7"/>
        <v>8</v>
      </c>
      <c r="I21" s="53">
        <f t="shared" si="1"/>
        <v>10900</v>
      </c>
      <c r="J21" s="53">
        <f t="shared" si="2"/>
        <v>12519</v>
      </c>
      <c r="K21" s="62">
        <f t="shared" si="5"/>
        <v>1619</v>
      </c>
      <c r="L21" s="53">
        <f t="shared" si="4"/>
        <v>12519</v>
      </c>
      <c r="M21" s="62">
        <f t="shared" si="6"/>
        <v>0</v>
      </c>
    </row>
    <row r="22" spans="1:13">
      <c r="A22" s="50">
        <v>410</v>
      </c>
      <c r="B22" s="50">
        <v>410057035</v>
      </c>
      <c r="C22" s="51" t="s">
        <v>10</v>
      </c>
      <c r="D22" s="50">
        <v>57</v>
      </c>
      <c r="E22" s="51" t="s">
        <v>13</v>
      </c>
      <c r="F22" s="50">
        <v>35</v>
      </c>
      <c r="G22" s="51" t="s">
        <v>11</v>
      </c>
      <c r="H22" s="53">
        <f t="shared" si="7"/>
        <v>11</v>
      </c>
      <c r="I22" s="53">
        <f t="shared" si="1"/>
        <v>12036</v>
      </c>
      <c r="J22" s="53">
        <f t="shared" si="2"/>
        <v>11884</v>
      </c>
      <c r="K22" s="62">
        <f t="shared" si="5"/>
        <v>-152</v>
      </c>
      <c r="L22" s="53">
        <f t="shared" si="4"/>
        <v>11884</v>
      </c>
      <c r="M22" s="62">
        <f t="shared" si="6"/>
        <v>0</v>
      </c>
    </row>
    <row r="23" spans="1:13">
      <c r="A23" s="50">
        <v>410</v>
      </c>
      <c r="B23" s="50">
        <v>410057057</v>
      </c>
      <c r="C23" s="51" t="s">
        <v>10</v>
      </c>
      <c r="D23" s="50">
        <v>57</v>
      </c>
      <c r="E23" s="51" t="s">
        <v>13</v>
      </c>
      <c r="F23" s="50">
        <v>57</v>
      </c>
      <c r="G23" s="51" t="s">
        <v>13</v>
      </c>
      <c r="H23" s="53">
        <f t="shared" si="7"/>
        <v>199</v>
      </c>
      <c r="I23" s="53">
        <f t="shared" si="1"/>
        <v>11419</v>
      </c>
      <c r="J23" s="53">
        <f t="shared" si="2"/>
        <v>11145</v>
      </c>
      <c r="K23" s="62">
        <f t="shared" si="5"/>
        <v>-274</v>
      </c>
      <c r="L23" s="53">
        <f t="shared" si="4"/>
        <v>11145</v>
      </c>
      <c r="M23" s="62">
        <f t="shared" si="6"/>
        <v>0</v>
      </c>
    </row>
    <row r="24" spans="1:13">
      <c r="A24" s="50">
        <v>410</v>
      </c>
      <c r="B24" s="50">
        <v>410057093</v>
      </c>
      <c r="C24" s="51" t="s">
        <v>10</v>
      </c>
      <c r="D24" s="50">
        <v>57</v>
      </c>
      <c r="E24" s="51" t="s">
        <v>13</v>
      </c>
      <c r="F24" s="50">
        <v>93</v>
      </c>
      <c r="G24" s="51" t="s">
        <v>14</v>
      </c>
      <c r="H24" s="53">
        <f t="shared" si="7"/>
        <v>5</v>
      </c>
      <c r="I24" s="53">
        <f t="shared" si="1"/>
        <v>11601.93909663267</v>
      </c>
      <c r="J24" s="53">
        <f t="shared" si="2"/>
        <v>12173</v>
      </c>
      <c r="K24" s="62">
        <f t="shared" si="5"/>
        <v>571.06090336732996</v>
      </c>
      <c r="L24" s="53">
        <f t="shared" si="4"/>
        <v>12173</v>
      </c>
      <c r="M24" s="62">
        <f t="shared" si="6"/>
        <v>0</v>
      </c>
    </row>
    <row r="25" spans="1:13">
      <c r="A25" s="50">
        <v>410</v>
      </c>
      <c r="B25" s="50">
        <v>410057163</v>
      </c>
      <c r="C25" s="51" t="s">
        <v>10</v>
      </c>
      <c r="D25" s="50">
        <v>57</v>
      </c>
      <c r="E25" s="51" t="s">
        <v>13</v>
      </c>
      <c r="F25" s="50">
        <v>163</v>
      </c>
      <c r="G25" s="51" t="s">
        <v>16</v>
      </c>
      <c r="H25" s="53">
        <f t="shared" si="7"/>
        <v>2</v>
      </c>
      <c r="I25" s="53">
        <f t="shared" si="1"/>
        <v>11672.989280811515</v>
      </c>
      <c r="J25" s="53">
        <f t="shared" si="2"/>
        <v>10494</v>
      </c>
      <c r="K25" s="62">
        <f t="shared" si="5"/>
        <v>-1178.9892808115146</v>
      </c>
      <c r="L25" s="53">
        <f t="shared" si="4"/>
        <v>10494</v>
      </c>
      <c r="M25" s="62">
        <f t="shared" si="6"/>
        <v>0</v>
      </c>
    </row>
    <row r="26" spans="1:13">
      <c r="A26" s="50">
        <v>410</v>
      </c>
      <c r="B26" s="50">
        <v>410057248</v>
      </c>
      <c r="C26" s="51" t="s">
        <v>10</v>
      </c>
      <c r="D26" s="50">
        <v>57</v>
      </c>
      <c r="E26" s="51" t="s">
        <v>13</v>
      </c>
      <c r="F26" s="50">
        <v>248</v>
      </c>
      <c r="G26" s="51" t="s">
        <v>18</v>
      </c>
      <c r="H26" s="53">
        <f t="shared" si="7"/>
        <v>9</v>
      </c>
      <c r="I26" s="53">
        <f t="shared" si="1"/>
        <v>11713</v>
      </c>
      <c r="J26" s="53">
        <f t="shared" si="2"/>
        <v>10317</v>
      </c>
      <c r="K26" s="62">
        <f t="shared" si="5"/>
        <v>-1396</v>
      </c>
      <c r="L26" s="53">
        <f t="shared" si="4"/>
        <v>10317</v>
      </c>
      <c r="M26" s="62">
        <f t="shared" si="6"/>
        <v>0</v>
      </c>
    </row>
    <row r="27" spans="1:13">
      <c r="A27" s="50">
        <v>410</v>
      </c>
      <c r="B27" s="50">
        <v>410057262</v>
      </c>
      <c r="C27" s="51" t="s">
        <v>10</v>
      </c>
      <c r="D27" s="50">
        <v>57</v>
      </c>
      <c r="E27" s="51" t="s">
        <v>13</v>
      </c>
      <c r="F27" s="50">
        <v>262</v>
      </c>
      <c r="G27" s="51" t="s">
        <v>19</v>
      </c>
      <c r="H27" s="53">
        <f t="shared" si="7"/>
        <v>1</v>
      </c>
      <c r="I27" s="53" t="str">
        <f t="shared" si="1"/>
        <v>--</v>
      </c>
      <c r="J27" s="53">
        <f t="shared" si="2"/>
        <v>8703</v>
      </c>
      <c r="K27" s="62" t="str">
        <f t="shared" si="5"/>
        <v/>
      </c>
      <c r="L27" s="53">
        <f t="shared" si="4"/>
        <v>8703</v>
      </c>
      <c r="M27" s="62">
        <f t="shared" si="6"/>
        <v>0</v>
      </c>
    </row>
    <row r="28" spans="1:13">
      <c r="A28" s="50">
        <v>410</v>
      </c>
      <c r="B28" s="50">
        <v>410057308</v>
      </c>
      <c r="C28" s="51" t="s">
        <v>10</v>
      </c>
      <c r="D28" s="50">
        <v>57</v>
      </c>
      <c r="E28" s="51" t="s">
        <v>13</v>
      </c>
      <c r="F28" s="50">
        <v>308</v>
      </c>
      <c r="G28" s="51" t="s">
        <v>20</v>
      </c>
      <c r="H28" s="53">
        <f t="shared" si="7"/>
        <v>1</v>
      </c>
      <c r="I28" s="53" t="str">
        <f t="shared" si="1"/>
        <v>--</v>
      </c>
      <c r="J28" s="53">
        <f t="shared" si="2"/>
        <v>12654</v>
      </c>
      <c r="K28" s="62" t="str">
        <f t="shared" si="5"/>
        <v/>
      </c>
      <c r="L28" s="53">
        <f t="shared" si="4"/>
        <v>12654</v>
      </c>
      <c r="M28" s="62">
        <f t="shared" si="6"/>
        <v>0</v>
      </c>
    </row>
    <row r="29" spans="1:13">
      <c r="A29" s="50">
        <v>412</v>
      </c>
      <c r="B29" s="50">
        <v>412035035</v>
      </c>
      <c r="C29" s="51" t="s">
        <v>22</v>
      </c>
      <c r="D29" s="50">
        <v>35</v>
      </c>
      <c r="E29" s="51" t="s">
        <v>11</v>
      </c>
      <c r="F29" s="50">
        <v>35</v>
      </c>
      <c r="G29" s="51" t="s">
        <v>11</v>
      </c>
      <c r="H29" s="53">
        <f t="shared" si="7"/>
        <v>514</v>
      </c>
      <c r="I29" s="53">
        <f t="shared" si="1"/>
        <v>11073</v>
      </c>
      <c r="J29" s="53">
        <f t="shared" si="2"/>
        <v>11529</v>
      </c>
      <c r="K29" s="62">
        <f t="shared" si="5"/>
        <v>456</v>
      </c>
      <c r="L29" s="53">
        <f t="shared" si="4"/>
        <v>11529</v>
      </c>
      <c r="M29" s="62">
        <f t="shared" si="6"/>
        <v>0</v>
      </c>
    </row>
    <row r="30" spans="1:13">
      <c r="A30" s="50">
        <v>412</v>
      </c>
      <c r="B30" s="50">
        <v>412035044</v>
      </c>
      <c r="C30" s="51" t="s">
        <v>22</v>
      </c>
      <c r="D30" s="50">
        <v>35</v>
      </c>
      <c r="E30" s="51" t="s">
        <v>11</v>
      </c>
      <c r="F30" s="50">
        <v>44</v>
      </c>
      <c r="G30" s="51" t="s">
        <v>12</v>
      </c>
      <c r="H30" s="53">
        <f t="shared" si="7"/>
        <v>2</v>
      </c>
      <c r="I30" s="53">
        <f t="shared" si="1"/>
        <v>10573</v>
      </c>
      <c r="J30" s="53">
        <f t="shared" si="2"/>
        <v>8621</v>
      </c>
      <c r="K30" s="62">
        <f t="shared" si="5"/>
        <v>-1952</v>
      </c>
      <c r="L30" s="53">
        <f t="shared" si="4"/>
        <v>8621</v>
      </c>
      <c r="M30" s="62">
        <f t="shared" si="6"/>
        <v>0</v>
      </c>
    </row>
    <row r="31" spans="1:13">
      <c r="A31" s="50">
        <v>412</v>
      </c>
      <c r="B31" s="50">
        <v>412035073</v>
      </c>
      <c r="C31" s="51" t="s">
        <v>22</v>
      </c>
      <c r="D31" s="50">
        <v>35</v>
      </c>
      <c r="E31" s="51" t="s">
        <v>11</v>
      </c>
      <c r="F31" s="50">
        <v>73</v>
      </c>
      <c r="G31" s="51" t="s">
        <v>23</v>
      </c>
      <c r="H31" s="53">
        <f t="shared" si="7"/>
        <v>2</v>
      </c>
      <c r="I31" s="53">
        <f t="shared" si="1"/>
        <v>10056.770509068276</v>
      </c>
      <c r="J31" s="53">
        <f t="shared" si="2"/>
        <v>10346.869735001805</v>
      </c>
      <c r="K31" s="62">
        <f t="shared" si="5"/>
        <v>290.09922593352894</v>
      </c>
      <c r="L31" s="53">
        <f t="shared" si="4"/>
        <v>10347</v>
      </c>
      <c r="M31" s="62">
        <f t="shared" si="6"/>
        <v>0.13026499819534365</v>
      </c>
    </row>
    <row r="32" spans="1:13">
      <c r="A32" s="50">
        <v>412</v>
      </c>
      <c r="B32" s="50">
        <v>412035093</v>
      </c>
      <c r="C32" s="51" t="s">
        <v>22</v>
      </c>
      <c r="D32" s="50">
        <v>35</v>
      </c>
      <c r="E32" s="51" t="s">
        <v>11</v>
      </c>
      <c r="F32" s="50">
        <v>93</v>
      </c>
      <c r="G32" s="51" t="s">
        <v>14</v>
      </c>
      <c r="H32" s="53">
        <f t="shared" si="7"/>
        <v>1</v>
      </c>
      <c r="I32" s="53">
        <f t="shared" si="1"/>
        <v>11601.93909663267</v>
      </c>
      <c r="J32" s="53">
        <f t="shared" si="2"/>
        <v>11861.019924679307</v>
      </c>
      <c r="K32" s="62">
        <f t="shared" si="5"/>
        <v>259.08082804663718</v>
      </c>
      <c r="L32" s="53">
        <f t="shared" si="4"/>
        <v>11861</v>
      </c>
      <c r="M32" s="62">
        <f t="shared" si="6"/>
        <v>-1.9924679307223414E-2</v>
      </c>
    </row>
    <row r="33" spans="1:13">
      <c r="A33" s="50">
        <v>412</v>
      </c>
      <c r="B33" s="50">
        <v>412035189</v>
      </c>
      <c r="C33" s="51" t="s">
        <v>22</v>
      </c>
      <c r="D33" s="50">
        <v>35</v>
      </c>
      <c r="E33" s="51" t="s">
        <v>11</v>
      </c>
      <c r="F33" s="50">
        <v>189</v>
      </c>
      <c r="G33" s="51" t="s">
        <v>24</v>
      </c>
      <c r="H33" s="53">
        <f t="shared" si="7"/>
        <v>2</v>
      </c>
      <c r="I33" s="53">
        <f t="shared" si="1"/>
        <v>11508</v>
      </c>
      <c r="J33" s="53">
        <f t="shared" si="2"/>
        <v>9832</v>
      </c>
      <c r="K33" s="62">
        <f t="shared" si="5"/>
        <v>-1676</v>
      </c>
      <c r="L33" s="53">
        <f t="shared" si="4"/>
        <v>9832</v>
      </c>
      <c r="M33" s="62">
        <f t="shared" si="6"/>
        <v>0</v>
      </c>
    </row>
    <row r="34" spans="1:13">
      <c r="A34" s="50">
        <v>412</v>
      </c>
      <c r="B34" s="50">
        <v>412035207</v>
      </c>
      <c r="C34" s="51" t="s">
        <v>22</v>
      </c>
      <c r="D34" s="50">
        <v>35</v>
      </c>
      <c r="E34" s="51" t="s">
        <v>11</v>
      </c>
      <c r="F34" s="50">
        <v>207</v>
      </c>
      <c r="G34" s="51" t="s">
        <v>25</v>
      </c>
      <c r="H34" s="53">
        <f t="shared" si="7"/>
        <v>1</v>
      </c>
      <c r="I34" s="53">
        <f t="shared" si="1"/>
        <v>9931.6887509772187</v>
      </c>
      <c r="J34" s="53">
        <f t="shared" si="2"/>
        <v>14923</v>
      </c>
      <c r="K34" s="62">
        <f t="shared" si="5"/>
        <v>4991.3112490227813</v>
      </c>
      <c r="L34" s="53">
        <f t="shared" si="4"/>
        <v>14923</v>
      </c>
      <c r="M34" s="62">
        <f t="shared" si="6"/>
        <v>0</v>
      </c>
    </row>
    <row r="35" spans="1:13">
      <c r="A35" s="50">
        <v>412</v>
      </c>
      <c r="B35" s="50">
        <v>412035220</v>
      </c>
      <c r="C35" s="51" t="s">
        <v>22</v>
      </c>
      <c r="D35" s="50">
        <v>35</v>
      </c>
      <c r="E35" s="51" t="s">
        <v>11</v>
      </c>
      <c r="F35" s="50">
        <v>220</v>
      </c>
      <c r="G35" s="51" t="s">
        <v>26</v>
      </c>
      <c r="H35" s="53">
        <f t="shared" si="7"/>
        <v>3</v>
      </c>
      <c r="I35" s="53">
        <f t="shared" si="1"/>
        <v>13159</v>
      </c>
      <c r="J35" s="53">
        <f t="shared" si="2"/>
        <v>11904</v>
      </c>
      <c r="K35" s="62">
        <f t="shared" si="5"/>
        <v>-1255</v>
      </c>
      <c r="L35" s="53">
        <f t="shared" si="4"/>
        <v>11904</v>
      </c>
      <c r="M35" s="62">
        <f t="shared" si="6"/>
        <v>0</v>
      </c>
    </row>
    <row r="36" spans="1:13">
      <c r="A36" s="50">
        <v>412</v>
      </c>
      <c r="B36" s="50">
        <v>412035244</v>
      </c>
      <c r="C36" s="51" t="s">
        <v>22</v>
      </c>
      <c r="D36" s="50">
        <v>35</v>
      </c>
      <c r="E36" s="51" t="s">
        <v>11</v>
      </c>
      <c r="F36" s="50">
        <v>244</v>
      </c>
      <c r="G36" s="51" t="s">
        <v>27</v>
      </c>
      <c r="H36" s="53">
        <f t="shared" si="7"/>
        <v>9</v>
      </c>
      <c r="I36" s="53">
        <f t="shared" si="1"/>
        <v>11918</v>
      </c>
      <c r="J36" s="53">
        <f t="shared" si="2"/>
        <v>11622</v>
      </c>
      <c r="K36" s="62">
        <f t="shared" si="5"/>
        <v>-296</v>
      </c>
      <c r="L36" s="53">
        <f t="shared" si="4"/>
        <v>11622</v>
      </c>
      <c r="M36" s="62">
        <f t="shared" si="6"/>
        <v>0</v>
      </c>
    </row>
    <row r="37" spans="1:13">
      <c r="A37" s="50">
        <v>412</v>
      </c>
      <c r="B37" s="50">
        <v>412035285</v>
      </c>
      <c r="C37" s="51" t="s">
        <v>22</v>
      </c>
      <c r="D37" s="50">
        <v>35</v>
      </c>
      <c r="E37" s="51" t="s">
        <v>11</v>
      </c>
      <c r="F37" s="50">
        <v>285</v>
      </c>
      <c r="G37" s="51" t="s">
        <v>28</v>
      </c>
      <c r="H37" s="53">
        <f t="shared" si="7"/>
        <v>4</v>
      </c>
      <c r="I37" s="53">
        <f t="shared" si="1"/>
        <v>9497</v>
      </c>
      <c r="J37" s="53">
        <f t="shared" si="2"/>
        <v>9625</v>
      </c>
      <c r="K37" s="62">
        <f t="shared" si="5"/>
        <v>128</v>
      </c>
      <c r="L37" s="53">
        <f t="shared" si="4"/>
        <v>9625</v>
      </c>
      <c r="M37" s="62">
        <f t="shared" si="6"/>
        <v>0</v>
      </c>
    </row>
    <row r="38" spans="1:13">
      <c r="A38" s="50">
        <v>412</v>
      </c>
      <c r="B38" s="50">
        <v>412035314</v>
      </c>
      <c r="C38" s="51" t="s">
        <v>22</v>
      </c>
      <c r="D38" s="50">
        <v>35</v>
      </c>
      <c r="E38" s="51" t="s">
        <v>11</v>
      </c>
      <c r="F38" s="50">
        <v>314</v>
      </c>
      <c r="G38" s="51" t="s">
        <v>29</v>
      </c>
      <c r="H38" s="53">
        <f t="shared" si="7"/>
        <v>1</v>
      </c>
      <c r="I38" s="53">
        <f t="shared" si="1"/>
        <v>12810</v>
      </c>
      <c r="J38" s="53">
        <f t="shared" si="2"/>
        <v>13106</v>
      </c>
      <c r="K38" s="62">
        <f t="shared" si="5"/>
        <v>296</v>
      </c>
      <c r="L38" s="53">
        <f t="shared" si="4"/>
        <v>13106</v>
      </c>
      <c r="M38" s="62">
        <f t="shared" si="6"/>
        <v>0</v>
      </c>
    </row>
    <row r="39" spans="1:13">
      <c r="A39" s="50">
        <v>412</v>
      </c>
      <c r="B39" s="50">
        <v>412035336</v>
      </c>
      <c r="C39" s="51" t="s">
        <v>22</v>
      </c>
      <c r="D39" s="50">
        <v>35</v>
      </c>
      <c r="E39" s="51" t="s">
        <v>11</v>
      </c>
      <c r="F39" s="50">
        <v>336</v>
      </c>
      <c r="G39" s="51" t="s">
        <v>30</v>
      </c>
      <c r="H39" s="53">
        <f t="shared" si="7"/>
        <v>1</v>
      </c>
      <c r="I39" s="53">
        <f t="shared" si="1"/>
        <v>14027</v>
      </c>
      <c r="J39" s="53">
        <f t="shared" si="2"/>
        <v>11044.648772271796</v>
      </c>
      <c r="K39" s="62">
        <f t="shared" si="5"/>
        <v>-2982.3512277282043</v>
      </c>
      <c r="L39" s="53">
        <f t="shared" si="4"/>
        <v>11045</v>
      </c>
      <c r="M39" s="62">
        <f t="shared" si="6"/>
        <v>0.35122772820432147</v>
      </c>
    </row>
    <row r="40" spans="1:13">
      <c r="A40" s="50">
        <v>413</v>
      </c>
      <c r="B40" s="50">
        <v>413114091</v>
      </c>
      <c r="C40" s="51" t="s">
        <v>31</v>
      </c>
      <c r="D40" s="50">
        <v>114</v>
      </c>
      <c r="E40" s="51" t="s">
        <v>32</v>
      </c>
      <c r="F40" s="50">
        <v>91</v>
      </c>
      <c r="G40" s="51" t="s">
        <v>34</v>
      </c>
      <c r="H40" s="53">
        <f t="shared" si="7"/>
        <v>6</v>
      </c>
      <c r="I40" s="53">
        <f t="shared" si="1"/>
        <v>10270</v>
      </c>
      <c r="J40" s="53">
        <f t="shared" si="2"/>
        <v>11346</v>
      </c>
      <c r="K40" s="62">
        <f t="shared" si="5"/>
        <v>1076</v>
      </c>
      <c r="L40" s="53">
        <f t="shared" si="4"/>
        <v>11346</v>
      </c>
      <c r="M40" s="62">
        <f t="shared" si="6"/>
        <v>0</v>
      </c>
    </row>
    <row r="41" spans="1:13">
      <c r="A41" s="50">
        <v>413</v>
      </c>
      <c r="B41" s="50">
        <v>413114114</v>
      </c>
      <c r="C41" s="51" t="s">
        <v>31</v>
      </c>
      <c r="D41" s="50">
        <v>114</v>
      </c>
      <c r="E41" s="51" t="s">
        <v>32</v>
      </c>
      <c r="F41" s="50">
        <v>114</v>
      </c>
      <c r="G41" s="51" t="s">
        <v>32</v>
      </c>
      <c r="H41" s="53">
        <f t="shared" si="7"/>
        <v>60</v>
      </c>
      <c r="I41" s="53">
        <f t="shared" si="1"/>
        <v>10356</v>
      </c>
      <c r="J41" s="53">
        <f t="shared" si="2"/>
        <v>10523</v>
      </c>
      <c r="K41" s="62">
        <f t="shared" si="5"/>
        <v>167</v>
      </c>
      <c r="L41" s="53">
        <f t="shared" si="4"/>
        <v>10523</v>
      </c>
      <c r="M41" s="62">
        <f t="shared" si="6"/>
        <v>0</v>
      </c>
    </row>
    <row r="42" spans="1:13">
      <c r="A42" s="50">
        <v>413</v>
      </c>
      <c r="B42" s="50">
        <v>413114117</v>
      </c>
      <c r="C42" s="51" t="s">
        <v>31</v>
      </c>
      <c r="D42" s="50">
        <v>114</v>
      </c>
      <c r="E42" s="51" t="s">
        <v>32</v>
      </c>
      <c r="F42" s="50">
        <v>117</v>
      </c>
      <c r="G42" s="51" t="s">
        <v>35</v>
      </c>
      <c r="H42" s="53">
        <f t="shared" si="7"/>
        <v>1</v>
      </c>
      <c r="I42" s="53">
        <f t="shared" si="1"/>
        <v>13720</v>
      </c>
      <c r="J42" s="53">
        <f t="shared" si="2"/>
        <v>13975</v>
      </c>
      <c r="K42" s="62">
        <f t="shared" si="5"/>
        <v>255</v>
      </c>
      <c r="L42" s="53">
        <f t="shared" si="4"/>
        <v>13975</v>
      </c>
      <c r="M42" s="62">
        <f t="shared" si="6"/>
        <v>0</v>
      </c>
    </row>
    <row r="43" spans="1:13">
      <c r="A43" s="50">
        <v>413</v>
      </c>
      <c r="B43" s="50">
        <v>413114253</v>
      </c>
      <c r="C43" s="51" t="s">
        <v>31</v>
      </c>
      <c r="D43" s="50">
        <v>114</v>
      </c>
      <c r="E43" s="51" t="s">
        <v>32</v>
      </c>
      <c r="F43" s="50">
        <v>253</v>
      </c>
      <c r="G43" s="51" t="s">
        <v>36</v>
      </c>
      <c r="H43" s="53">
        <f t="shared" si="7"/>
        <v>2</v>
      </c>
      <c r="I43" s="53">
        <f t="shared" si="1"/>
        <v>10798</v>
      </c>
      <c r="J43" s="53">
        <f t="shared" si="2"/>
        <v>10028</v>
      </c>
      <c r="K43" s="62">
        <f t="shared" si="5"/>
        <v>-770</v>
      </c>
      <c r="L43" s="53">
        <f t="shared" si="4"/>
        <v>10028</v>
      </c>
      <c r="M43" s="62">
        <f t="shared" si="6"/>
        <v>0</v>
      </c>
    </row>
    <row r="44" spans="1:13">
      <c r="A44" s="50">
        <v>413</v>
      </c>
      <c r="B44" s="50">
        <v>413114670</v>
      </c>
      <c r="C44" s="51" t="s">
        <v>31</v>
      </c>
      <c r="D44" s="50">
        <v>114</v>
      </c>
      <c r="E44" s="51" t="s">
        <v>32</v>
      </c>
      <c r="F44" s="50">
        <v>670</v>
      </c>
      <c r="G44" s="51" t="s">
        <v>37</v>
      </c>
      <c r="H44" s="53">
        <f t="shared" si="7"/>
        <v>27</v>
      </c>
      <c r="I44" s="53">
        <f t="shared" si="1"/>
        <v>9694</v>
      </c>
      <c r="J44" s="53">
        <f t="shared" si="2"/>
        <v>9217</v>
      </c>
      <c r="K44" s="62">
        <f t="shared" si="5"/>
        <v>-477</v>
      </c>
      <c r="L44" s="53">
        <f t="shared" si="4"/>
        <v>9217</v>
      </c>
      <c r="M44" s="62">
        <f t="shared" si="6"/>
        <v>0</v>
      </c>
    </row>
    <row r="45" spans="1:13">
      <c r="A45" s="50">
        <v>413</v>
      </c>
      <c r="B45" s="50">
        <v>413114674</v>
      </c>
      <c r="C45" s="51" t="s">
        <v>31</v>
      </c>
      <c r="D45" s="50">
        <v>114</v>
      </c>
      <c r="E45" s="51" t="s">
        <v>32</v>
      </c>
      <c r="F45" s="50">
        <v>674</v>
      </c>
      <c r="G45" s="51" t="s">
        <v>38</v>
      </c>
      <c r="H45" s="53">
        <f t="shared" si="7"/>
        <v>40</v>
      </c>
      <c r="I45" s="53">
        <f t="shared" si="1"/>
        <v>10382</v>
      </c>
      <c r="J45" s="53">
        <f t="shared" si="2"/>
        <v>10949</v>
      </c>
      <c r="K45" s="62">
        <f t="shared" si="5"/>
        <v>567</v>
      </c>
      <c r="L45" s="53">
        <f t="shared" si="4"/>
        <v>10949</v>
      </c>
      <c r="M45" s="62">
        <f t="shared" si="6"/>
        <v>0</v>
      </c>
    </row>
    <row r="46" spans="1:13">
      <c r="A46" s="50">
        <v>413</v>
      </c>
      <c r="B46" s="50">
        <v>413114683</v>
      </c>
      <c r="C46" s="51" t="s">
        <v>31</v>
      </c>
      <c r="D46" s="50">
        <v>114</v>
      </c>
      <c r="E46" s="51" t="s">
        <v>32</v>
      </c>
      <c r="F46" s="50">
        <v>683</v>
      </c>
      <c r="G46" s="51" t="s">
        <v>39</v>
      </c>
      <c r="H46" s="53">
        <f t="shared" si="7"/>
        <v>4</v>
      </c>
      <c r="I46" s="53">
        <f t="shared" si="1"/>
        <v>9585</v>
      </c>
      <c r="J46" s="53">
        <f t="shared" si="2"/>
        <v>9794</v>
      </c>
      <c r="K46" s="62">
        <f t="shared" si="5"/>
        <v>209</v>
      </c>
      <c r="L46" s="53">
        <f t="shared" si="4"/>
        <v>9794</v>
      </c>
      <c r="M46" s="62">
        <f t="shared" si="6"/>
        <v>0</v>
      </c>
    </row>
    <row r="47" spans="1:13">
      <c r="A47" s="50">
        <v>413</v>
      </c>
      <c r="B47" s="50">
        <v>413114717</v>
      </c>
      <c r="C47" s="51" t="s">
        <v>31</v>
      </c>
      <c r="D47" s="50">
        <v>114</v>
      </c>
      <c r="E47" s="51" t="s">
        <v>32</v>
      </c>
      <c r="F47" s="50">
        <v>717</v>
      </c>
      <c r="G47" s="51" t="s">
        <v>40</v>
      </c>
      <c r="H47" s="53">
        <f t="shared" si="7"/>
        <v>50</v>
      </c>
      <c r="I47" s="53">
        <f t="shared" si="1"/>
        <v>10429</v>
      </c>
      <c r="J47" s="53">
        <f t="shared" si="2"/>
        <v>10438</v>
      </c>
      <c r="K47" s="62">
        <f t="shared" si="5"/>
        <v>9</v>
      </c>
      <c r="L47" s="53">
        <f t="shared" si="4"/>
        <v>10438</v>
      </c>
      <c r="M47" s="62">
        <f t="shared" si="6"/>
        <v>0</v>
      </c>
    </row>
    <row r="48" spans="1:13">
      <c r="A48" s="50">
        <v>413</v>
      </c>
      <c r="B48" s="50">
        <v>413114720</v>
      </c>
      <c r="C48" s="51" t="s">
        <v>31</v>
      </c>
      <c r="D48" s="50">
        <v>114</v>
      </c>
      <c r="E48" s="51" t="s">
        <v>32</v>
      </c>
      <c r="F48" s="50">
        <v>720</v>
      </c>
      <c r="G48" s="51" t="s">
        <v>230</v>
      </c>
      <c r="H48" s="53">
        <f t="shared" si="7"/>
        <v>1</v>
      </c>
      <c r="I48" s="53">
        <f t="shared" si="1"/>
        <v>10308.576438569207</v>
      </c>
      <c r="J48" s="53">
        <f t="shared" si="2"/>
        <v>9794</v>
      </c>
      <c r="K48" s="62">
        <f t="shared" si="5"/>
        <v>-514.57643856920731</v>
      </c>
      <c r="L48" s="53">
        <f t="shared" si="4"/>
        <v>9794</v>
      </c>
      <c r="M48" s="62">
        <f t="shared" si="6"/>
        <v>0</v>
      </c>
    </row>
    <row r="49" spans="1:13">
      <c r="A49" s="50">
        <v>413</v>
      </c>
      <c r="B49" s="50">
        <v>413114750</v>
      </c>
      <c r="C49" s="51" t="s">
        <v>31</v>
      </c>
      <c r="D49" s="50">
        <v>114</v>
      </c>
      <c r="E49" s="51" t="s">
        <v>32</v>
      </c>
      <c r="F49" s="50">
        <v>750</v>
      </c>
      <c r="G49" s="51" t="s">
        <v>41</v>
      </c>
      <c r="H49" s="53">
        <f t="shared" si="7"/>
        <v>21</v>
      </c>
      <c r="I49" s="53">
        <f t="shared" si="1"/>
        <v>10423</v>
      </c>
      <c r="J49" s="53">
        <f t="shared" si="2"/>
        <v>10973</v>
      </c>
      <c r="K49" s="62">
        <f t="shared" si="5"/>
        <v>550</v>
      </c>
      <c r="L49" s="53">
        <f t="shared" si="4"/>
        <v>10973</v>
      </c>
      <c r="M49" s="62">
        <f t="shared" si="6"/>
        <v>0</v>
      </c>
    </row>
    <row r="50" spans="1:13">
      <c r="A50" s="50">
        <v>413</v>
      </c>
      <c r="B50" s="50">
        <v>413114755</v>
      </c>
      <c r="C50" s="51" t="s">
        <v>31</v>
      </c>
      <c r="D50" s="50">
        <v>114</v>
      </c>
      <c r="E50" s="51" t="s">
        <v>32</v>
      </c>
      <c r="F50" s="50">
        <v>755</v>
      </c>
      <c r="G50" s="51" t="s">
        <v>42</v>
      </c>
      <c r="H50" s="53">
        <f t="shared" si="7"/>
        <v>8</v>
      </c>
      <c r="I50" s="53">
        <f t="shared" si="1"/>
        <v>9574</v>
      </c>
      <c r="J50" s="53">
        <f t="shared" si="2"/>
        <v>10344</v>
      </c>
      <c r="K50" s="62">
        <f t="shared" si="5"/>
        <v>770</v>
      </c>
      <c r="L50" s="53">
        <f t="shared" si="4"/>
        <v>10344</v>
      </c>
      <c r="M50" s="62">
        <f t="shared" si="6"/>
        <v>0</v>
      </c>
    </row>
    <row r="51" spans="1:13">
      <c r="A51" s="50">
        <v>414</v>
      </c>
      <c r="B51" s="50">
        <v>414603063</v>
      </c>
      <c r="C51" s="51" t="s">
        <v>43</v>
      </c>
      <c r="D51" s="50">
        <v>603</v>
      </c>
      <c r="E51" s="51" t="s">
        <v>44</v>
      </c>
      <c r="F51" s="50">
        <v>63</v>
      </c>
      <c r="G51" s="51" t="s">
        <v>45</v>
      </c>
      <c r="H51" s="53">
        <f t="shared" si="7"/>
        <v>2</v>
      </c>
      <c r="I51" s="53">
        <f t="shared" si="1"/>
        <v>9015</v>
      </c>
      <c r="J51" s="53">
        <f t="shared" si="2"/>
        <v>8944</v>
      </c>
      <c r="K51" s="62">
        <f t="shared" si="5"/>
        <v>-71</v>
      </c>
      <c r="L51" s="53">
        <f t="shared" si="4"/>
        <v>8944</v>
      </c>
      <c r="M51" s="62">
        <f t="shared" si="6"/>
        <v>0</v>
      </c>
    </row>
    <row r="52" spans="1:13">
      <c r="A52" s="50">
        <v>414</v>
      </c>
      <c r="B52" s="50">
        <v>414603098</v>
      </c>
      <c r="C52" s="51" t="s">
        <v>43</v>
      </c>
      <c r="D52" s="50">
        <v>603</v>
      </c>
      <c r="E52" s="51" t="s">
        <v>44</v>
      </c>
      <c r="F52" s="50">
        <v>98</v>
      </c>
      <c r="G52" s="51" t="s">
        <v>46</v>
      </c>
      <c r="H52" s="53">
        <f t="shared" si="7"/>
        <v>4</v>
      </c>
      <c r="I52" s="53">
        <f t="shared" si="1"/>
        <v>8445</v>
      </c>
      <c r="J52" s="53">
        <f t="shared" si="2"/>
        <v>9570</v>
      </c>
      <c r="K52" s="62">
        <f t="shared" si="5"/>
        <v>1125</v>
      </c>
      <c r="L52" s="53">
        <f t="shared" si="4"/>
        <v>9570</v>
      </c>
      <c r="M52" s="62">
        <f t="shared" si="6"/>
        <v>0</v>
      </c>
    </row>
    <row r="53" spans="1:13">
      <c r="A53" s="50">
        <v>414</v>
      </c>
      <c r="B53" s="50">
        <v>414603209</v>
      </c>
      <c r="C53" s="51" t="s">
        <v>43</v>
      </c>
      <c r="D53" s="50">
        <v>603</v>
      </c>
      <c r="E53" s="51" t="s">
        <v>44</v>
      </c>
      <c r="F53" s="50">
        <v>209</v>
      </c>
      <c r="G53" s="51" t="s">
        <v>48</v>
      </c>
      <c r="H53" s="53">
        <f t="shared" si="7"/>
        <v>65</v>
      </c>
      <c r="I53" s="53">
        <f t="shared" si="1"/>
        <v>11071</v>
      </c>
      <c r="J53" s="53">
        <f t="shared" si="2"/>
        <v>11069</v>
      </c>
      <c r="K53" s="62">
        <f t="shared" si="5"/>
        <v>-2</v>
      </c>
      <c r="L53" s="53">
        <f t="shared" si="4"/>
        <v>11069</v>
      </c>
      <c r="M53" s="62">
        <f t="shared" si="6"/>
        <v>0</v>
      </c>
    </row>
    <row r="54" spans="1:13">
      <c r="A54" s="50">
        <v>414</v>
      </c>
      <c r="B54" s="50">
        <v>414603236</v>
      </c>
      <c r="C54" s="51" t="s">
        <v>43</v>
      </c>
      <c r="D54" s="50">
        <v>603</v>
      </c>
      <c r="E54" s="51" t="s">
        <v>44</v>
      </c>
      <c r="F54" s="50">
        <v>236</v>
      </c>
      <c r="G54" s="51" t="s">
        <v>49</v>
      </c>
      <c r="H54" s="53">
        <f t="shared" si="7"/>
        <v>154</v>
      </c>
      <c r="I54" s="53">
        <f t="shared" si="1"/>
        <v>10545</v>
      </c>
      <c r="J54" s="53">
        <f t="shared" si="2"/>
        <v>10670</v>
      </c>
      <c r="K54" s="62">
        <f t="shared" si="5"/>
        <v>125</v>
      </c>
      <c r="L54" s="53">
        <f t="shared" si="4"/>
        <v>10670</v>
      </c>
      <c r="M54" s="62">
        <f t="shared" si="6"/>
        <v>0</v>
      </c>
    </row>
    <row r="55" spans="1:13">
      <c r="A55" s="50">
        <v>414</v>
      </c>
      <c r="B55" s="50">
        <v>414603249</v>
      </c>
      <c r="C55" s="51" t="s">
        <v>43</v>
      </c>
      <c r="D55" s="50">
        <v>603</v>
      </c>
      <c r="E55" s="51" t="s">
        <v>44</v>
      </c>
      <c r="F55" s="50">
        <v>249</v>
      </c>
      <c r="G55" s="51" t="s">
        <v>343</v>
      </c>
      <c r="H55" s="53">
        <f t="shared" si="7"/>
        <v>1</v>
      </c>
      <c r="I55" s="53" t="str">
        <f t="shared" si="1"/>
        <v>--</v>
      </c>
      <c r="J55" s="53">
        <f t="shared" si="2"/>
        <v>10313.662603507732</v>
      </c>
      <c r="K55" s="62" t="str">
        <f t="shared" si="5"/>
        <v/>
      </c>
      <c r="L55" s="53">
        <f t="shared" si="4"/>
        <v>10314</v>
      </c>
      <c r="M55" s="62">
        <f t="shared" si="6"/>
        <v>0.33739649226845358</v>
      </c>
    </row>
    <row r="56" spans="1:13">
      <c r="A56" s="50">
        <v>414</v>
      </c>
      <c r="B56" s="50">
        <v>414603263</v>
      </c>
      <c r="C56" s="51" t="s">
        <v>43</v>
      </c>
      <c r="D56" s="50">
        <v>603</v>
      </c>
      <c r="E56" s="51" t="s">
        <v>44</v>
      </c>
      <c r="F56" s="50">
        <v>263</v>
      </c>
      <c r="G56" s="51" t="s">
        <v>50</v>
      </c>
      <c r="H56" s="53">
        <f t="shared" si="7"/>
        <v>6</v>
      </c>
      <c r="I56" s="53">
        <f t="shared" si="1"/>
        <v>10367</v>
      </c>
      <c r="J56" s="53">
        <f t="shared" si="2"/>
        <v>9570</v>
      </c>
      <c r="K56" s="62">
        <f t="shared" si="5"/>
        <v>-797</v>
      </c>
      <c r="L56" s="53">
        <f t="shared" si="4"/>
        <v>9570</v>
      </c>
      <c r="M56" s="62">
        <f t="shared" si="6"/>
        <v>0</v>
      </c>
    </row>
    <row r="57" spans="1:13">
      <c r="A57" s="50">
        <v>414</v>
      </c>
      <c r="B57" s="50">
        <v>414603341</v>
      </c>
      <c r="C57" s="51" t="s">
        <v>43</v>
      </c>
      <c r="D57" s="50">
        <v>603</v>
      </c>
      <c r="E57" s="51" t="s">
        <v>44</v>
      </c>
      <c r="F57" s="50">
        <v>341</v>
      </c>
      <c r="G57" s="51" t="s">
        <v>51</v>
      </c>
      <c r="H57" s="53">
        <f t="shared" si="7"/>
        <v>4</v>
      </c>
      <c r="I57" s="53">
        <f t="shared" si="1"/>
        <v>9358.6193811881203</v>
      </c>
      <c r="J57" s="53">
        <f t="shared" si="2"/>
        <v>8094</v>
      </c>
      <c r="K57" s="62">
        <f t="shared" si="5"/>
        <v>-1264.6193811881203</v>
      </c>
      <c r="L57" s="53">
        <f t="shared" si="4"/>
        <v>8094</v>
      </c>
      <c r="M57" s="62">
        <f t="shared" si="6"/>
        <v>0</v>
      </c>
    </row>
    <row r="58" spans="1:13">
      <c r="A58" s="50">
        <v>414</v>
      </c>
      <c r="B58" s="50">
        <v>414603603</v>
      </c>
      <c r="C58" s="51" t="s">
        <v>43</v>
      </c>
      <c r="D58" s="50">
        <v>603</v>
      </c>
      <c r="E58" s="51" t="s">
        <v>44</v>
      </c>
      <c r="F58" s="50">
        <v>603</v>
      </c>
      <c r="G58" s="51" t="s">
        <v>44</v>
      </c>
      <c r="H58" s="53">
        <f t="shared" si="7"/>
        <v>86</v>
      </c>
      <c r="I58" s="53">
        <f t="shared" si="1"/>
        <v>10598</v>
      </c>
      <c r="J58" s="53">
        <f t="shared" si="2"/>
        <v>10774</v>
      </c>
      <c r="K58" s="62">
        <f t="shared" si="5"/>
        <v>176</v>
      </c>
      <c r="L58" s="53">
        <f t="shared" si="4"/>
        <v>10774</v>
      </c>
      <c r="M58" s="62">
        <f t="shared" si="6"/>
        <v>0</v>
      </c>
    </row>
    <row r="59" spans="1:13">
      <c r="A59" s="50">
        <v>414</v>
      </c>
      <c r="B59" s="50">
        <v>414603635</v>
      </c>
      <c r="C59" s="51" t="s">
        <v>43</v>
      </c>
      <c r="D59" s="50">
        <v>603</v>
      </c>
      <c r="E59" s="51" t="s">
        <v>44</v>
      </c>
      <c r="F59" s="50">
        <v>635</v>
      </c>
      <c r="G59" s="51" t="s">
        <v>52</v>
      </c>
      <c r="H59" s="53">
        <f t="shared" si="7"/>
        <v>20</v>
      </c>
      <c r="I59" s="53">
        <f t="shared" si="1"/>
        <v>10365</v>
      </c>
      <c r="J59" s="53">
        <f t="shared" si="2"/>
        <v>10056</v>
      </c>
      <c r="K59" s="62">
        <f t="shared" si="5"/>
        <v>-309</v>
      </c>
      <c r="L59" s="53">
        <f t="shared" si="4"/>
        <v>10056</v>
      </c>
      <c r="M59" s="62">
        <f t="shared" si="6"/>
        <v>0</v>
      </c>
    </row>
    <row r="60" spans="1:13">
      <c r="A60" s="50">
        <v>414</v>
      </c>
      <c r="B60" s="50">
        <v>414603715</v>
      </c>
      <c r="C60" s="51" t="s">
        <v>43</v>
      </c>
      <c r="D60" s="50">
        <v>603</v>
      </c>
      <c r="E60" s="51" t="s">
        <v>44</v>
      </c>
      <c r="F60" s="50">
        <v>715</v>
      </c>
      <c r="G60" s="51" t="s">
        <v>54</v>
      </c>
      <c r="H60" s="53">
        <f t="shared" si="7"/>
        <v>21</v>
      </c>
      <c r="I60" s="53">
        <f t="shared" si="1"/>
        <v>9384</v>
      </c>
      <c r="J60" s="53">
        <f t="shared" si="2"/>
        <v>10188</v>
      </c>
      <c r="K60" s="62">
        <f t="shared" si="5"/>
        <v>804</v>
      </c>
      <c r="L60" s="53">
        <f t="shared" si="4"/>
        <v>10188</v>
      </c>
      <c r="M60" s="62">
        <f t="shared" si="6"/>
        <v>0</v>
      </c>
    </row>
    <row r="61" spans="1:13">
      <c r="A61" s="50">
        <v>416</v>
      </c>
      <c r="B61" s="50">
        <v>416035035</v>
      </c>
      <c r="C61" s="51" t="s">
        <v>55</v>
      </c>
      <c r="D61" s="50">
        <v>35</v>
      </c>
      <c r="E61" s="51" t="s">
        <v>11</v>
      </c>
      <c r="F61" s="50">
        <v>35</v>
      </c>
      <c r="G61" s="51" t="s">
        <v>11</v>
      </c>
      <c r="H61" s="53">
        <f t="shared" si="7"/>
        <v>455</v>
      </c>
      <c r="I61" s="53">
        <f t="shared" si="1"/>
        <v>11707</v>
      </c>
      <c r="J61" s="53">
        <f t="shared" si="2"/>
        <v>12065</v>
      </c>
      <c r="K61" s="62">
        <f t="shared" si="5"/>
        <v>358</v>
      </c>
      <c r="L61" s="53">
        <f t="shared" si="4"/>
        <v>12065</v>
      </c>
      <c r="M61" s="62">
        <f t="shared" si="6"/>
        <v>0</v>
      </c>
    </row>
    <row r="62" spans="1:13">
      <c r="A62" s="50">
        <v>416</v>
      </c>
      <c r="B62" s="50">
        <v>416035073</v>
      </c>
      <c r="C62" s="51" t="s">
        <v>55</v>
      </c>
      <c r="D62" s="50">
        <v>35</v>
      </c>
      <c r="E62" s="51" t="s">
        <v>11</v>
      </c>
      <c r="F62" s="50">
        <v>73</v>
      </c>
      <c r="G62" s="51" t="s">
        <v>23</v>
      </c>
      <c r="H62" s="53">
        <f t="shared" si="7"/>
        <v>2</v>
      </c>
      <c r="I62" s="53">
        <f t="shared" si="1"/>
        <v>10207</v>
      </c>
      <c r="J62" s="53">
        <f t="shared" si="2"/>
        <v>9529</v>
      </c>
      <c r="K62" s="62">
        <f t="shared" si="5"/>
        <v>-678</v>
      </c>
      <c r="L62" s="53">
        <f t="shared" si="4"/>
        <v>9529</v>
      </c>
      <c r="M62" s="62">
        <f t="shared" si="6"/>
        <v>0</v>
      </c>
    </row>
    <row r="63" spans="1:13">
      <c r="A63" s="50">
        <v>416</v>
      </c>
      <c r="B63" s="50">
        <v>416035244</v>
      </c>
      <c r="C63" s="51" t="s">
        <v>55</v>
      </c>
      <c r="D63" s="50">
        <v>35</v>
      </c>
      <c r="E63" s="51" t="s">
        <v>11</v>
      </c>
      <c r="F63" s="50">
        <v>244</v>
      </c>
      <c r="G63" s="51" t="s">
        <v>27</v>
      </c>
      <c r="H63" s="53">
        <f t="shared" si="7"/>
        <v>5</v>
      </c>
      <c r="I63" s="53">
        <f t="shared" si="1"/>
        <v>12205</v>
      </c>
      <c r="J63" s="53">
        <f t="shared" si="2"/>
        <v>11163</v>
      </c>
      <c r="K63" s="62">
        <f t="shared" si="5"/>
        <v>-1042</v>
      </c>
      <c r="L63" s="53">
        <f t="shared" si="4"/>
        <v>11163</v>
      </c>
      <c r="M63" s="62">
        <f t="shared" si="6"/>
        <v>0</v>
      </c>
    </row>
    <row r="64" spans="1:13">
      <c r="A64" s="50">
        <v>416</v>
      </c>
      <c r="B64" s="50">
        <v>416035285</v>
      </c>
      <c r="C64" s="51" t="s">
        <v>55</v>
      </c>
      <c r="D64" s="50">
        <v>35</v>
      </c>
      <c r="E64" s="51" t="s">
        <v>11</v>
      </c>
      <c r="F64" s="50">
        <v>285</v>
      </c>
      <c r="G64" s="51" t="s">
        <v>28</v>
      </c>
      <c r="H64" s="53">
        <f t="shared" si="7"/>
        <v>3</v>
      </c>
      <c r="I64" s="53">
        <f t="shared" si="1"/>
        <v>9598</v>
      </c>
      <c r="J64" s="53">
        <f t="shared" si="2"/>
        <v>9529</v>
      </c>
      <c r="K64" s="62">
        <f t="shared" si="5"/>
        <v>-69</v>
      </c>
      <c r="L64" s="53">
        <f t="shared" si="4"/>
        <v>9529</v>
      </c>
      <c r="M64" s="62">
        <f t="shared" si="6"/>
        <v>0</v>
      </c>
    </row>
    <row r="65" spans="1:17">
      <c r="A65" s="50">
        <v>416</v>
      </c>
      <c r="B65" s="50">
        <v>416035307</v>
      </c>
      <c r="C65" s="51" t="s">
        <v>55</v>
      </c>
      <c r="D65" s="50">
        <v>35</v>
      </c>
      <c r="E65" s="51" t="s">
        <v>11</v>
      </c>
      <c r="F65" s="50">
        <v>307</v>
      </c>
      <c r="G65" s="51" t="s">
        <v>172</v>
      </c>
      <c r="H65" s="53">
        <f t="shared" si="7"/>
        <v>1</v>
      </c>
      <c r="I65" s="53">
        <f t="shared" si="1"/>
        <v>9650.0061214693542</v>
      </c>
      <c r="J65" s="53">
        <f t="shared" si="2"/>
        <v>10438</v>
      </c>
      <c r="K65" s="62">
        <f t="shared" si="5"/>
        <v>787.99387853064582</v>
      </c>
      <c r="L65" s="53">
        <f t="shared" si="4"/>
        <v>10438</v>
      </c>
      <c r="M65" s="62">
        <f t="shared" si="6"/>
        <v>0</v>
      </c>
    </row>
    <row r="66" spans="1:17">
      <c r="A66" s="50">
        <v>417</v>
      </c>
      <c r="B66" s="50">
        <v>417035035</v>
      </c>
      <c r="C66" s="51" t="s">
        <v>56</v>
      </c>
      <c r="D66" s="50">
        <v>35</v>
      </c>
      <c r="E66" s="51" t="s">
        <v>11</v>
      </c>
      <c r="F66" s="50">
        <v>35</v>
      </c>
      <c r="G66" s="51" t="s">
        <v>11</v>
      </c>
      <c r="H66" s="53">
        <f t="shared" si="7"/>
        <v>302</v>
      </c>
      <c r="I66" s="53">
        <f t="shared" si="1"/>
        <v>12285</v>
      </c>
      <c r="J66" s="53">
        <f t="shared" si="2"/>
        <v>12343</v>
      </c>
      <c r="K66" s="62">
        <f t="shared" si="5"/>
        <v>58</v>
      </c>
      <c r="L66" s="53">
        <f t="shared" si="4"/>
        <v>12343</v>
      </c>
      <c r="M66" s="62">
        <f t="shared" si="6"/>
        <v>0</v>
      </c>
    </row>
    <row r="67" spans="1:17">
      <c r="A67" s="50">
        <v>417</v>
      </c>
      <c r="B67" s="50">
        <v>417035044</v>
      </c>
      <c r="C67" s="51" t="s">
        <v>56</v>
      </c>
      <c r="D67" s="50">
        <v>35</v>
      </c>
      <c r="E67" s="51" t="s">
        <v>11</v>
      </c>
      <c r="F67" s="50">
        <v>44</v>
      </c>
      <c r="G67" s="51" t="s">
        <v>12</v>
      </c>
      <c r="H67" s="53">
        <f t="shared" si="7"/>
        <v>1</v>
      </c>
      <c r="I67" s="53" t="str">
        <f t="shared" si="1"/>
        <v>--</v>
      </c>
      <c r="J67" s="53">
        <f t="shared" si="2"/>
        <v>11776.499507469493</v>
      </c>
      <c r="K67" s="62" t="str">
        <f t="shared" si="5"/>
        <v/>
      </c>
      <c r="L67" s="53">
        <f t="shared" si="4"/>
        <v>11776</v>
      </c>
      <c r="M67" s="62">
        <f t="shared" si="6"/>
        <v>-0.49950746949252789</v>
      </c>
    </row>
    <row r="68" spans="1:17">
      <c r="A68" s="50">
        <v>417</v>
      </c>
      <c r="B68" s="50">
        <v>417035100</v>
      </c>
      <c r="C68" s="51" t="s">
        <v>56</v>
      </c>
      <c r="D68" s="50">
        <v>35</v>
      </c>
      <c r="E68" s="51" t="s">
        <v>11</v>
      </c>
      <c r="F68" s="50">
        <v>100</v>
      </c>
      <c r="G68" s="51" t="s">
        <v>58</v>
      </c>
      <c r="H68" s="53">
        <f t="shared" si="7"/>
        <v>3</v>
      </c>
      <c r="I68" s="53">
        <f t="shared" si="1"/>
        <v>10943.677954153467</v>
      </c>
      <c r="J68" s="53">
        <f t="shared" si="2"/>
        <v>11809</v>
      </c>
      <c r="K68" s="62">
        <f t="shared" si="5"/>
        <v>865.322045846533</v>
      </c>
      <c r="L68" s="53">
        <f t="shared" si="4"/>
        <v>11809</v>
      </c>
      <c r="M68" s="62">
        <f t="shared" si="6"/>
        <v>0</v>
      </c>
    </row>
    <row r="69" spans="1:17">
      <c r="A69" s="50">
        <v>417</v>
      </c>
      <c r="B69" s="50">
        <v>417035133</v>
      </c>
      <c r="C69" s="51" t="s">
        <v>56</v>
      </c>
      <c r="D69" s="50">
        <v>35</v>
      </c>
      <c r="E69" s="51" t="s">
        <v>11</v>
      </c>
      <c r="F69" s="50">
        <v>133</v>
      </c>
      <c r="G69" s="51" t="s">
        <v>59</v>
      </c>
      <c r="H69" s="53">
        <f t="shared" si="7"/>
        <v>2</v>
      </c>
      <c r="I69" s="53">
        <f t="shared" si="1"/>
        <v>10674.425299368062</v>
      </c>
      <c r="J69" s="53">
        <f t="shared" si="2"/>
        <v>9004</v>
      </c>
      <c r="K69" s="62">
        <f t="shared" si="5"/>
        <v>-1670.425299368062</v>
      </c>
      <c r="L69" s="53">
        <f t="shared" si="4"/>
        <v>9004</v>
      </c>
      <c r="M69" s="62">
        <f t="shared" si="6"/>
        <v>0</v>
      </c>
    </row>
    <row r="70" spans="1:17">
      <c r="A70" s="50">
        <v>417</v>
      </c>
      <c r="B70" s="50">
        <v>417035211</v>
      </c>
      <c r="C70" s="51" t="s">
        <v>56</v>
      </c>
      <c r="D70" s="50">
        <v>35</v>
      </c>
      <c r="E70" s="51" t="s">
        <v>11</v>
      </c>
      <c r="F70" s="50">
        <v>211</v>
      </c>
      <c r="G70" s="51" t="s">
        <v>87</v>
      </c>
      <c r="H70" s="53">
        <f t="shared" si="7"/>
        <v>1</v>
      </c>
      <c r="I70" s="53">
        <f t="shared" si="1"/>
        <v>9418.3248775337852</v>
      </c>
      <c r="J70" s="53">
        <f t="shared" si="2"/>
        <v>9626.7430475807505</v>
      </c>
      <c r="K70" s="62">
        <f t="shared" si="5"/>
        <v>208.41817004696532</v>
      </c>
      <c r="L70" s="53">
        <f t="shared" si="4"/>
        <v>9627</v>
      </c>
      <c r="M70" s="62">
        <f t="shared" si="6"/>
        <v>0.25695241924950096</v>
      </c>
    </row>
    <row r="71" spans="1:17">
      <c r="A71" s="50">
        <v>417</v>
      </c>
      <c r="B71" s="50">
        <v>417035244</v>
      </c>
      <c r="C71" s="51" t="s">
        <v>56</v>
      </c>
      <c r="D71" s="50">
        <v>35</v>
      </c>
      <c r="E71" s="51" t="s">
        <v>11</v>
      </c>
      <c r="F71" s="50">
        <v>244</v>
      </c>
      <c r="G71" s="51" t="s">
        <v>27</v>
      </c>
      <c r="H71" s="53">
        <f t="shared" si="7"/>
        <v>1</v>
      </c>
      <c r="I71" s="53">
        <f t="shared" si="1"/>
        <v>10901</v>
      </c>
      <c r="J71" s="53">
        <f t="shared" si="2"/>
        <v>11109</v>
      </c>
      <c r="K71" s="62">
        <f t="shared" si="5"/>
        <v>208</v>
      </c>
      <c r="L71" s="53">
        <f t="shared" si="4"/>
        <v>11109</v>
      </c>
      <c r="M71" s="62">
        <f t="shared" si="6"/>
        <v>0</v>
      </c>
    </row>
    <row r="72" spans="1:17">
      <c r="A72" s="50">
        <v>417</v>
      </c>
      <c r="B72" s="50">
        <v>417035274</v>
      </c>
      <c r="C72" s="51" t="s">
        <v>56</v>
      </c>
      <c r="D72" s="50">
        <v>35</v>
      </c>
      <c r="E72" s="51" t="s">
        <v>11</v>
      </c>
      <c r="F72" s="50">
        <v>274</v>
      </c>
      <c r="G72" s="51" t="s">
        <v>60</v>
      </c>
      <c r="H72" s="53">
        <f t="shared" si="7"/>
        <v>2</v>
      </c>
      <c r="I72" s="53">
        <f t="shared" si="1"/>
        <v>8541</v>
      </c>
      <c r="J72" s="53">
        <f t="shared" si="2"/>
        <v>8980</v>
      </c>
      <c r="K72" s="62">
        <f t="shared" si="5"/>
        <v>439</v>
      </c>
      <c r="L72" s="53">
        <f t="shared" si="4"/>
        <v>8980</v>
      </c>
      <c r="M72" s="62">
        <f t="shared" si="6"/>
        <v>0</v>
      </c>
    </row>
    <row r="73" spans="1:17">
      <c r="A73" s="50">
        <v>418</v>
      </c>
      <c r="B73" s="50">
        <v>418100014</v>
      </c>
      <c r="C73" s="51" t="s">
        <v>61</v>
      </c>
      <c r="D73" s="50">
        <v>100</v>
      </c>
      <c r="E73" s="51" t="s">
        <v>58</v>
      </c>
      <c r="F73" s="50">
        <v>14</v>
      </c>
      <c r="G73" s="51" t="s">
        <v>62</v>
      </c>
      <c r="H73" s="53">
        <f t="shared" si="7"/>
        <v>18</v>
      </c>
      <c r="I73" s="53">
        <f t="shared" si="1"/>
        <v>8642</v>
      </c>
      <c r="J73" s="53">
        <f t="shared" si="2"/>
        <v>8688</v>
      </c>
      <c r="K73" s="62">
        <f t="shared" si="5"/>
        <v>46</v>
      </c>
      <c r="L73" s="53">
        <f t="shared" si="4"/>
        <v>8688</v>
      </c>
      <c r="M73" s="62">
        <f t="shared" si="6"/>
        <v>0</v>
      </c>
    </row>
    <row r="74" spans="1:17">
      <c r="A74" s="50">
        <v>418</v>
      </c>
      <c r="B74" s="50">
        <v>418100035</v>
      </c>
      <c r="C74" s="51" t="s">
        <v>61</v>
      </c>
      <c r="D74" s="50">
        <v>100</v>
      </c>
      <c r="E74" s="51" t="s">
        <v>58</v>
      </c>
      <c r="F74" s="50">
        <v>35</v>
      </c>
      <c r="G74" s="51" t="s">
        <v>11</v>
      </c>
      <c r="H74" s="53">
        <f t="shared" ref="H74:H137" si="8">VLOOKUP($B74,_18Q1d,7)</f>
        <v>1</v>
      </c>
      <c r="I74" s="53">
        <f t="shared" ref="I74:I137" si="9">IF(VLOOKUP($B74,_17Q4,1)=$B74,VLOOKUP($B74,_17Q4,12),"--")</f>
        <v>8231</v>
      </c>
      <c r="J74" s="53">
        <f t="shared" ref="J74:J137" si="10">IF(VLOOKUP($B74,_18Q1d,1)=$B74,VLOOKUP($B74,_18Q1d,8),"")</f>
        <v>8368</v>
      </c>
      <c r="K74" s="62">
        <f t="shared" si="5"/>
        <v>137</v>
      </c>
      <c r="L74" s="53">
        <f t="shared" ref="L74:L137" si="11">IF(VLOOKUP($B74,_18Q1g,1)=$B74,VLOOKUP($B74,_18Q1g,8),"")</f>
        <v>8368</v>
      </c>
      <c r="M74" s="62">
        <f t="shared" si="6"/>
        <v>0</v>
      </c>
    </row>
    <row r="75" spans="1:17">
      <c r="A75" s="50">
        <v>418</v>
      </c>
      <c r="B75" s="50">
        <v>418100100</v>
      </c>
      <c r="C75" s="51" t="s">
        <v>61</v>
      </c>
      <c r="D75" s="50">
        <v>100</v>
      </c>
      <c r="E75" s="51" t="s">
        <v>58</v>
      </c>
      <c r="F75" s="50">
        <v>100</v>
      </c>
      <c r="G75" s="51" t="s">
        <v>58</v>
      </c>
      <c r="H75" s="53">
        <f t="shared" si="8"/>
        <v>328</v>
      </c>
      <c r="I75" s="53">
        <f t="shared" si="9"/>
        <v>9324</v>
      </c>
      <c r="J75" s="53">
        <f t="shared" si="10"/>
        <v>9524</v>
      </c>
      <c r="K75" s="62">
        <f t="shared" ref="K75:K138" si="12">IFERROR(J75-I75,"")</f>
        <v>200</v>
      </c>
      <c r="L75" s="53">
        <f t="shared" si="11"/>
        <v>9524</v>
      </c>
      <c r="M75" s="62">
        <f t="shared" ref="M75:M138" si="13">IFERROR(L75-J75,"")</f>
        <v>0</v>
      </c>
      <c r="O75" t="s">
        <v>372</v>
      </c>
      <c r="P75">
        <v>6</v>
      </c>
      <c r="Q75">
        <v>104.1</v>
      </c>
    </row>
    <row r="76" spans="1:17">
      <c r="A76" s="50">
        <v>418</v>
      </c>
      <c r="B76" s="50">
        <v>418100101</v>
      </c>
      <c r="C76" s="51" t="s">
        <v>61</v>
      </c>
      <c r="D76" s="50">
        <v>100</v>
      </c>
      <c r="E76" s="51" t="s">
        <v>58</v>
      </c>
      <c r="F76" s="50">
        <v>101</v>
      </c>
      <c r="G76" s="51" t="s">
        <v>103</v>
      </c>
      <c r="H76" s="53">
        <f t="shared" si="8"/>
        <v>1</v>
      </c>
      <c r="I76" s="53">
        <f t="shared" si="9"/>
        <v>9513.1701309609271</v>
      </c>
      <c r="J76" s="53">
        <f t="shared" si="10"/>
        <v>8368</v>
      </c>
      <c r="K76" s="62">
        <f t="shared" si="12"/>
        <v>-1145.1701309609271</v>
      </c>
      <c r="L76" s="53">
        <f t="shared" si="11"/>
        <v>8368</v>
      </c>
      <c r="M76" s="62">
        <f t="shared" si="13"/>
        <v>0</v>
      </c>
    </row>
    <row r="77" spans="1:17">
      <c r="A77" s="50">
        <v>418</v>
      </c>
      <c r="B77" s="50">
        <v>418100136</v>
      </c>
      <c r="C77" s="51" t="s">
        <v>61</v>
      </c>
      <c r="D77" s="50">
        <v>100</v>
      </c>
      <c r="E77" s="51" t="s">
        <v>58</v>
      </c>
      <c r="F77" s="50">
        <v>136</v>
      </c>
      <c r="G77" s="51" t="s">
        <v>63</v>
      </c>
      <c r="H77" s="53">
        <f t="shared" si="8"/>
        <v>15</v>
      </c>
      <c r="I77" s="53">
        <f t="shared" si="9"/>
        <v>9149</v>
      </c>
      <c r="J77" s="53">
        <f t="shared" si="10"/>
        <v>8945</v>
      </c>
      <c r="K77" s="62">
        <f t="shared" si="12"/>
        <v>-204</v>
      </c>
      <c r="L77" s="53">
        <f t="shared" si="11"/>
        <v>8945</v>
      </c>
      <c r="M77" s="62">
        <f t="shared" si="13"/>
        <v>0</v>
      </c>
    </row>
    <row r="78" spans="1:17">
      <c r="A78" s="50">
        <v>418</v>
      </c>
      <c r="B78" s="50">
        <v>418100139</v>
      </c>
      <c r="C78" s="51" t="s">
        <v>61</v>
      </c>
      <c r="D78" s="50">
        <v>100</v>
      </c>
      <c r="E78" s="51" t="s">
        <v>58</v>
      </c>
      <c r="F78" s="50">
        <v>139</v>
      </c>
      <c r="G78" s="51" t="s">
        <v>64</v>
      </c>
      <c r="H78" s="53">
        <f t="shared" si="8"/>
        <v>2</v>
      </c>
      <c r="I78" s="53">
        <f t="shared" si="9"/>
        <v>8676</v>
      </c>
      <c r="J78" s="53">
        <f t="shared" si="10"/>
        <v>8368</v>
      </c>
      <c r="K78" s="62">
        <f t="shared" si="12"/>
        <v>-308</v>
      </c>
      <c r="L78" s="53">
        <f t="shared" si="11"/>
        <v>8368</v>
      </c>
      <c r="M78" s="62">
        <f t="shared" si="13"/>
        <v>0</v>
      </c>
    </row>
    <row r="79" spans="1:17">
      <c r="A79" s="50">
        <v>418</v>
      </c>
      <c r="B79" s="50">
        <v>418100185</v>
      </c>
      <c r="C79" s="51" t="s">
        <v>61</v>
      </c>
      <c r="D79" s="50">
        <v>100</v>
      </c>
      <c r="E79" s="51" t="s">
        <v>58</v>
      </c>
      <c r="F79" s="50">
        <v>185</v>
      </c>
      <c r="G79" s="51" t="s">
        <v>180</v>
      </c>
      <c r="H79" s="53">
        <f t="shared" si="8"/>
        <v>2</v>
      </c>
      <c r="I79" s="53">
        <f t="shared" si="9"/>
        <v>8231</v>
      </c>
      <c r="J79" s="53">
        <f t="shared" si="10"/>
        <v>8368</v>
      </c>
      <c r="K79" s="62">
        <f t="shared" si="12"/>
        <v>137</v>
      </c>
      <c r="L79" s="53">
        <f t="shared" si="11"/>
        <v>8368</v>
      </c>
      <c r="M79" s="62">
        <f t="shared" si="13"/>
        <v>0</v>
      </c>
    </row>
    <row r="80" spans="1:17">
      <c r="A80" s="50">
        <v>418</v>
      </c>
      <c r="B80" s="50">
        <v>418100198</v>
      </c>
      <c r="C80" s="51" t="s">
        <v>61</v>
      </c>
      <c r="D80" s="50">
        <v>100</v>
      </c>
      <c r="E80" s="51" t="s">
        <v>58</v>
      </c>
      <c r="F80" s="50">
        <v>198</v>
      </c>
      <c r="G80" s="51" t="s">
        <v>66</v>
      </c>
      <c r="H80" s="53">
        <f t="shared" si="8"/>
        <v>23</v>
      </c>
      <c r="I80" s="53">
        <f t="shared" si="9"/>
        <v>8645</v>
      </c>
      <c r="J80" s="53">
        <f t="shared" si="10"/>
        <v>8580</v>
      </c>
      <c r="K80" s="62">
        <f t="shared" si="12"/>
        <v>-65</v>
      </c>
      <c r="L80" s="53">
        <f t="shared" si="11"/>
        <v>8580</v>
      </c>
      <c r="M80" s="62">
        <f t="shared" si="13"/>
        <v>0</v>
      </c>
    </row>
    <row r="81" spans="1:17">
      <c r="A81" s="50">
        <v>418</v>
      </c>
      <c r="B81" s="50">
        <v>418100276</v>
      </c>
      <c r="C81" s="51" t="s">
        <v>61</v>
      </c>
      <c r="D81" s="50">
        <v>100</v>
      </c>
      <c r="E81" s="51" t="s">
        <v>58</v>
      </c>
      <c r="F81" s="50">
        <v>276</v>
      </c>
      <c r="G81" s="51" t="s">
        <v>67</v>
      </c>
      <c r="H81" s="53">
        <f t="shared" si="8"/>
        <v>1</v>
      </c>
      <c r="I81" s="53">
        <f t="shared" si="9"/>
        <v>8231</v>
      </c>
      <c r="J81" s="53">
        <f t="shared" si="10"/>
        <v>8368</v>
      </c>
      <c r="K81" s="62">
        <f t="shared" si="12"/>
        <v>137</v>
      </c>
      <c r="L81" s="53">
        <f t="shared" si="11"/>
        <v>8368</v>
      </c>
      <c r="M81" s="62">
        <f t="shared" si="13"/>
        <v>0</v>
      </c>
      <c r="O81" t="s">
        <v>372</v>
      </c>
      <c r="P81">
        <v>1</v>
      </c>
      <c r="Q81">
        <v>104.1</v>
      </c>
    </row>
    <row r="82" spans="1:17">
      <c r="A82" s="50">
        <v>418</v>
      </c>
      <c r="B82" s="50">
        <v>418100288</v>
      </c>
      <c r="C82" s="51" t="s">
        <v>61</v>
      </c>
      <c r="D82" s="50">
        <v>100</v>
      </c>
      <c r="E82" s="51" t="s">
        <v>58</v>
      </c>
      <c r="F82" s="50">
        <v>288</v>
      </c>
      <c r="G82" s="51" t="s">
        <v>68</v>
      </c>
      <c r="H82" s="53">
        <f t="shared" si="8"/>
        <v>3</v>
      </c>
      <c r="I82" s="53">
        <f t="shared" si="9"/>
        <v>8231</v>
      </c>
      <c r="J82" s="53">
        <f t="shared" si="10"/>
        <v>8368</v>
      </c>
      <c r="K82" s="62">
        <f t="shared" si="12"/>
        <v>137</v>
      </c>
      <c r="L82" s="53">
        <f t="shared" si="11"/>
        <v>8368</v>
      </c>
      <c r="M82" s="62">
        <f t="shared" si="13"/>
        <v>0</v>
      </c>
    </row>
    <row r="83" spans="1:17">
      <c r="A83" s="50">
        <v>418</v>
      </c>
      <c r="B83" s="50">
        <v>418100710</v>
      </c>
      <c r="C83" s="51" t="s">
        <v>61</v>
      </c>
      <c r="D83" s="50">
        <v>100</v>
      </c>
      <c r="E83" s="51" t="s">
        <v>58</v>
      </c>
      <c r="F83" s="50">
        <v>710</v>
      </c>
      <c r="G83" s="51" t="s">
        <v>70</v>
      </c>
      <c r="H83" s="53">
        <f t="shared" si="8"/>
        <v>2</v>
      </c>
      <c r="I83" s="53">
        <f t="shared" si="9"/>
        <v>8231</v>
      </c>
      <c r="J83" s="53">
        <f t="shared" si="10"/>
        <v>8368</v>
      </c>
      <c r="K83" s="62">
        <f t="shared" si="12"/>
        <v>137</v>
      </c>
      <c r="L83" s="53">
        <f t="shared" si="11"/>
        <v>8368</v>
      </c>
      <c r="M83" s="62">
        <f t="shared" si="13"/>
        <v>0</v>
      </c>
    </row>
    <row r="84" spans="1:17">
      <c r="A84" s="50">
        <v>419</v>
      </c>
      <c r="B84" s="50">
        <v>419035035</v>
      </c>
      <c r="C84" s="51" t="s">
        <v>71</v>
      </c>
      <c r="D84" s="50">
        <v>35</v>
      </c>
      <c r="E84" s="51" t="s">
        <v>11</v>
      </c>
      <c r="F84" s="50">
        <v>35</v>
      </c>
      <c r="G84" s="51" t="s">
        <v>11</v>
      </c>
      <c r="H84" s="53">
        <f t="shared" si="8"/>
        <v>200</v>
      </c>
      <c r="I84" s="53">
        <f t="shared" si="9"/>
        <v>11468</v>
      </c>
      <c r="J84" s="53">
        <f t="shared" si="10"/>
        <v>11673</v>
      </c>
      <c r="K84" s="62">
        <f t="shared" si="12"/>
        <v>205</v>
      </c>
      <c r="L84" s="53">
        <f t="shared" si="11"/>
        <v>11673</v>
      </c>
      <c r="M84" s="62">
        <f t="shared" si="13"/>
        <v>0</v>
      </c>
    </row>
    <row r="85" spans="1:17">
      <c r="A85" s="50">
        <v>419</v>
      </c>
      <c r="B85" s="50">
        <v>419035044</v>
      </c>
      <c r="C85" s="51" t="s">
        <v>71</v>
      </c>
      <c r="D85" s="50">
        <v>35</v>
      </c>
      <c r="E85" s="51" t="s">
        <v>11</v>
      </c>
      <c r="F85" s="50">
        <v>44</v>
      </c>
      <c r="G85" s="51" t="s">
        <v>12</v>
      </c>
      <c r="H85" s="53">
        <f t="shared" si="8"/>
        <v>4</v>
      </c>
      <c r="I85" s="53">
        <f t="shared" si="9"/>
        <v>10136</v>
      </c>
      <c r="J85" s="53">
        <f t="shared" si="10"/>
        <v>10087</v>
      </c>
      <c r="K85" s="62">
        <f t="shared" si="12"/>
        <v>-49</v>
      </c>
      <c r="L85" s="53">
        <f t="shared" si="11"/>
        <v>10087</v>
      </c>
      <c r="M85" s="62">
        <f t="shared" si="13"/>
        <v>0</v>
      </c>
    </row>
    <row r="86" spans="1:17">
      <c r="A86" s="50">
        <v>419</v>
      </c>
      <c r="B86" s="50">
        <v>419035049</v>
      </c>
      <c r="C86" s="51" t="s">
        <v>71</v>
      </c>
      <c r="D86" s="50">
        <v>35</v>
      </c>
      <c r="E86" s="51" t="s">
        <v>11</v>
      </c>
      <c r="F86" s="50">
        <v>49</v>
      </c>
      <c r="G86" s="51" t="s">
        <v>73</v>
      </c>
      <c r="H86" s="53">
        <f t="shared" si="8"/>
        <v>3</v>
      </c>
      <c r="I86" s="53">
        <f t="shared" si="9"/>
        <v>12094</v>
      </c>
      <c r="J86" s="53">
        <f t="shared" si="10"/>
        <v>10397</v>
      </c>
      <c r="K86" s="62">
        <f t="shared" si="12"/>
        <v>-1697</v>
      </c>
      <c r="L86" s="53">
        <f t="shared" si="11"/>
        <v>10397</v>
      </c>
      <c r="M86" s="62">
        <f t="shared" si="13"/>
        <v>0</v>
      </c>
    </row>
    <row r="87" spans="1:17">
      <c r="A87" s="50">
        <v>419</v>
      </c>
      <c r="B87" s="50">
        <v>419035093</v>
      </c>
      <c r="C87" s="51" t="s">
        <v>71</v>
      </c>
      <c r="D87" s="50">
        <v>35</v>
      </c>
      <c r="E87" s="51" t="s">
        <v>11</v>
      </c>
      <c r="F87" s="50">
        <v>93</v>
      </c>
      <c r="G87" s="51" t="s">
        <v>14</v>
      </c>
      <c r="H87" s="53">
        <f t="shared" si="8"/>
        <v>1</v>
      </c>
      <c r="I87" s="53">
        <f t="shared" si="9"/>
        <v>11601.93909663267</v>
      </c>
      <c r="J87" s="53">
        <f t="shared" si="10"/>
        <v>12107</v>
      </c>
      <c r="K87" s="62">
        <f t="shared" si="12"/>
        <v>505.06090336732996</v>
      </c>
      <c r="L87" s="53">
        <f t="shared" si="11"/>
        <v>12107</v>
      </c>
      <c r="M87" s="62">
        <f t="shared" si="13"/>
        <v>0</v>
      </c>
    </row>
    <row r="88" spans="1:17">
      <c r="A88" s="50">
        <v>419</v>
      </c>
      <c r="B88" s="50">
        <v>419035165</v>
      </c>
      <c r="C88" s="51" t="s">
        <v>71</v>
      </c>
      <c r="D88" s="50">
        <v>35</v>
      </c>
      <c r="E88" s="51" t="s">
        <v>11</v>
      </c>
      <c r="F88" s="50">
        <v>165</v>
      </c>
      <c r="G88" s="51" t="s">
        <v>17</v>
      </c>
      <c r="H88" s="53">
        <f t="shared" si="8"/>
        <v>1</v>
      </c>
      <c r="I88" s="53">
        <f t="shared" si="9"/>
        <v>12810</v>
      </c>
      <c r="J88" s="53">
        <f t="shared" si="10"/>
        <v>13106</v>
      </c>
      <c r="K88" s="62">
        <f t="shared" si="12"/>
        <v>296</v>
      </c>
      <c r="L88" s="53">
        <f t="shared" si="11"/>
        <v>13106</v>
      </c>
      <c r="M88" s="62">
        <f t="shared" si="13"/>
        <v>0</v>
      </c>
    </row>
    <row r="89" spans="1:17">
      <c r="A89" s="50">
        <v>419</v>
      </c>
      <c r="B89" s="50">
        <v>419035243</v>
      </c>
      <c r="C89" s="51" t="s">
        <v>71</v>
      </c>
      <c r="D89" s="50">
        <v>35</v>
      </c>
      <c r="E89" s="51" t="s">
        <v>11</v>
      </c>
      <c r="F89" s="50">
        <v>243</v>
      </c>
      <c r="G89" s="51" t="s">
        <v>80</v>
      </c>
      <c r="H89" s="53">
        <f t="shared" si="8"/>
        <v>4</v>
      </c>
      <c r="I89" s="53">
        <f t="shared" si="9"/>
        <v>11841.743202662032</v>
      </c>
      <c r="J89" s="53">
        <f t="shared" si="10"/>
        <v>12706</v>
      </c>
      <c r="K89" s="62">
        <f t="shared" si="12"/>
        <v>864.25679733796824</v>
      </c>
      <c r="L89" s="53">
        <f t="shared" si="11"/>
        <v>12706</v>
      </c>
      <c r="M89" s="62">
        <f t="shared" si="13"/>
        <v>0</v>
      </c>
    </row>
    <row r="90" spans="1:17">
      <c r="A90" s="50">
        <v>419</v>
      </c>
      <c r="B90" s="50">
        <v>419035244</v>
      </c>
      <c r="C90" s="51" t="s">
        <v>71</v>
      </c>
      <c r="D90" s="50">
        <v>35</v>
      </c>
      <c r="E90" s="51" t="s">
        <v>11</v>
      </c>
      <c r="F90" s="50">
        <v>244</v>
      </c>
      <c r="G90" s="51" t="s">
        <v>27</v>
      </c>
      <c r="H90" s="53">
        <f t="shared" si="8"/>
        <v>1</v>
      </c>
      <c r="I90" s="53">
        <f t="shared" si="9"/>
        <v>11113</v>
      </c>
      <c r="J90" s="53">
        <f t="shared" si="10"/>
        <v>9243</v>
      </c>
      <c r="K90" s="62">
        <f t="shared" si="12"/>
        <v>-1870</v>
      </c>
      <c r="L90" s="53">
        <f t="shared" si="11"/>
        <v>9243</v>
      </c>
      <c r="M90" s="62">
        <f t="shared" si="13"/>
        <v>0</v>
      </c>
    </row>
    <row r="91" spans="1:17">
      <c r="A91" s="50">
        <v>419</v>
      </c>
      <c r="B91" s="50">
        <v>419035248</v>
      </c>
      <c r="C91" s="51" t="s">
        <v>71</v>
      </c>
      <c r="D91" s="50">
        <v>35</v>
      </c>
      <c r="E91" s="51" t="s">
        <v>11</v>
      </c>
      <c r="F91" s="50">
        <v>248</v>
      </c>
      <c r="G91" s="51" t="s">
        <v>18</v>
      </c>
      <c r="H91" s="53">
        <f t="shared" si="8"/>
        <v>1</v>
      </c>
      <c r="I91" s="53">
        <f t="shared" si="9"/>
        <v>11259.311523126624</v>
      </c>
      <c r="J91" s="53">
        <f t="shared" si="10"/>
        <v>13106</v>
      </c>
      <c r="K91" s="62">
        <f t="shared" si="12"/>
        <v>1846.6884768733762</v>
      </c>
      <c r="L91" s="53">
        <f t="shared" si="11"/>
        <v>13106</v>
      </c>
      <c r="M91" s="62">
        <f t="shared" si="13"/>
        <v>0</v>
      </c>
    </row>
    <row r="92" spans="1:17">
      <c r="A92" s="50">
        <v>419</v>
      </c>
      <c r="B92" s="50">
        <v>419035285</v>
      </c>
      <c r="C92" s="51" t="s">
        <v>71</v>
      </c>
      <c r="D92" s="50">
        <v>35</v>
      </c>
      <c r="E92" s="51" t="s">
        <v>11</v>
      </c>
      <c r="F92" s="50">
        <v>285</v>
      </c>
      <c r="G92" s="51" t="s">
        <v>28</v>
      </c>
      <c r="H92" s="53">
        <f t="shared" si="8"/>
        <v>1</v>
      </c>
      <c r="I92" s="53">
        <f t="shared" si="9"/>
        <v>10403.32187770087</v>
      </c>
      <c r="J92" s="53">
        <f t="shared" si="10"/>
        <v>13106</v>
      </c>
      <c r="K92" s="62">
        <f t="shared" si="12"/>
        <v>2702.6781222991303</v>
      </c>
      <c r="L92" s="53">
        <f t="shared" si="11"/>
        <v>13106</v>
      </c>
      <c r="M92" s="62">
        <f t="shared" si="13"/>
        <v>0</v>
      </c>
    </row>
    <row r="93" spans="1:17">
      <c r="A93" s="50">
        <v>420</v>
      </c>
      <c r="B93" s="50">
        <v>420049010</v>
      </c>
      <c r="C93" s="51" t="s">
        <v>72</v>
      </c>
      <c r="D93" s="50">
        <v>49</v>
      </c>
      <c r="E93" s="51" t="s">
        <v>73</v>
      </c>
      <c r="F93" s="50">
        <v>10</v>
      </c>
      <c r="G93" s="51" t="s">
        <v>74</v>
      </c>
      <c r="H93" s="53">
        <f t="shared" si="8"/>
        <v>6</v>
      </c>
      <c r="I93" s="53">
        <f t="shared" si="9"/>
        <v>11892</v>
      </c>
      <c r="J93" s="53">
        <f t="shared" si="10"/>
        <v>10855</v>
      </c>
      <c r="K93" s="62">
        <f t="shared" si="12"/>
        <v>-1037</v>
      </c>
      <c r="L93" s="53">
        <f t="shared" si="11"/>
        <v>10855</v>
      </c>
      <c r="M93" s="62">
        <f t="shared" si="13"/>
        <v>0</v>
      </c>
    </row>
    <row r="94" spans="1:17">
      <c r="A94" s="50">
        <v>420</v>
      </c>
      <c r="B94" s="50">
        <v>420049026</v>
      </c>
      <c r="C94" s="51" t="s">
        <v>72</v>
      </c>
      <c r="D94" s="50">
        <v>49</v>
      </c>
      <c r="E94" s="51" t="s">
        <v>73</v>
      </c>
      <c r="F94" s="50">
        <v>26</v>
      </c>
      <c r="G94" s="51" t="s">
        <v>75</v>
      </c>
      <c r="H94" s="53">
        <f t="shared" si="8"/>
        <v>2</v>
      </c>
      <c r="I94" s="53">
        <f t="shared" si="9"/>
        <v>13388</v>
      </c>
      <c r="J94" s="53">
        <f t="shared" si="10"/>
        <v>13695</v>
      </c>
      <c r="K94" s="62">
        <f t="shared" si="12"/>
        <v>307</v>
      </c>
      <c r="L94" s="53">
        <f t="shared" si="11"/>
        <v>13695</v>
      </c>
      <c r="M94" s="62">
        <f t="shared" si="13"/>
        <v>0</v>
      </c>
    </row>
    <row r="95" spans="1:17">
      <c r="A95" s="50">
        <v>420</v>
      </c>
      <c r="B95" s="50">
        <v>420049031</v>
      </c>
      <c r="C95" s="51" t="s">
        <v>72</v>
      </c>
      <c r="D95" s="50">
        <v>49</v>
      </c>
      <c r="E95" s="51" t="s">
        <v>73</v>
      </c>
      <c r="F95" s="50">
        <v>31</v>
      </c>
      <c r="G95" s="51" t="s">
        <v>76</v>
      </c>
      <c r="H95" s="53">
        <f t="shared" si="8"/>
        <v>1</v>
      </c>
      <c r="I95" s="53">
        <f t="shared" si="9"/>
        <v>8899</v>
      </c>
      <c r="J95" s="53">
        <f t="shared" si="10"/>
        <v>9137</v>
      </c>
      <c r="K95" s="62">
        <f t="shared" si="12"/>
        <v>238</v>
      </c>
      <c r="L95" s="53">
        <f t="shared" si="11"/>
        <v>9137</v>
      </c>
      <c r="M95" s="62">
        <f t="shared" si="13"/>
        <v>0</v>
      </c>
    </row>
    <row r="96" spans="1:17">
      <c r="A96" s="50">
        <v>420</v>
      </c>
      <c r="B96" s="50">
        <v>420049035</v>
      </c>
      <c r="C96" s="51" t="s">
        <v>72</v>
      </c>
      <c r="D96" s="50">
        <v>49</v>
      </c>
      <c r="E96" s="51" t="s">
        <v>73</v>
      </c>
      <c r="F96" s="50">
        <v>35</v>
      </c>
      <c r="G96" s="51" t="s">
        <v>11</v>
      </c>
      <c r="H96" s="53">
        <f t="shared" si="8"/>
        <v>79</v>
      </c>
      <c r="I96" s="53">
        <f t="shared" si="9"/>
        <v>11282</v>
      </c>
      <c r="J96" s="53">
        <f t="shared" si="10"/>
        <v>11685</v>
      </c>
      <c r="K96" s="62">
        <f t="shared" si="12"/>
        <v>403</v>
      </c>
      <c r="L96" s="53">
        <f t="shared" si="11"/>
        <v>11685</v>
      </c>
      <c r="M96" s="62">
        <f t="shared" si="13"/>
        <v>0</v>
      </c>
    </row>
    <row r="97" spans="1:13">
      <c r="A97" s="50">
        <v>420</v>
      </c>
      <c r="B97" s="50">
        <v>420049044</v>
      </c>
      <c r="C97" s="51" t="s">
        <v>72</v>
      </c>
      <c r="D97" s="50">
        <v>49</v>
      </c>
      <c r="E97" s="51" t="s">
        <v>73</v>
      </c>
      <c r="F97" s="50">
        <v>44</v>
      </c>
      <c r="G97" s="51" t="s">
        <v>12</v>
      </c>
      <c r="H97" s="53">
        <f t="shared" si="8"/>
        <v>2</v>
      </c>
      <c r="I97" s="53">
        <f t="shared" si="9"/>
        <v>13364</v>
      </c>
      <c r="J97" s="53">
        <f t="shared" si="10"/>
        <v>11221</v>
      </c>
      <c r="K97" s="62">
        <f t="shared" si="12"/>
        <v>-2143</v>
      </c>
      <c r="L97" s="53">
        <f t="shared" si="11"/>
        <v>11221</v>
      </c>
      <c r="M97" s="62">
        <f t="shared" si="13"/>
        <v>0</v>
      </c>
    </row>
    <row r="98" spans="1:13">
      <c r="A98" s="50">
        <v>420</v>
      </c>
      <c r="B98" s="50">
        <v>420049049</v>
      </c>
      <c r="C98" s="51" t="s">
        <v>72</v>
      </c>
      <c r="D98" s="50">
        <v>49</v>
      </c>
      <c r="E98" s="51" t="s">
        <v>73</v>
      </c>
      <c r="F98" s="50">
        <v>49</v>
      </c>
      <c r="G98" s="51" t="s">
        <v>73</v>
      </c>
      <c r="H98" s="53">
        <f t="shared" si="8"/>
        <v>168</v>
      </c>
      <c r="I98" s="53">
        <f t="shared" si="9"/>
        <v>12236</v>
      </c>
      <c r="J98" s="53">
        <f t="shared" si="10"/>
        <v>12346</v>
      </c>
      <c r="K98" s="62">
        <f t="shared" si="12"/>
        <v>110</v>
      </c>
      <c r="L98" s="53">
        <f t="shared" si="11"/>
        <v>12346</v>
      </c>
      <c r="M98" s="62">
        <f t="shared" si="13"/>
        <v>0</v>
      </c>
    </row>
    <row r="99" spans="1:13">
      <c r="A99" s="50">
        <v>420</v>
      </c>
      <c r="B99" s="50">
        <v>420049057</v>
      </c>
      <c r="C99" s="51" t="s">
        <v>72</v>
      </c>
      <c r="D99" s="50">
        <v>49</v>
      </c>
      <c r="E99" s="51" t="s">
        <v>73</v>
      </c>
      <c r="F99" s="50">
        <v>57</v>
      </c>
      <c r="G99" s="51" t="s">
        <v>13</v>
      </c>
      <c r="H99" s="53">
        <f t="shared" si="8"/>
        <v>9</v>
      </c>
      <c r="I99" s="53">
        <f t="shared" si="9"/>
        <v>11524</v>
      </c>
      <c r="J99" s="53">
        <f t="shared" si="10"/>
        <v>11575</v>
      </c>
      <c r="K99" s="62">
        <f t="shared" si="12"/>
        <v>51</v>
      </c>
      <c r="L99" s="53">
        <f t="shared" si="11"/>
        <v>11575</v>
      </c>
      <c r="M99" s="62">
        <f t="shared" si="13"/>
        <v>0</v>
      </c>
    </row>
    <row r="100" spans="1:13">
      <c r="A100" s="50">
        <v>420</v>
      </c>
      <c r="B100" s="50">
        <v>420049067</v>
      </c>
      <c r="C100" s="51" t="s">
        <v>72</v>
      </c>
      <c r="D100" s="50">
        <v>49</v>
      </c>
      <c r="E100" s="51" t="s">
        <v>73</v>
      </c>
      <c r="F100" s="50">
        <v>67</v>
      </c>
      <c r="G100" s="51" t="s">
        <v>234</v>
      </c>
      <c r="H100" s="53">
        <f t="shared" si="8"/>
        <v>1</v>
      </c>
      <c r="I100" s="53">
        <f t="shared" si="9"/>
        <v>9077.9256268523113</v>
      </c>
      <c r="J100" s="53">
        <f t="shared" si="10"/>
        <v>9268.3966032033877</v>
      </c>
      <c r="K100" s="62">
        <f t="shared" si="12"/>
        <v>190.47097635107639</v>
      </c>
      <c r="L100" s="53">
        <f t="shared" si="11"/>
        <v>9268</v>
      </c>
      <c r="M100" s="62">
        <f t="shared" si="13"/>
        <v>-0.39660320338771271</v>
      </c>
    </row>
    <row r="101" spans="1:13">
      <c r="A101" s="50">
        <v>420</v>
      </c>
      <c r="B101" s="50">
        <v>420049093</v>
      </c>
      <c r="C101" s="51" t="s">
        <v>72</v>
      </c>
      <c r="D101" s="50">
        <v>49</v>
      </c>
      <c r="E101" s="51" t="s">
        <v>73</v>
      </c>
      <c r="F101" s="50">
        <v>93</v>
      </c>
      <c r="G101" s="51" t="s">
        <v>14</v>
      </c>
      <c r="H101" s="53">
        <f t="shared" si="8"/>
        <v>31</v>
      </c>
      <c r="I101" s="53">
        <f t="shared" si="9"/>
        <v>11769</v>
      </c>
      <c r="J101" s="53">
        <f t="shared" si="10"/>
        <v>11646</v>
      </c>
      <c r="K101" s="62">
        <f t="shared" si="12"/>
        <v>-123</v>
      </c>
      <c r="L101" s="53">
        <f t="shared" si="11"/>
        <v>11646</v>
      </c>
      <c r="M101" s="62">
        <f t="shared" si="13"/>
        <v>0</v>
      </c>
    </row>
    <row r="102" spans="1:13">
      <c r="A102" s="50">
        <v>420</v>
      </c>
      <c r="B102" s="50">
        <v>420049149</v>
      </c>
      <c r="C102" s="51" t="s">
        <v>72</v>
      </c>
      <c r="D102" s="50">
        <v>49</v>
      </c>
      <c r="E102" s="51" t="s">
        <v>73</v>
      </c>
      <c r="F102" s="50">
        <v>149</v>
      </c>
      <c r="G102" s="51" t="s">
        <v>77</v>
      </c>
      <c r="H102" s="53">
        <f t="shared" si="8"/>
        <v>1</v>
      </c>
      <c r="I102" s="53">
        <f t="shared" si="9"/>
        <v>8899</v>
      </c>
      <c r="J102" s="53">
        <f t="shared" si="10"/>
        <v>9137</v>
      </c>
      <c r="K102" s="62">
        <f t="shared" si="12"/>
        <v>238</v>
      </c>
      <c r="L102" s="53">
        <f t="shared" si="11"/>
        <v>9137</v>
      </c>
      <c r="M102" s="62">
        <f t="shared" si="13"/>
        <v>0</v>
      </c>
    </row>
    <row r="103" spans="1:13">
      <c r="A103" s="50">
        <v>420</v>
      </c>
      <c r="B103" s="50">
        <v>420049160</v>
      </c>
      <c r="C103" s="51" t="s">
        <v>72</v>
      </c>
      <c r="D103" s="50">
        <v>49</v>
      </c>
      <c r="E103" s="51" t="s">
        <v>73</v>
      </c>
      <c r="F103" s="50">
        <v>160</v>
      </c>
      <c r="G103" s="51" t="s">
        <v>134</v>
      </c>
      <c r="H103" s="53">
        <f t="shared" si="8"/>
        <v>1</v>
      </c>
      <c r="I103" s="53">
        <f t="shared" si="9"/>
        <v>11734.013937628073</v>
      </c>
      <c r="J103" s="53">
        <f t="shared" si="10"/>
        <v>9137</v>
      </c>
      <c r="K103" s="62">
        <f t="shared" si="12"/>
        <v>-2597.0139376280731</v>
      </c>
      <c r="L103" s="53">
        <f t="shared" si="11"/>
        <v>9137</v>
      </c>
      <c r="M103" s="62">
        <f t="shared" si="13"/>
        <v>0</v>
      </c>
    </row>
    <row r="104" spans="1:13">
      <c r="A104" s="50">
        <v>420</v>
      </c>
      <c r="B104" s="50">
        <v>420049163</v>
      </c>
      <c r="C104" s="51" t="s">
        <v>72</v>
      </c>
      <c r="D104" s="50">
        <v>49</v>
      </c>
      <c r="E104" s="51" t="s">
        <v>73</v>
      </c>
      <c r="F104" s="50">
        <v>163</v>
      </c>
      <c r="G104" s="51" t="s">
        <v>16</v>
      </c>
      <c r="H104" s="53">
        <f t="shared" si="8"/>
        <v>1</v>
      </c>
      <c r="I104" s="53">
        <f t="shared" si="9"/>
        <v>10322</v>
      </c>
      <c r="J104" s="53">
        <f t="shared" si="10"/>
        <v>8877</v>
      </c>
      <c r="K104" s="62">
        <f t="shared" si="12"/>
        <v>-1445</v>
      </c>
      <c r="L104" s="53">
        <f t="shared" si="11"/>
        <v>8877</v>
      </c>
      <c r="M104" s="62">
        <f t="shared" si="13"/>
        <v>0</v>
      </c>
    </row>
    <row r="105" spans="1:13">
      <c r="A105" s="50">
        <v>420</v>
      </c>
      <c r="B105" s="50">
        <v>420049165</v>
      </c>
      <c r="C105" s="51" t="s">
        <v>72</v>
      </c>
      <c r="D105" s="50">
        <v>49</v>
      </c>
      <c r="E105" s="51" t="s">
        <v>73</v>
      </c>
      <c r="F105" s="50">
        <v>165</v>
      </c>
      <c r="G105" s="51" t="s">
        <v>17</v>
      </c>
      <c r="H105" s="53">
        <f t="shared" si="8"/>
        <v>8</v>
      </c>
      <c r="I105" s="53">
        <f t="shared" si="9"/>
        <v>12033</v>
      </c>
      <c r="J105" s="53">
        <f t="shared" si="10"/>
        <v>13467</v>
      </c>
      <c r="K105" s="62">
        <f t="shared" si="12"/>
        <v>1434</v>
      </c>
      <c r="L105" s="53">
        <f t="shared" si="11"/>
        <v>13467</v>
      </c>
      <c r="M105" s="62">
        <f t="shared" si="13"/>
        <v>0</v>
      </c>
    </row>
    <row r="106" spans="1:13">
      <c r="A106" s="50">
        <v>420</v>
      </c>
      <c r="B106" s="50">
        <v>420049176</v>
      </c>
      <c r="C106" s="51" t="s">
        <v>72</v>
      </c>
      <c r="D106" s="50">
        <v>49</v>
      </c>
      <c r="E106" s="51" t="s">
        <v>73</v>
      </c>
      <c r="F106" s="50">
        <v>176</v>
      </c>
      <c r="G106" s="51" t="s">
        <v>78</v>
      </c>
      <c r="H106" s="53">
        <f t="shared" si="8"/>
        <v>9</v>
      </c>
      <c r="I106" s="53">
        <f t="shared" si="9"/>
        <v>11680</v>
      </c>
      <c r="J106" s="53">
        <f t="shared" si="10"/>
        <v>10425</v>
      </c>
      <c r="K106" s="62">
        <f t="shared" si="12"/>
        <v>-1255</v>
      </c>
      <c r="L106" s="53">
        <f t="shared" si="11"/>
        <v>10425</v>
      </c>
      <c r="M106" s="62">
        <f t="shared" si="13"/>
        <v>0</v>
      </c>
    </row>
    <row r="107" spans="1:13">
      <c r="A107" s="50">
        <v>420</v>
      </c>
      <c r="B107" s="50">
        <v>420049181</v>
      </c>
      <c r="C107" s="51" t="s">
        <v>72</v>
      </c>
      <c r="D107" s="50">
        <v>49</v>
      </c>
      <c r="E107" s="51" t="s">
        <v>73</v>
      </c>
      <c r="F107" s="50">
        <v>181</v>
      </c>
      <c r="G107" s="51" t="s">
        <v>79</v>
      </c>
      <c r="H107" s="53">
        <f t="shared" si="8"/>
        <v>3</v>
      </c>
      <c r="I107" s="53">
        <f t="shared" si="9"/>
        <v>8899</v>
      </c>
      <c r="J107" s="53">
        <f t="shared" si="10"/>
        <v>9113</v>
      </c>
      <c r="K107" s="62">
        <f t="shared" si="12"/>
        <v>214</v>
      </c>
      <c r="L107" s="53">
        <f t="shared" si="11"/>
        <v>9113</v>
      </c>
      <c r="M107" s="62">
        <f t="shared" si="13"/>
        <v>0</v>
      </c>
    </row>
    <row r="108" spans="1:13">
      <c r="A108" s="50">
        <v>420</v>
      </c>
      <c r="B108" s="50">
        <v>420049189</v>
      </c>
      <c r="C108" s="51" t="s">
        <v>72</v>
      </c>
      <c r="D108" s="50">
        <v>49</v>
      </c>
      <c r="E108" s="51" t="s">
        <v>73</v>
      </c>
      <c r="F108" s="50">
        <v>189</v>
      </c>
      <c r="G108" s="51" t="s">
        <v>24</v>
      </c>
      <c r="H108" s="53">
        <f t="shared" si="8"/>
        <v>1</v>
      </c>
      <c r="I108" s="53" t="str">
        <f t="shared" si="9"/>
        <v>--</v>
      </c>
      <c r="J108" s="53">
        <f t="shared" si="10"/>
        <v>9699.336298518916</v>
      </c>
      <c r="K108" s="62" t="str">
        <f t="shared" si="12"/>
        <v/>
      </c>
      <c r="L108" s="53">
        <f t="shared" si="11"/>
        <v>9699</v>
      </c>
      <c r="M108" s="62">
        <f t="shared" si="13"/>
        <v>-0.33629851891600993</v>
      </c>
    </row>
    <row r="109" spans="1:13">
      <c r="A109" s="50">
        <v>420</v>
      </c>
      <c r="B109" s="50">
        <v>420049207</v>
      </c>
      <c r="C109" s="51" t="s">
        <v>72</v>
      </c>
      <c r="D109" s="50">
        <v>49</v>
      </c>
      <c r="E109" s="51" t="s">
        <v>73</v>
      </c>
      <c r="F109" s="50">
        <v>207</v>
      </c>
      <c r="G109" s="51" t="s">
        <v>25</v>
      </c>
      <c r="H109" s="53">
        <f t="shared" si="8"/>
        <v>4</v>
      </c>
      <c r="I109" s="53">
        <f t="shared" si="9"/>
        <v>9931.6887509772187</v>
      </c>
      <c r="J109" s="53">
        <f t="shared" si="10"/>
        <v>11404</v>
      </c>
      <c r="K109" s="62">
        <f t="shared" si="12"/>
        <v>1472.3112490227813</v>
      </c>
      <c r="L109" s="53">
        <f t="shared" si="11"/>
        <v>11404</v>
      </c>
      <c r="M109" s="62">
        <f t="shared" si="13"/>
        <v>0</v>
      </c>
    </row>
    <row r="110" spans="1:13">
      <c r="A110" s="50">
        <v>420</v>
      </c>
      <c r="B110" s="50">
        <v>420049243</v>
      </c>
      <c r="C110" s="51" t="s">
        <v>72</v>
      </c>
      <c r="D110" s="50">
        <v>49</v>
      </c>
      <c r="E110" s="51" t="s">
        <v>73</v>
      </c>
      <c r="F110" s="50">
        <v>243</v>
      </c>
      <c r="G110" s="51" t="s">
        <v>80</v>
      </c>
      <c r="H110" s="53">
        <f t="shared" si="8"/>
        <v>3</v>
      </c>
      <c r="I110" s="53">
        <f t="shared" si="9"/>
        <v>11144</v>
      </c>
      <c r="J110" s="53">
        <f t="shared" si="10"/>
        <v>13411</v>
      </c>
      <c r="K110" s="62">
        <f t="shared" si="12"/>
        <v>2267</v>
      </c>
      <c r="L110" s="53">
        <f t="shared" si="11"/>
        <v>13411</v>
      </c>
      <c r="M110" s="62">
        <f t="shared" si="13"/>
        <v>0</v>
      </c>
    </row>
    <row r="111" spans="1:13">
      <c r="A111" s="50">
        <v>420</v>
      </c>
      <c r="B111" s="50">
        <v>420049244</v>
      </c>
      <c r="C111" s="51" t="s">
        <v>72</v>
      </c>
      <c r="D111" s="50">
        <v>49</v>
      </c>
      <c r="E111" s="51" t="s">
        <v>73</v>
      </c>
      <c r="F111" s="50">
        <v>244</v>
      </c>
      <c r="G111" s="51" t="s">
        <v>27</v>
      </c>
      <c r="H111" s="53">
        <f t="shared" si="8"/>
        <v>5</v>
      </c>
      <c r="I111" s="53">
        <f t="shared" si="9"/>
        <v>8880</v>
      </c>
      <c r="J111" s="53">
        <f t="shared" si="10"/>
        <v>8984</v>
      </c>
      <c r="K111" s="62">
        <f t="shared" si="12"/>
        <v>104</v>
      </c>
      <c r="L111" s="53">
        <f t="shared" si="11"/>
        <v>8984</v>
      </c>
      <c r="M111" s="62">
        <f t="shared" si="13"/>
        <v>0</v>
      </c>
    </row>
    <row r="112" spans="1:13">
      <c r="A112" s="50">
        <v>420</v>
      </c>
      <c r="B112" s="50">
        <v>420049248</v>
      </c>
      <c r="C112" s="51" t="s">
        <v>72</v>
      </c>
      <c r="D112" s="50">
        <v>49</v>
      </c>
      <c r="E112" s="51" t="s">
        <v>73</v>
      </c>
      <c r="F112" s="50">
        <v>248</v>
      </c>
      <c r="G112" s="51" t="s">
        <v>18</v>
      </c>
      <c r="H112" s="53">
        <f t="shared" si="8"/>
        <v>5</v>
      </c>
      <c r="I112" s="53">
        <f t="shared" si="9"/>
        <v>12151</v>
      </c>
      <c r="J112" s="53">
        <f t="shared" si="10"/>
        <v>10627</v>
      </c>
      <c r="K112" s="62">
        <f t="shared" si="12"/>
        <v>-1524</v>
      </c>
      <c r="L112" s="53">
        <f t="shared" si="11"/>
        <v>10627</v>
      </c>
      <c r="M112" s="62">
        <f t="shared" si="13"/>
        <v>0</v>
      </c>
    </row>
    <row r="113" spans="1:13">
      <c r="A113" s="50">
        <v>420</v>
      </c>
      <c r="B113" s="50">
        <v>420049274</v>
      </c>
      <c r="C113" s="51" t="s">
        <v>72</v>
      </c>
      <c r="D113" s="50">
        <v>49</v>
      </c>
      <c r="E113" s="51" t="s">
        <v>73</v>
      </c>
      <c r="F113" s="50">
        <v>274</v>
      </c>
      <c r="G113" s="51" t="s">
        <v>60</v>
      </c>
      <c r="H113" s="53">
        <f t="shared" si="8"/>
        <v>2</v>
      </c>
      <c r="I113" s="53">
        <f t="shared" si="9"/>
        <v>11473</v>
      </c>
      <c r="J113" s="53">
        <f t="shared" si="10"/>
        <v>8942</v>
      </c>
      <c r="K113" s="62">
        <f t="shared" si="12"/>
        <v>-2531</v>
      </c>
      <c r="L113" s="53">
        <f t="shared" si="11"/>
        <v>8942</v>
      </c>
      <c r="M113" s="62">
        <f t="shared" si="13"/>
        <v>0</v>
      </c>
    </row>
    <row r="114" spans="1:13">
      <c r="A114" s="50">
        <v>420</v>
      </c>
      <c r="B114" s="50">
        <v>420049308</v>
      </c>
      <c r="C114" s="51" t="s">
        <v>72</v>
      </c>
      <c r="D114" s="50">
        <v>49</v>
      </c>
      <c r="E114" s="51" t="s">
        <v>73</v>
      </c>
      <c r="F114" s="50">
        <v>308</v>
      </c>
      <c r="G114" s="51" t="s">
        <v>20</v>
      </c>
      <c r="H114" s="53">
        <f t="shared" si="8"/>
        <v>1</v>
      </c>
      <c r="I114" s="53">
        <f t="shared" si="9"/>
        <v>12662</v>
      </c>
      <c r="J114" s="53">
        <f t="shared" si="10"/>
        <v>9137</v>
      </c>
      <c r="K114" s="62">
        <f t="shared" si="12"/>
        <v>-3525</v>
      </c>
      <c r="L114" s="53">
        <f t="shared" si="11"/>
        <v>9137</v>
      </c>
      <c r="M114" s="62">
        <f t="shared" si="13"/>
        <v>0</v>
      </c>
    </row>
    <row r="115" spans="1:13">
      <c r="A115" s="50">
        <v>420</v>
      </c>
      <c r="B115" s="50">
        <v>420049314</v>
      </c>
      <c r="C115" s="51" t="s">
        <v>72</v>
      </c>
      <c r="D115" s="50">
        <v>49</v>
      </c>
      <c r="E115" s="51" t="s">
        <v>73</v>
      </c>
      <c r="F115" s="50">
        <v>314</v>
      </c>
      <c r="G115" s="51" t="s">
        <v>29</v>
      </c>
      <c r="H115" s="53">
        <f t="shared" si="8"/>
        <v>2</v>
      </c>
      <c r="I115" s="53">
        <f t="shared" si="9"/>
        <v>10729.519990961089</v>
      </c>
      <c r="J115" s="53">
        <f t="shared" si="10"/>
        <v>12605</v>
      </c>
      <c r="K115" s="62">
        <f t="shared" si="12"/>
        <v>1875.4800090389108</v>
      </c>
      <c r="L115" s="53">
        <f t="shared" si="11"/>
        <v>12605</v>
      </c>
      <c r="M115" s="62">
        <f t="shared" si="13"/>
        <v>0</v>
      </c>
    </row>
    <row r="116" spans="1:13">
      <c r="A116" s="50">
        <v>420</v>
      </c>
      <c r="B116" s="50">
        <v>420049347</v>
      </c>
      <c r="C116" s="51" t="s">
        <v>72</v>
      </c>
      <c r="D116" s="50">
        <v>49</v>
      </c>
      <c r="E116" s="51" t="s">
        <v>73</v>
      </c>
      <c r="F116" s="50">
        <v>347</v>
      </c>
      <c r="G116" s="51" t="s">
        <v>82</v>
      </c>
      <c r="H116" s="53">
        <f t="shared" si="8"/>
        <v>5</v>
      </c>
      <c r="I116" s="53">
        <f t="shared" si="9"/>
        <v>8851</v>
      </c>
      <c r="J116" s="53">
        <f t="shared" si="10"/>
        <v>11277</v>
      </c>
      <c r="K116" s="62">
        <f t="shared" si="12"/>
        <v>2426</v>
      </c>
      <c r="L116" s="53">
        <f t="shared" si="11"/>
        <v>11277</v>
      </c>
      <c r="M116" s="62">
        <f t="shared" si="13"/>
        <v>0</v>
      </c>
    </row>
    <row r="117" spans="1:13">
      <c r="A117" s="50">
        <v>426</v>
      </c>
      <c r="B117" s="50">
        <v>426149079</v>
      </c>
      <c r="C117" s="51" t="s">
        <v>84</v>
      </c>
      <c r="D117" s="50">
        <v>149</v>
      </c>
      <c r="E117" s="51" t="s">
        <v>77</v>
      </c>
      <c r="F117" s="50">
        <v>79</v>
      </c>
      <c r="G117" s="51" t="s">
        <v>86</v>
      </c>
      <c r="H117" s="53">
        <f t="shared" si="8"/>
        <v>1</v>
      </c>
      <c r="I117" s="53">
        <f t="shared" si="9"/>
        <v>8254</v>
      </c>
      <c r="J117" s="53">
        <f t="shared" si="10"/>
        <v>8450</v>
      </c>
      <c r="K117" s="62">
        <f t="shared" si="12"/>
        <v>196</v>
      </c>
      <c r="L117" s="53">
        <f t="shared" si="11"/>
        <v>8450</v>
      </c>
      <c r="M117" s="62">
        <f t="shared" si="13"/>
        <v>0</v>
      </c>
    </row>
    <row r="118" spans="1:13">
      <c r="A118" s="50">
        <v>426</v>
      </c>
      <c r="B118" s="50">
        <v>426149128</v>
      </c>
      <c r="C118" s="51" t="s">
        <v>84</v>
      </c>
      <c r="D118" s="50">
        <v>149</v>
      </c>
      <c r="E118" s="51" t="s">
        <v>77</v>
      </c>
      <c r="F118" s="50">
        <v>128</v>
      </c>
      <c r="G118" s="51" t="s">
        <v>122</v>
      </c>
      <c r="H118" s="53">
        <f t="shared" si="8"/>
        <v>2</v>
      </c>
      <c r="I118" s="53">
        <f t="shared" si="9"/>
        <v>10708.356587804878</v>
      </c>
      <c r="J118" s="53">
        <f t="shared" si="10"/>
        <v>12587</v>
      </c>
      <c r="K118" s="62">
        <f t="shared" si="12"/>
        <v>1878.6434121951224</v>
      </c>
      <c r="L118" s="53">
        <f t="shared" si="11"/>
        <v>12587</v>
      </c>
      <c r="M118" s="62">
        <f t="shared" si="13"/>
        <v>0</v>
      </c>
    </row>
    <row r="119" spans="1:13">
      <c r="A119" s="50">
        <v>426</v>
      </c>
      <c r="B119" s="50">
        <v>426149149</v>
      </c>
      <c r="C119" s="51" t="s">
        <v>84</v>
      </c>
      <c r="D119" s="50">
        <v>149</v>
      </c>
      <c r="E119" s="51" t="s">
        <v>77</v>
      </c>
      <c r="F119" s="50">
        <v>149</v>
      </c>
      <c r="G119" s="51" t="s">
        <v>77</v>
      </c>
      <c r="H119" s="53">
        <f t="shared" si="8"/>
        <v>296</v>
      </c>
      <c r="I119" s="53">
        <f t="shared" si="9"/>
        <v>12070</v>
      </c>
      <c r="J119" s="53">
        <f t="shared" si="10"/>
        <v>11929</v>
      </c>
      <c r="K119" s="62">
        <f t="shared" si="12"/>
        <v>-141</v>
      </c>
      <c r="L119" s="53">
        <f t="shared" si="11"/>
        <v>11929</v>
      </c>
      <c r="M119" s="62">
        <f t="shared" si="13"/>
        <v>0</v>
      </c>
    </row>
    <row r="120" spans="1:13">
      <c r="A120" s="50">
        <v>426</v>
      </c>
      <c r="B120" s="50">
        <v>426149181</v>
      </c>
      <c r="C120" s="51" t="s">
        <v>84</v>
      </c>
      <c r="D120" s="50">
        <v>149</v>
      </c>
      <c r="E120" s="51" t="s">
        <v>77</v>
      </c>
      <c r="F120" s="50">
        <v>181</v>
      </c>
      <c r="G120" s="51" t="s">
        <v>79</v>
      </c>
      <c r="H120" s="53">
        <f t="shared" si="8"/>
        <v>18</v>
      </c>
      <c r="I120" s="53">
        <f t="shared" si="9"/>
        <v>10542</v>
      </c>
      <c r="J120" s="53">
        <f t="shared" si="10"/>
        <v>10989</v>
      </c>
      <c r="K120" s="62">
        <f t="shared" si="12"/>
        <v>447</v>
      </c>
      <c r="L120" s="53">
        <f t="shared" si="11"/>
        <v>10989</v>
      </c>
      <c r="M120" s="62">
        <f t="shared" si="13"/>
        <v>0</v>
      </c>
    </row>
    <row r="121" spans="1:13">
      <c r="A121" s="50">
        <v>426</v>
      </c>
      <c r="B121" s="50">
        <v>426149211</v>
      </c>
      <c r="C121" s="51" t="s">
        <v>84</v>
      </c>
      <c r="D121" s="50">
        <v>149</v>
      </c>
      <c r="E121" s="51" t="s">
        <v>77</v>
      </c>
      <c r="F121" s="50">
        <v>211</v>
      </c>
      <c r="G121" s="51" t="s">
        <v>87</v>
      </c>
      <c r="H121" s="53">
        <f t="shared" si="8"/>
        <v>3</v>
      </c>
      <c r="I121" s="53">
        <f t="shared" si="9"/>
        <v>9418.3248775337852</v>
      </c>
      <c r="J121" s="53">
        <f t="shared" si="10"/>
        <v>14594</v>
      </c>
      <c r="K121" s="62">
        <f t="shared" si="12"/>
        <v>5175.6751224662148</v>
      </c>
      <c r="L121" s="53">
        <f t="shared" si="11"/>
        <v>14594</v>
      </c>
      <c r="M121" s="62">
        <f t="shared" si="13"/>
        <v>0</v>
      </c>
    </row>
    <row r="122" spans="1:13">
      <c r="A122" s="50">
        <v>428</v>
      </c>
      <c r="B122" s="50">
        <v>428035035</v>
      </c>
      <c r="C122" s="51" t="s">
        <v>318</v>
      </c>
      <c r="D122" s="50">
        <v>35</v>
      </c>
      <c r="E122" s="51" t="s">
        <v>11</v>
      </c>
      <c r="F122" s="50">
        <v>35</v>
      </c>
      <c r="G122" s="51" t="s">
        <v>11</v>
      </c>
      <c r="H122" s="53">
        <f t="shared" si="8"/>
        <v>1540</v>
      </c>
      <c r="I122" s="53">
        <f t="shared" si="9"/>
        <v>11189</v>
      </c>
      <c r="J122" s="53">
        <f t="shared" si="10"/>
        <v>11455</v>
      </c>
      <c r="K122" s="62">
        <f t="shared" si="12"/>
        <v>266</v>
      </c>
      <c r="L122" s="53">
        <f t="shared" si="11"/>
        <v>11455</v>
      </c>
      <c r="M122" s="62">
        <f t="shared" si="13"/>
        <v>0</v>
      </c>
    </row>
    <row r="123" spans="1:13">
      <c r="A123" s="50">
        <v>428</v>
      </c>
      <c r="B123" s="50">
        <v>428035040</v>
      </c>
      <c r="C123" s="51" t="s">
        <v>318</v>
      </c>
      <c r="D123" s="50">
        <v>35</v>
      </c>
      <c r="E123" s="51" t="s">
        <v>11</v>
      </c>
      <c r="F123" s="50">
        <v>40</v>
      </c>
      <c r="G123" s="51" t="s">
        <v>88</v>
      </c>
      <c r="H123" s="53">
        <f t="shared" si="8"/>
        <v>1</v>
      </c>
      <c r="I123" s="53">
        <f t="shared" si="9"/>
        <v>13216</v>
      </c>
      <c r="J123" s="53">
        <f t="shared" si="10"/>
        <v>13106</v>
      </c>
      <c r="K123" s="62">
        <f t="shared" si="12"/>
        <v>-110</v>
      </c>
      <c r="L123" s="53">
        <f t="shared" si="11"/>
        <v>13106</v>
      </c>
      <c r="M123" s="62">
        <f t="shared" si="13"/>
        <v>0</v>
      </c>
    </row>
    <row r="124" spans="1:13">
      <c r="A124" s="50">
        <v>428</v>
      </c>
      <c r="B124" s="50">
        <v>428035044</v>
      </c>
      <c r="C124" s="51" t="s">
        <v>318</v>
      </c>
      <c r="D124" s="50">
        <v>35</v>
      </c>
      <c r="E124" s="51" t="s">
        <v>11</v>
      </c>
      <c r="F124" s="50">
        <v>44</v>
      </c>
      <c r="G124" s="51" t="s">
        <v>12</v>
      </c>
      <c r="H124" s="53">
        <f t="shared" si="8"/>
        <v>11</v>
      </c>
      <c r="I124" s="53">
        <f t="shared" si="9"/>
        <v>10236</v>
      </c>
      <c r="J124" s="53">
        <f t="shared" si="10"/>
        <v>9298</v>
      </c>
      <c r="K124" s="62">
        <f t="shared" si="12"/>
        <v>-938</v>
      </c>
      <c r="L124" s="53">
        <f t="shared" si="11"/>
        <v>9298</v>
      </c>
      <c r="M124" s="62">
        <f t="shared" si="13"/>
        <v>0</v>
      </c>
    </row>
    <row r="125" spans="1:13">
      <c r="A125" s="50">
        <v>428</v>
      </c>
      <c r="B125" s="50">
        <v>428035050</v>
      </c>
      <c r="C125" s="51" t="s">
        <v>318</v>
      </c>
      <c r="D125" s="50">
        <v>35</v>
      </c>
      <c r="E125" s="51" t="s">
        <v>11</v>
      </c>
      <c r="F125" s="50">
        <v>50</v>
      </c>
      <c r="G125" s="51" t="s">
        <v>90</v>
      </c>
      <c r="H125" s="53">
        <f t="shared" si="8"/>
        <v>1</v>
      </c>
      <c r="I125" s="53">
        <f t="shared" si="9"/>
        <v>13216</v>
      </c>
      <c r="J125" s="53">
        <f t="shared" si="10"/>
        <v>13489</v>
      </c>
      <c r="K125" s="62">
        <f t="shared" si="12"/>
        <v>273</v>
      </c>
      <c r="L125" s="53">
        <f t="shared" si="11"/>
        <v>13489</v>
      </c>
      <c r="M125" s="62">
        <f t="shared" si="13"/>
        <v>0</v>
      </c>
    </row>
    <row r="126" spans="1:13">
      <c r="A126" s="50">
        <v>428</v>
      </c>
      <c r="B126" s="50">
        <v>428035057</v>
      </c>
      <c r="C126" s="51" t="s">
        <v>318</v>
      </c>
      <c r="D126" s="50">
        <v>35</v>
      </c>
      <c r="E126" s="51" t="s">
        <v>11</v>
      </c>
      <c r="F126" s="50">
        <v>57</v>
      </c>
      <c r="G126" s="51" t="s">
        <v>13</v>
      </c>
      <c r="H126" s="53">
        <f t="shared" si="8"/>
        <v>158</v>
      </c>
      <c r="I126" s="53">
        <f t="shared" si="9"/>
        <v>11490</v>
      </c>
      <c r="J126" s="53">
        <f t="shared" si="10"/>
        <v>11671</v>
      </c>
      <c r="K126" s="62">
        <f t="shared" si="12"/>
        <v>181</v>
      </c>
      <c r="L126" s="53">
        <f t="shared" si="11"/>
        <v>11671</v>
      </c>
      <c r="M126" s="62">
        <f t="shared" si="13"/>
        <v>0</v>
      </c>
    </row>
    <row r="127" spans="1:13">
      <c r="A127" s="50">
        <v>428</v>
      </c>
      <c r="B127" s="50">
        <v>428035073</v>
      </c>
      <c r="C127" s="51" t="s">
        <v>318</v>
      </c>
      <c r="D127" s="50">
        <v>35</v>
      </c>
      <c r="E127" s="51" t="s">
        <v>11</v>
      </c>
      <c r="F127" s="50">
        <v>73</v>
      </c>
      <c r="G127" s="51" t="s">
        <v>23</v>
      </c>
      <c r="H127" s="53">
        <f t="shared" si="8"/>
        <v>7</v>
      </c>
      <c r="I127" s="53">
        <f t="shared" si="9"/>
        <v>8687</v>
      </c>
      <c r="J127" s="53">
        <f t="shared" si="10"/>
        <v>9485</v>
      </c>
      <c r="K127" s="62">
        <f t="shared" si="12"/>
        <v>798</v>
      </c>
      <c r="L127" s="53">
        <f t="shared" si="11"/>
        <v>9485</v>
      </c>
      <c r="M127" s="62">
        <f t="shared" si="13"/>
        <v>0</v>
      </c>
    </row>
    <row r="128" spans="1:13">
      <c r="A128" s="50">
        <v>428</v>
      </c>
      <c r="B128" s="50">
        <v>428035093</v>
      </c>
      <c r="C128" s="51" t="s">
        <v>318</v>
      </c>
      <c r="D128" s="50">
        <v>35</v>
      </c>
      <c r="E128" s="51" t="s">
        <v>11</v>
      </c>
      <c r="F128" s="50">
        <v>93</v>
      </c>
      <c r="G128" s="51" t="s">
        <v>14</v>
      </c>
      <c r="H128" s="53">
        <f t="shared" si="8"/>
        <v>6</v>
      </c>
      <c r="I128" s="53">
        <f t="shared" si="9"/>
        <v>13103</v>
      </c>
      <c r="J128" s="53">
        <f t="shared" si="10"/>
        <v>12439</v>
      </c>
      <c r="K128" s="62">
        <f t="shared" si="12"/>
        <v>-664</v>
      </c>
      <c r="L128" s="53">
        <f t="shared" si="11"/>
        <v>12439</v>
      </c>
      <c r="M128" s="62">
        <f t="shared" si="13"/>
        <v>0</v>
      </c>
    </row>
    <row r="129" spans="1:13">
      <c r="A129" s="50">
        <v>428</v>
      </c>
      <c r="B129" s="50">
        <v>428035163</v>
      </c>
      <c r="C129" s="51" t="s">
        <v>318</v>
      </c>
      <c r="D129" s="50">
        <v>35</v>
      </c>
      <c r="E129" s="51" t="s">
        <v>11</v>
      </c>
      <c r="F129" s="50">
        <v>163</v>
      </c>
      <c r="G129" s="51" t="s">
        <v>16</v>
      </c>
      <c r="H129" s="53">
        <f t="shared" si="8"/>
        <v>10</v>
      </c>
      <c r="I129" s="53">
        <f t="shared" si="9"/>
        <v>12927</v>
      </c>
      <c r="J129" s="53">
        <f t="shared" si="10"/>
        <v>9738</v>
      </c>
      <c r="K129" s="62">
        <f t="shared" si="12"/>
        <v>-3189</v>
      </c>
      <c r="L129" s="53">
        <f t="shared" si="11"/>
        <v>9738</v>
      </c>
      <c r="M129" s="62">
        <f t="shared" si="13"/>
        <v>0</v>
      </c>
    </row>
    <row r="130" spans="1:13">
      <c r="A130" s="50">
        <v>428</v>
      </c>
      <c r="B130" s="50">
        <v>428035165</v>
      </c>
      <c r="C130" s="51" t="s">
        <v>318</v>
      </c>
      <c r="D130" s="50">
        <v>35</v>
      </c>
      <c r="E130" s="51" t="s">
        <v>11</v>
      </c>
      <c r="F130" s="50">
        <v>165</v>
      </c>
      <c r="G130" s="51" t="s">
        <v>17</v>
      </c>
      <c r="H130" s="53">
        <f t="shared" si="8"/>
        <v>3</v>
      </c>
      <c r="I130" s="53">
        <f t="shared" si="9"/>
        <v>11353.047225523476</v>
      </c>
      <c r="J130" s="53">
        <f t="shared" si="10"/>
        <v>11739</v>
      </c>
      <c r="K130" s="62">
        <f t="shared" si="12"/>
        <v>385.9527744765237</v>
      </c>
      <c r="L130" s="53">
        <f t="shared" si="11"/>
        <v>11739</v>
      </c>
      <c r="M130" s="62">
        <f t="shared" si="13"/>
        <v>0</v>
      </c>
    </row>
    <row r="131" spans="1:13">
      <c r="A131" s="50">
        <v>428</v>
      </c>
      <c r="B131" s="50">
        <v>428035176</v>
      </c>
      <c r="C131" s="51" t="s">
        <v>318</v>
      </c>
      <c r="D131" s="50">
        <v>35</v>
      </c>
      <c r="E131" s="51" t="s">
        <v>11</v>
      </c>
      <c r="F131" s="50">
        <v>176</v>
      </c>
      <c r="G131" s="51" t="s">
        <v>78</v>
      </c>
      <c r="H131" s="53">
        <f t="shared" si="8"/>
        <v>1</v>
      </c>
      <c r="I131" s="53">
        <f t="shared" si="9"/>
        <v>11122.155371251816</v>
      </c>
      <c r="J131" s="53">
        <f t="shared" si="10"/>
        <v>11109</v>
      </c>
      <c r="K131" s="62">
        <f t="shared" si="12"/>
        <v>-13.155371251816177</v>
      </c>
      <c r="L131" s="53">
        <f t="shared" si="11"/>
        <v>11109</v>
      </c>
      <c r="M131" s="62">
        <f t="shared" si="13"/>
        <v>0</v>
      </c>
    </row>
    <row r="132" spans="1:13">
      <c r="A132" s="50">
        <v>428</v>
      </c>
      <c r="B132" s="50">
        <v>428035189</v>
      </c>
      <c r="C132" s="51" t="s">
        <v>318</v>
      </c>
      <c r="D132" s="50">
        <v>35</v>
      </c>
      <c r="E132" s="51" t="s">
        <v>11</v>
      </c>
      <c r="F132" s="50">
        <v>189</v>
      </c>
      <c r="G132" s="51" t="s">
        <v>24</v>
      </c>
      <c r="H132" s="53">
        <f t="shared" si="8"/>
        <v>3</v>
      </c>
      <c r="I132" s="53">
        <f t="shared" si="9"/>
        <v>8585</v>
      </c>
      <c r="J132" s="53">
        <f t="shared" si="10"/>
        <v>10470</v>
      </c>
      <c r="K132" s="62">
        <f t="shared" si="12"/>
        <v>1885</v>
      </c>
      <c r="L132" s="53">
        <f t="shared" si="11"/>
        <v>10470</v>
      </c>
      <c r="M132" s="62">
        <f t="shared" si="13"/>
        <v>0</v>
      </c>
    </row>
    <row r="133" spans="1:13">
      <c r="A133" s="50">
        <v>428</v>
      </c>
      <c r="B133" s="50">
        <v>428035220</v>
      </c>
      <c r="C133" s="51" t="s">
        <v>318</v>
      </c>
      <c r="D133" s="50">
        <v>35</v>
      </c>
      <c r="E133" s="51" t="s">
        <v>11</v>
      </c>
      <c r="F133" s="50">
        <v>220</v>
      </c>
      <c r="G133" s="51" t="s">
        <v>26</v>
      </c>
      <c r="H133" s="53">
        <f t="shared" si="8"/>
        <v>4</v>
      </c>
      <c r="I133" s="53">
        <f t="shared" si="9"/>
        <v>12008</v>
      </c>
      <c r="J133" s="53">
        <f t="shared" si="10"/>
        <v>12080</v>
      </c>
      <c r="K133" s="62">
        <f t="shared" si="12"/>
        <v>72</v>
      </c>
      <c r="L133" s="53">
        <f t="shared" si="11"/>
        <v>12080</v>
      </c>
      <c r="M133" s="62">
        <f t="shared" si="13"/>
        <v>0</v>
      </c>
    </row>
    <row r="134" spans="1:13">
      <c r="A134" s="50">
        <v>428</v>
      </c>
      <c r="B134" s="50">
        <v>428035243</v>
      </c>
      <c r="C134" s="51" t="s">
        <v>318</v>
      </c>
      <c r="D134" s="50">
        <v>35</v>
      </c>
      <c r="E134" s="51" t="s">
        <v>11</v>
      </c>
      <c r="F134" s="50">
        <v>243</v>
      </c>
      <c r="G134" s="51" t="s">
        <v>80</v>
      </c>
      <c r="H134" s="53">
        <f t="shared" si="8"/>
        <v>5</v>
      </c>
      <c r="I134" s="53">
        <f t="shared" si="9"/>
        <v>10085</v>
      </c>
      <c r="J134" s="53">
        <f t="shared" si="10"/>
        <v>10694</v>
      </c>
      <c r="K134" s="62">
        <f t="shared" si="12"/>
        <v>609</v>
      </c>
      <c r="L134" s="53">
        <f t="shared" si="11"/>
        <v>10694</v>
      </c>
      <c r="M134" s="62">
        <f t="shared" si="13"/>
        <v>0</v>
      </c>
    </row>
    <row r="135" spans="1:13">
      <c r="A135" s="50">
        <v>428</v>
      </c>
      <c r="B135" s="50">
        <v>428035244</v>
      </c>
      <c r="C135" s="51" t="s">
        <v>318</v>
      </c>
      <c r="D135" s="50">
        <v>35</v>
      </c>
      <c r="E135" s="51" t="s">
        <v>11</v>
      </c>
      <c r="F135" s="50">
        <v>244</v>
      </c>
      <c r="G135" s="51" t="s">
        <v>27</v>
      </c>
      <c r="H135" s="53">
        <f t="shared" si="8"/>
        <v>13</v>
      </c>
      <c r="I135" s="53">
        <f t="shared" si="9"/>
        <v>11093</v>
      </c>
      <c r="J135" s="53">
        <f t="shared" si="10"/>
        <v>11170</v>
      </c>
      <c r="K135" s="62">
        <f t="shared" si="12"/>
        <v>77</v>
      </c>
      <c r="L135" s="53">
        <f t="shared" si="11"/>
        <v>11170</v>
      </c>
      <c r="M135" s="62">
        <f t="shared" si="13"/>
        <v>0</v>
      </c>
    </row>
    <row r="136" spans="1:13">
      <c r="A136" s="50">
        <v>428</v>
      </c>
      <c r="B136" s="50">
        <v>428035248</v>
      </c>
      <c r="C136" s="51" t="s">
        <v>318</v>
      </c>
      <c r="D136" s="50">
        <v>35</v>
      </c>
      <c r="E136" s="51" t="s">
        <v>11</v>
      </c>
      <c r="F136" s="50">
        <v>248</v>
      </c>
      <c r="G136" s="51" t="s">
        <v>18</v>
      </c>
      <c r="H136" s="53">
        <f t="shared" si="8"/>
        <v>20</v>
      </c>
      <c r="I136" s="53">
        <f t="shared" si="9"/>
        <v>11935</v>
      </c>
      <c r="J136" s="53">
        <f t="shared" si="10"/>
        <v>11924</v>
      </c>
      <c r="K136" s="62">
        <f t="shared" si="12"/>
        <v>-11</v>
      </c>
      <c r="L136" s="53">
        <f t="shared" si="11"/>
        <v>11924</v>
      </c>
      <c r="M136" s="62">
        <f t="shared" si="13"/>
        <v>0</v>
      </c>
    </row>
    <row r="137" spans="1:13">
      <c r="A137" s="50">
        <v>428</v>
      </c>
      <c r="B137" s="50">
        <v>428035285</v>
      </c>
      <c r="C137" s="51" t="s">
        <v>318</v>
      </c>
      <c r="D137" s="50">
        <v>35</v>
      </c>
      <c r="E137" s="51" t="s">
        <v>11</v>
      </c>
      <c r="F137" s="50">
        <v>285</v>
      </c>
      <c r="G137" s="51" t="s">
        <v>28</v>
      </c>
      <c r="H137" s="53">
        <f t="shared" si="8"/>
        <v>2</v>
      </c>
      <c r="I137" s="53">
        <f t="shared" si="9"/>
        <v>13081</v>
      </c>
      <c r="J137" s="53">
        <f t="shared" si="10"/>
        <v>13297</v>
      </c>
      <c r="K137" s="62">
        <f t="shared" si="12"/>
        <v>216</v>
      </c>
      <c r="L137" s="53">
        <f t="shared" si="11"/>
        <v>13297</v>
      </c>
      <c r="M137" s="62">
        <f t="shared" si="13"/>
        <v>0</v>
      </c>
    </row>
    <row r="138" spans="1:13">
      <c r="A138" s="50">
        <v>428</v>
      </c>
      <c r="B138" s="50">
        <v>428035308</v>
      </c>
      <c r="C138" s="51" t="s">
        <v>318</v>
      </c>
      <c r="D138" s="50">
        <v>35</v>
      </c>
      <c r="E138" s="51" t="s">
        <v>11</v>
      </c>
      <c r="F138" s="50">
        <v>308</v>
      </c>
      <c r="G138" s="51" t="s">
        <v>20</v>
      </c>
      <c r="H138" s="53">
        <f t="shared" ref="H138:H201" si="14">VLOOKUP($B138,_18Q1d,7)</f>
        <v>1</v>
      </c>
      <c r="I138" s="53">
        <f t="shared" ref="I138:I201" si="15">IF(VLOOKUP($B138,_17Q4,1)=$B138,VLOOKUP($B138,_17Q4,12),"--")</f>
        <v>15330</v>
      </c>
      <c r="J138" s="53">
        <f t="shared" ref="J138:J201" si="16">IF(VLOOKUP($B138,_18Q1d,1)=$B138,VLOOKUP($B138,_18Q1d,8),"")</f>
        <v>15594</v>
      </c>
      <c r="K138" s="62">
        <f t="shared" si="12"/>
        <v>264</v>
      </c>
      <c r="L138" s="53">
        <f t="shared" ref="L138:L201" si="17">IF(VLOOKUP($B138,_18Q1g,1)=$B138,VLOOKUP($B138,_18Q1g,8),"")</f>
        <v>15594</v>
      </c>
      <c r="M138" s="62">
        <f t="shared" si="13"/>
        <v>0</v>
      </c>
    </row>
    <row r="139" spans="1:13">
      <c r="A139" s="50">
        <v>428</v>
      </c>
      <c r="B139" s="50">
        <v>428035346</v>
      </c>
      <c r="C139" s="51" t="s">
        <v>318</v>
      </c>
      <c r="D139" s="50">
        <v>35</v>
      </c>
      <c r="E139" s="51" t="s">
        <v>11</v>
      </c>
      <c r="F139" s="50">
        <v>346</v>
      </c>
      <c r="G139" s="51" t="s">
        <v>21</v>
      </c>
      <c r="H139" s="53">
        <f t="shared" si="14"/>
        <v>6</v>
      </c>
      <c r="I139" s="53">
        <f t="shared" si="15"/>
        <v>11002</v>
      </c>
      <c r="J139" s="53">
        <f t="shared" si="16"/>
        <v>10215</v>
      </c>
      <c r="K139" s="62">
        <f t="shared" ref="K139:K202" si="18">IFERROR(J139-I139,"")</f>
        <v>-787</v>
      </c>
      <c r="L139" s="53">
        <f t="shared" si="17"/>
        <v>10215</v>
      </c>
      <c r="M139" s="62">
        <f t="shared" ref="M139:M202" si="19">IFERROR(L139-J139,"")</f>
        <v>0</v>
      </c>
    </row>
    <row r="140" spans="1:13">
      <c r="A140" s="50">
        <v>429</v>
      </c>
      <c r="B140" s="50">
        <v>429163030</v>
      </c>
      <c r="C140" s="51" t="s">
        <v>93</v>
      </c>
      <c r="D140" s="50">
        <v>163</v>
      </c>
      <c r="E140" s="51" t="s">
        <v>16</v>
      </c>
      <c r="F140" s="50">
        <v>30</v>
      </c>
      <c r="G140" s="51" t="s">
        <v>94</v>
      </c>
      <c r="H140" s="53">
        <f t="shared" si="14"/>
        <v>6</v>
      </c>
      <c r="I140" s="53">
        <f t="shared" si="15"/>
        <v>12643</v>
      </c>
      <c r="J140" s="53">
        <f t="shared" si="16"/>
        <v>13295</v>
      </c>
      <c r="K140" s="62">
        <f t="shared" si="18"/>
        <v>652</v>
      </c>
      <c r="L140" s="53">
        <f t="shared" si="17"/>
        <v>13295</v>
      </c>
      <c r="M140" s="62">
        <f t="shared" si="19"/>
        <v>0</v>
      </c>
    </row>
    <row r="141" spans="1:13">
      <c r="A141" s="50">
        <v>429</v>
      </c>
      <c r="B141" s="50">
        <v>429163035</v>
      </c>
      <c r="C141" s="51" t="s">
        <v>93</v>
      </c>
      <c r="D141" s="50">
        <v>163</v>
      </c>
      <c r="E141" s="51" t="s">
        <v>16</v>
      </c>
      <c r="F141" s="50">
        <v>35</v>
      </c>
      <c r="G141" s="51" t="s">
        <v>11</v>
      </c>
      <c r="H141" s="53">
        <f t="shared" si="14"/>
        <v>2</v>
      </c>
      <c r="I141" s="53">
        <f t="shared" si="15"/>
        <v>12502.566919431485</v>
      </c>
      <c r="J141" s="53">
        <f t="shared" si="16"/>
        <v>14284</v>
      </c>
      <c r="K141" s="62">
        <f t="shared" si="18"/>
        <v>1781.4330805685149</v>
      </c>
      <c r="L141" s="53">
        <f t="shared" si="17"/>
        <v>14284</v>
      </c>
      <c r="M141" s="62">
        <f t="shared" si="19"/>
        <v>0</v>
      </c>
    </row>
    <row r="142" spans="1:13">
      <c r="A142" s="50">
        <v>429</v>
      </c>
      <c r="B142" s="50">
        <v>429163057</v>
      </c>
      <c r="C142" s="51" t="s">
        <v>93</v>
      </c>
      <c r="D142" s="50">
        <v>163</v>
      </c>
      <c r="E142" s="51" t="s">
        <v>16</v>
      </c>
      <c r="F142" s="50">
        <v>57</v>
      </c>
      <c r="G142" s="51" t="s">
        <v>13</v>
      </c>
      <c r="H142" s="53">
        <f t="shared" si="14"/>
        <v>1</v>
      </c>
      <c r="I142" s="53">
        <f t="shared" si="15"/>
        <v>14043</v>
      </c>
      <c r="J142" s="53">
        <f t="shared" si="16"/>
        <v>14594</v>
      </c>
      <c r="K142" s="62">
        <f t="shared" si="18"/>
        <v>551</v>
      </c>
      <c r="L142" s="53">
        <f t="shared" si="17"/>
        <v>14594</v>
      </c>
      <c r="M142" s="62">
        <f t="shared" si="19"/>
        <v>0</v>
      </c>
    </row>
    <row r="143" spans="1:13">
      <c r="A143" s="50">
        <v>429</v>
      </c>
      <c r="B143" s="50">
        <v>429163163</v>
      </c>
      <c r="C143" s="51" t="s">
        <v>93</v>
      </c>
      <c r="D143" s="50">
        <v>163</v>
      </c>
      <c r="E143" s="51" t="s">
        <v>16</v>
      </c>
      <c r="F143" s="50">
        <v>163</v>
      </c>
      <c r="G143" s="51" t="s">
        <v>16</v>
      </c>
      <c r="H143" s="53">
        <f t="shared" si="14"/>
        <v>1318</v>
      </c>
      <c r="I143" s="53">
        <f t="shared" si="15"/>
        <v>11703</v>
      </c>
      <c r="J143" s="53">
        <f t="shared" si="16"/>
        <v>11625</v>
      </c>
      <c r="K143" s="62">
        <f t="shared" si="18"/>
        <v>-78</v>
      </c>
      <c r="L143" s="53">
        <f t="shared" si="17"/>
        <v>11625</v>
      </c>
      <c r="M143" s="62">
        <f t="shared" si="19"/>
        <v>0</v>
      </c>
    </row>
    <row r="144" spans="1:13">
      <c r="A144" s="50">
        <v>429</v>
      </c>
      <c r="B144" s="50">
        <v>429163164</v>
      </c>
      <c r="C144" s="51" t="s">
        <v>93</v>
      </c>
      <c r="D144" s="50">
        <v>163</v>
      </c>
      <c r="E144" s="51" t="s">
        <v>16</v>
      </c>
      <c r="F144" s="50">
        <v>164</v>
      </c>
      <c r="G144" s="51" t="s">
        <v>95</v>
      </c>
      <c r="H144" s="53">
        <f t="shared" si="14"/>
        <v>2</v>
      </c>
      <c r="I144" s="53">
        <f t="shared" si="15"/>
        <v>11976</v>
      </c>
      <c r="J144" s="53">
        <f t="shared" si="16"/>
        <v>12194</v>
      </c>
      <c r="K144" s="62">
        <f t="shared" si="18"/>
        <v>218</v>
      </c>
      <c r="L144" s="53">
        <f t="shared" si="17"/>
        <v>12194</v>
      </c>
      <c r="M144" s="62">
        <f t="shared" si="19"/>
        <v>0</v>
      </c>
    </row>
    <row r="145" spans="1:13">
      <c r="A145" s="50">
        <v>429</v>
      </c>
      <c r="B145" s="50">
        <v>429163168</v>
      </c>
      <c r="C145" s="51" t="s">
        <v>93</v>
      </c>
      <c r="D145" s="50">
        <v>163</v>
      </c>
      <c r="E145" s="51" t="s">
        <v>16</v>
      </c>
      <c r="F145" s="50">
        <v>168</v>
      </c>
      <c r="G145" s="51" t="s">
        <v>96</v>
      </c>
      <c r="H145" s="53">
        <f t="shared" si="14"/>
        <v>2</v>
      </c>
      <c r="I145" s="53">
        <f t="shared" si="15"/>
        <v>8730</v>
      </c>
      <c r="J145" s="53">
        <f t="shared" si="16"/>
        <v>8944</v>
      </c>
      <c r="K145" s="62">
        <f t="shared" si="18"/>
        <v>214</v>
      </c>
      <c r="L145" s="53">
        <f t="shared" si="17"/>
        <v>8944</v>
      </c>
      <c r="M145" s="62">
        <f t="shared" si="19"/>
        <v>0</v>
      </c>
    </row>
    <row r="146" spans="1:13">
      <c r="A146" s="50">
        <v>429</v>
      </c>
      <c r="B146" s="50">
        <v>429163176</v>
      </c>
      <c r="C146" s="51" t="s">
        <v>93</v>
      </c>
      <c r="D146" s="50">
        <v>163</v>
      </c>
      <c r="E146" s="51" t="s">
        <v>16</v>
      </c>
      <c r="F146" s="50">
        <v>176</v>
      </c>
      <c r="G146" s="51" t="s">
        <v>78</v>
      </c>
      <c r="H146" s="53">
        <f t="shared" si="14"/>
        <v>1</v>
      </c>
      <c r="I146" s="53">
        <f t="shared" si="15"/>
        <v>9585</v>
      </c>
      <c r="J146" s="53">
        <f t="shared" si="16"/>
        <v>9794</v>
      </c>
      <c r="K146" s="62">
        <f t="shared" si="18"/>
        <v>209</v>
      </c>
      <c r="L146" s="53">
        <f t="shared" si="17"/>
        <v>9794</v>
      </c>
      <c r="M146" s="62">
        <f t="shared" si="19"/>
        <v>0</v>
      </c>
    </row>
    <row r="147" spans="1:13">
      <c r="A147" s="50">
        <v>429</v>
      </c>
      <c r="B147" s="50">
        <v>429163229</v>
      </c>
      <c r="C147" s="51" t="s">
        <v>93</v>
      </c>
      <c r="D147" s="50">
        <v>163</v>
      </c>
      <c r="E147" s="51" t="s">
        <v>16</v>
      </c>
      <c r="F147" s="50">
        <v>229</v>
      </c>
      <c r="G147" s="51" t="s">
        <v>97</v>
      </c>
      <c r="H147" s="53">
        <f t="shared" si="14"/>
        <v>10</v>
      </c>
      <c r="I147" s="53">
        <f t="shared" si="15"/>
        <v>12893</v>
      </c>
      <c r="J147" s="53">
        <f t="shared" si="16"/>
        <v>13268</v>
      </c>
      <c r="K147" s="62">
        <f t="shared" si="18"/>
        <v>375</v>
      </c>
      <c r="L147" s="53">
        <f t="shared" si="17"/>
        <v>13268</v>
      </c>
      <c r="M147" s="62">
        <f t="shared" si="19"/>
        <v>0</v>
      </c>
    </row>
    <row r="148" spans="1:13">
      <c r="A148" s="50">
        <v>429</v>
      </c>
      <c r="B148" s="50">
        <v>429163248</v>
      </c>
      <c r="C148" s="51" t="s">
        <v>93</v>
      </c>
      <c r="D148" s="50">
        <v>163</v>
      </c>
      <c r="E148" s="51" t="s">
        <v>16</v>
      </c>
      <c r="F148" s="50">
        <v>248</v>
      </c>
      <c r="G148" s="51" t="s">
        <v>18</v>
      </c>
      <c r="H148" s="53">
        <f t="shared" si="14"/>
        <v>1</v>
      </c>
      <c r="I148" s="53">
        <f t="shared" si="15"/>
        <v>12388</v>
      </c>
      <c r="J148" s="53">
        <f t="shared" si="16"/>
        <v>10413</v>
      </c>
      <c r="K148" s="62">
        <f t="shared" si="18"/>
        <v>-1975</v>
      </c>
      <c r="L148" s="53">
        <f t="shared" si="17"/>
        <v>10413</v>
      </c>
      <c r="M148" s="62">
        <f t="shared" si="19"/>
        <v>0</v>
      </c>
    </row>
    <row r="149" spans="1:13">
      <c r="A149" s="50">
        <v>429</v>
      </c>
      <c r="B149" s="50">
        <v>429163258</v>
      </c>
      <c r="C149" s="51" t="s">
        <v>93</v>
      </c>
      <c r="D149" s="50">
        <v>163</v>
      </c>
      <c r="E149" s="51" t="s">
        <v>16</v>
      </c>
      <c r="F149" s="50">
        <v>258</v>
      </c>
      <c r="G149" s="51" t="s">
        <v>98</v>
      </c>
      <c r="H149" s="53">
        <f t="shared" si="14"/>
        <v>10</v>
      </c>
      <c r="I149" s="53">
        <f t="shared" si="15"/>
        <v>11359</v>
      </c>
      <c r="J149" s="53">
        <f t="shared" si="16"/>
        <v>12787</v>
      </c>
      <c r="K149" s="62">
        <f t="shared" si="18"/>
        <v>1428</v>
      </c>
      <c r="L149" s="53">
        <f t="shared" si="17"/>
        <v>12787</v>
      </c>
      <c r="M149" s="62">
        <f t="shared" si="19"/>
        <v>0</v>
      </c>
    </row>
    <row r="150" spans="1:13">
      <c r="A150" s="50">
        <v>429</v>
      </c>
      <c r="B150" s="50">
        <v>429163262</v>
      </c>
      <c r="C150" s="51" t="s">
        <v>93</v>
      </c>
      <c r="D150" s="50">
        <v>163</v>
      </c>
      <c r="E150" s="51" t="s">
        <v>16</v>
      </c>
      <c r="F150" s="50">
        <v>262</v>
      </c>
      <c r="G150" s="51" t="s">
        <v>19</v>
      </c>
      <c r="H150" s="53">
        <f t="shared" si="14"/>
        <v>7</v>
      </c>
      <c r="I150" s="53">
        <f t="shared" si="15"/>
        <v>12420</v>
      </c>
      <c r="J150" s="53">
        <f t="shared" si="16"/>
        <v>11746</v>
      </c>
      <c r="K150" s="62">
        <f t="shared" si="18"/>
        <v>-674</v>
      </c>
      <c r="L150" s="53">
        <f t="shared" si="17"/>
        <v>11746</v>
      </c>
      <c r="M150" s="62">
        <f t="shared" si="19"/>
        <v>0</v>
      </c>
    </row>
    <row r="151" spans="1:13">
      <c r="A151" s="50">
        <v>429</v>
      </c>
      <c r="B151" s="50">
        <v>429163291</v>
      </c>
      <c r="C151" s="51" t="s">
        <v>93</v>
      </c>
      <c r="D151" s="50">
        <v>163</v>
      </c>
      <c r="E151" s="51" t="s">
        <v>16</v>
      </c>
      <c r="F151" s="50">
        <v>291</v>
      </c>
      <c r="G151" s="51" t="s">
        <v>99</v>
      </c>
      <c r="H151" s="53">
        <f t="shared" si="14"/>
        <v>7</v>
      </c>
      <c r="I151" s="53">
        <f t="shared" si="15"/>
        <v>12259</v>
      </c>
      <c r="J151" s="53">
        <f t="shared" si="16"/>
        <v>12771</v>
      </c>
      <c r="K151" s="62">
        <f t="shared" si="18"/>
        <v>512</v>
      </c>
      <c r="L151" s="53">
        <f t="shared" si="17"/>
        <v>12771</v>
      </c>
      <c r="M151" s="62">
        <f t="shared" si="19"/>
        <v>0</v>
      </c>
    </row>
    <row r="152" spans="1:13">
      <c r="A152" s="50">
        <v>430</v>
      </c>
      <c r="B152" s="50">
        <v>430170009</v>
      </c>
      <c r="C152" s="51" t="s">
        <v>101</v>
      </c>
      <c r="D152" s="50">
        <v>170</v>
      </c>
      <c r="E152" s="51" t="s">
        <v>65</v>
      </c>
      <c r="F152" s="50">
        <v>9</v>
      </c>
      <c r="G152" s="51" t="s">
        <v>85</v>
      </c>
      <c r="H152" s="53">
        <f t="shared" si="14"/>
        <v>1</v>
      </c>
      <c r="I152" s="53">
        <f t="shared" si="15"/>
        <v>8303</v>
      </c>
      <c r="J152" s="53">
        <f t="shared" si="16"/>
        <v>8448</v>
      </c>
      <c r="K152" s="62">
        <f t="shared" si="18"/>
        <v>145</v>
      </c>
      <c r="L152" s="53">
        <f t="shared" si="17"/>
        <v>8448</v>
      </c>
      <c r="M152" s="62">
        <f t="shared" si="19"/>
        <v>0</v>
      </c>
    </row>
    <row r="153" spans="1:13">
      <c r="A153" s="50">
        <v>430</v>
      </c>
      <c r="B153" s="50">
        <v>430170014</v>
      </c>
      <c r="C153" s="51" t="s">
        <v>101</v>
      </c>
      <c r="D153" s="50">
        <v>170</v>
      </c>
      <c r="E153" s="51" t="s">
        <v>65</v>
      </c>
      <c r="F153" s="50">
        <v>14</v>
      </c>
      <c r="G153" s="51" t="s">
        <v>62</v>
      </c>
      <c r="H153" s="53">
        <f t="shared" si="14"/>
        <v>13</v>
      </c>
      <c r="I153" s="53">
        <f t="shared" si="15"/>
        <v>9902</v>
      </c>
      <c r="J153" s="53">
        <f t="shared" si="16"/>
        <v>10191</v>
      </c>
      <c r="K153" s="62">
        <f t="shared" si="18"/>
        <v>289</v>
      </c>
      <c r="L153" s="53">
        <f t="shared" si="17"/>
        <v>10191</v>
      </c>
      <c r="M153" s="62">
        <f t="shared" si="19"/>
        <v>0</v>
      </c>
    </row>
    <row r="154" spans="1:13">
      <c r="A154" s="50">
        <v>430</v>
      </c>
      <c r="B154" s="50">
        <v>430170031</v>
      </c>
      <c r="C154" s="51" t="s">
        <v>101</v>
      </c>
      <c r="D154" s="50">
        <v>170</v>
      </c>
      <c r="E154" s="51" t="s">
        <v>65</v>
      </c>
      <c r="F154" s="50">
        <v>31</v>
      </c>
      <c r="G154" s="51" t="s">
        <v>76</v>
      </c>
      <c r="H154" s="53">
        <f t="shared" si="14"/>
        <v>1</v>
      </c>
      <c r="I154" s="53">
        <f t="shared" si="15"/>
        <v>10110</v>
      </c>
      <c r="J154" s="53">
        <f t="shared" si="16"/>
        <v>10226</v>
      </c>
      <c r="K154" s="62">
        <f t="shared" si="18"/>
        <v>116</v>
      </c>
      <c r="L154" s="53">
        <f t="shared" si="17"/>
        <v>10226</v>
      </c>
      <c r="M154" s="62">
        <f t="shared" si="19"/>
        <v>0</v>
      </c>
    </row>
    <row r="155" spans="1:13">
      <c r="A155" s="50">
        <v>430</v>
      </c>
      <c r="B155" s="50">
        <v>430170064</v>
      </c>
      <c r="C155" s="51" t="s">
        <v>101</v>
      </c>
      <c r="D155" s="50">
        <v>170</v>
      </c>
      <c r="E155" s="51" t="s">
        <v>65</v>
      </c>
      <c r="F155" s="50">
        <v>64</v>
      </c>
      <c r="G155" s="51" t="s">
        <v>102</v>
      </c>
      <c r="H155" s="53">
        <f t="shared" si="14"/>
        <v>61</v>
      </c>
      <c r="I155" s="53">
        <f t="shared" si="15"/>
        <v>9263</v>
      </c>
      <c r="J155" s="53">
        <f t="shared" si="16"/>
        <v>9519</v>
      </c>
      <c r="K155" s="62">
        <f t="shared" si="18"/>
        <v>256</v>
      </c>
      <c r="L155" s="53">
        <f t="shared" si="17"/>
        <v>9519</v>
      </c>
      <c r="M155" s="62">
        <f t="shared" si="19"/>
        <v>0</v>
      </c>
    </row>
    <row r="156" spans="1:13">
      <c r="A156" s="50">
        <v>430</v>
      </c>
      <c r="B156" s="50">
        <v>430170100</v>
      </c>
      <c r="C156" s="51" t="s">
        <v>101</v>
      </c>
      <c r="D156" s="50">
        <v>170</v>
      </c>
      <c r="E156" s="51" t="s">
        <v>65</v>
      </c>
      <c r="F156" s="50">
        <v>100</v>
      </c>
      <c r="G156" s="51" t="s">
        <v>58</v>
      </c>
      <c r="H156" s="53">
        <f t="shared" si="14"/>
        <v>24</v>
      </c>
      <c r="I156" s="53">
        <f t="shared" si="15"/>
        <v>10209</v>
      </c>
      <c r="J156" s="53">
        <f t="shared" si="16"/>
        <v>9884</v>
      </c>
      <c r="K156" s="62">
        <f t="shared" si="18"/>
        <v>-325</v>
      </c>
      <c r="L156" s="53">
        <f t="shared" si="17"/>
        <v>9884</v>
      </c>
      <c r="M156" s="62">
        <f t="shared" si="19"/>
        <v>0</v>
      </c>
    </row>
    <row r="157" spans="1:13">
      <c r="A157" s="50">
        <v>430</v>
      </c>
      <c r="B157" s="50">
        <v>430170101</v>
      </c>
      <c r="C157" s="51" t="s">
        <v>101</v>
      </c>
      <c r="D157" s="50">
        <v>170</v>
      </c>
      <c r="E157" s="51" t="s">
        <v>65</v>
      </c>
      <c r="F157" s="50">
        <v>101</v>
      </c>
      <c r="G157" s="51" t="s">
        <v>103</v>
      </c>
      <c r="H157" s="53">
        <f t="shared" si="14"/>
        <v>1</v>
      </c>
      <c r="I157" s="53">
        <f t="shared" si="15"/>
        <v>8303</v>
      </c>
      <c r="J157" s="53">
        <f t="shared" si="16"/>
        <v>8448</v>
      </c>
      <c r="K157" s="62">
        <f t="shared" si="18"/>
        <v>145</v>
      </c>
      <c r="L157" s="53">
        <f t="shared" si="17"/>
        <v>8448</v>
      </c>
      <c r="M157" s="62">
        <f t="shared" si="19"/>
        <v>0</v>
      </c>
    </row>
    <row r="158" spans="1:13">
      <c r="A158" s="50">
        <v>430</v>
      </c>
      <c r="B158" s="50">
        <v>430170110</v>
      </c>
      <c r="C158" s="51" t="s">
        <v>101</v>
      </c>
      <c r="D158" s="50">
        <v>170</v>
      </c>
      <c r="E158" s="51" t="s">
        <v>65</v>
      </c>
      <c r="F158" s="50">
        <v>110</v>
      </c>
      <c r="G158" s="51" t="s">
        <v>104</v>
      </c>
      <c r="H158" s="53">
        <f t="shared" si="14"/>
        <v>22</v>
      </c>
      <c r="I158" s="53">
        <f t="shared" si="15"/>
        <v>9793</v>
      </c>
      <c r="J158" s="53">
        <f t="shared" si="16"/>
        <v>9929</v>
      </c>
      <c r="K158" s="62">
        <f t="shared" si="18"/>
        <v>136</v>
      </c>
      <c r="L158" s="53">
        <f t="shared" si="17"/>
        <v>9929</v>
      </c>
      <c r="M158" s="62">
        <f t="shared" si="19"/>
        <v>0</v>
      </c>
    </row>
    <row r="159" spans="1:13">
      <c r="A159" s="50">
        <v>430</v>
      </c>
      <c r="B159" s="50">
        <v>430170136</v>
      </c>
      <c r="C159" s="51" t="s">
        <v>101</v>
      </c>
      <c r="D159" s="50">
        <v>170</v>
      </c>
      <c r="E159" s="51" t="s">
        <v>65</v>
      </c>
      <c r="F159" s="50">
        <v>136</v>
      </c>
      <c r="G159" s="51" t="s">
        <v>63</v>
      </c>
      <c r="H159" s="53">
        <f t="shared" si="14"/>
        <v>1</v>
      </c>
      <c r="I159" s="53">
        <f t="shared" si="15"/>
        <v>10110</v>
      </c>
      <c r="J159" s="53">
        <f t="shared" si="16"/>
        <v>10226</v>
      </c>
      <c r="K159" s="62">
        <f t="shared" si="18"/>
        <v>116</v>
      </c>
      <c r="L159" s="53">
        <f t="shared" si="17"/>
        <v>10226</v>
      </c>
      <c r="M159" s="62">
        <f t="shared" si="19"/>
        <v>0</v>
      </c>
    </row>
    <row r="160" spans="1:13">
      <c r="A160" s="50">
        <v>430</v>
      </c>
      <c r="B160" s="50">
        <v>430170139</v>
      </c>
      <c r="C160" s="51" t="s">
        <v>101</v>
      </c>
      <c r="D160" s="50">
        <v>170</v>
      </c>
      <c r="E160" s="51" t="s">
        <v>65</v>
      </c>
      <c r="F160" s="50">
        <v>139</v>
      </c>
      <c r="G160" s="51" t="s">
        <v>64</v>
      </c>
      <c r="H160" s="53">
        <f t="shared" si="14"/>
        <v>6</v>
      </c>
      <c r="I160" s="53">
        <f t="shared" si="15"/>
        <v>9723</v>
      </c>
      <c r="J160" s="53">
        <f t="shared" si="16"/>
        <v>9972</v>
      </c>
      <c r="K160" s="62">
        <f t="shared" si="18"/>
        <v>249</v>
      </c>
      <c r="L160" s="53">
        <f t="shared" si="17"/>
        <v>9972</v>
      </c>
      <c r="M160" s="62">
        <f t="shared" si="19"/>
        <v>0</v>
      </c>
    </row>
    <row r="161" spans="1:13">
      <c r="A161" s="50">
        <v>430</v>
      </c>
      <c r="B161" s="50">
        <v>430170141</v>
      </c>
      <c r="C161" s="51" t="s">
        <v>101</v>
      </c>
      <c r="D161" s="50">
        <v>170</v>
      </c>
      <c r="E161" s="51" t="s">
        <v>65</v>
      </c>
      <c r="F161" s="50">
        <v>141</v>
      </c>
      <c r="G161" s="51" t="s">
        <v>106</v>
      </c>
      <c r="H161" s="53">
        <f t="shared" si="14"/>
        <v>113</v>
      </c>
      <c r="I161" s="53">
        <f t="shared" si="15"/>
        <v>9616</v>
      </c>
      <c r="J161" s="53">
        <f t="shared" si="16"/>
        <v>9629</v>
      </c>
      <c r="K161" s="62">
        <f t="shared" si="18"/>
        <v>13</v>
      </c>
      <c r="L161" s="53">
        <f t="shared" si="17"/>
        <v>9629</v>
      </c>
      <c r="M161" s="62">
        <f t="shared" si="19"/>
        <v>0</v>
      </c>
    </row>
    <row r="162" spans="1:13">
      <c r="A162" s="50">
        <v>430</v>
      </c>
      <c r="B162" s="50">
        <v>430170153</v>
      </c>
      <c r="C162" s="51" t="s">
        <v>101</v>
      </c>
      <c r="D162" s="50">
        <v>170</v>
      </c>
      <c r="E162" s="51" t="s">
        <v>65</v>
      </c>
      <c r="F162" s="50">
        <v>153</v>
      </c>
      <c r="G162" s="51" t="s">
        <v>107</v>
      </c>
      <c r="H162" s="53">
        <f t="shared" si="14"/>
        <v>2</v>
      </c>
      <c r="I162" s="53">
        <f t="shared" si="15"/>
        <v>10110</v>
      </c>
      <c r="J162" s="53">
        <f t="shared" si="16"/>
        <v>11066</v>
      </c>
      <c r="K162" s="62">
        <f t="shared" si="18"/>
        <v>956</v>
      </c>
      <c r="L162" s="53">
        <f t="shared" si="17"/>
        <v>11066</v>
      </c>
      <c r="M162" s="62">
        <f t="shared" si="19"/>
        <v>0</v>
      </c>
    </row>
    <row r="163" spans="1:13">
      <c r="A163" s="50">
        <v>430</v>
      </c>
      <c r="B163" s="50">
        <v>430170158</v>
      </c>
      <c r="C163" s="51" t="s">
        <v>101</v>
      </c>
      <c r="D163" s="50">
        <v>170</v>
      </c>
      <c r="E163" s="51" t="s">
        <v>65</v>
      </c>
      <c r="F163" s="50">
        <v>158</v>
      </c>
      <c r="G163" s="51" t="s">
        <v>108</v>
      </c>
      <c r="H163" s="53">
        <f t="shared" si="14"/>
        <v>2</v>
      </c>
      <c r="I163" s="53">
        <f t="shared" si="15"/>
        <v>9387</v>
      </c>
      <c r="J163" s="53">
        <f t="shared" si="16"/>
        <v>9337</v>
      </c>
      <c r="K163" s="62">
        <f t="shared" si="18"/>
        <v>-50</v>
      </c>
      <c r="L163" s="53">
        <f t="shared" si="17"/>
        <v>9337</v>
      </c>
      <c r="M163" s="62">
        <f t="shared" si="19"/>
        <v>0</v>
      </c>
    </row>
    <row r="164" spans="1:13">
      <c r="A164" s="50">
        <v>430</v>
      </c>
      <c r="B164" s="50">
        <v>430170170</v>
      </c>
      <c r="C164" s="51" t="s">
        <v>101</v>
      </c>
      <c r="D164" s="50">
        <v>170</v>
      </c>
      <c r="E164" s="51" t="s">
        <v>65</v>
      </c>
      <c r="F164" s="50">
        <v>170</v>
      </c>
      <c r="G164" s="51" t="s">
        <v>65</v>
      </c>
      <c r="H164" s="53">
        <f t="shared" si="14"/>
        <v>563</v>
      </c>
      <c r="I164" s="53">
        <f t="shared" si="15"/>
        <v>9559</v>
      </c>
      <c r="J164" s="53">
        <f t="shared" si="16"/>
        <v>9677</v>
      </c>
      <c r="K164" s="62">
        <f t="shared" si="18"/>
        <v>118</v>
      </c>
      <c r="L164" s="53">
        <f t="shared" si="17"/>
        <v>9677</v>
      </c>
      <c r="M164" s="62">
        <f t="shared" si="19"/>
        <v>0</v>
      </c>
    </row>
    <row r="165" spans="1:13">
      <c r="A165" s="50">
        <v>430</v>
      </c>
      <c r="B165" s="50">
        <v>430170174</v>
      </c>
      <c r="C165" s="51" t="s">
        <v>101</v>
      </c>
      <c r="D165" s="50">
        <v>170</v>
      </c>
      <c r="E165" s="51" t="s">
        <v>65</v>
      </c>
      <c r="F165" s="50">
        <v>174</v>
      </c>
      <c r="G165" s="51" t="s">
        <v>109</v>
      </c>
      <c r="H165" s="53">
        <f t="shared" si="14"/>
        <v>41</v>
      </c>
      <c r="I165" s="53">
        <f t="shared" si="15"/>
        <v>9048</v>
      </c>
      <c r="J165" s="53">
        <f t="shared" si="16"/>
        <v>9208</v>
      </c>
      <c r="K165" s="62">
        <f t="shared" si="18"/>
        <v>160</v>
      </c>
      <c r="L165" s="53">
        <f t="shared" si="17"/>
        <v>9208</v>
      </c>
      <c r="M165" s="62">
        <f t="shared" si="19"/>
        <v>0</v>
      </c>
    </row>
    <row r="166" spans="1:13">
      <c r="A166" s="50">
        <v>430</v>
      </c>
      <c r="B166" s="50">
        <v>430170177</v>
      </c>
      <c r="C166" s="51" t="s">
        <v>101</v>
      </c>
      <c r="D166" s="50">
        <v>170</v>
      </c>
      <c r="E166" s="51" t="s">
        <v>65</v>
      </c>
      <c r="F166" s="50">
        <v>177</v>
      </c>
      <c r="G166" s="51" t="s">
        <v>110</v>
      </c>
      <c r="H166" s="53">
        <f t="shared" si="14"/>
        <v>1</v>
      </c>
      <c r="I166" s="53">
        <f t="shared" si="15"/>
        <v>9387</v>
      </c>
      <c r="J166" s="53">
        <f t="shared" si="16"/>
        <v>10226</v>
      </c>
      <c r="K166" s="62">
        <f t="shared" si="18"/>
        <v>839</v>
      </c>
      <c r="L166" s="53">
        <f t="shared" si="17"/>
        <v>10226</v>
      </c>
      <c r="M166" s="62">
        <f t="shared" si="19"/>
        <v>0</v>
      </c>
    </row>
    <row r="167" spans="1:13">
      <c r="A167" s="50">
        <v>430</v>
      </c>
      <c r="B167" s="50">
        <v>430170185</v>
      </c>
      <c r="C167" s="51" t="s">
        <v>101</v>
      </c>
      <c r="D167" s="50">
        <v>170</v>
      </c>
      <c r="E167" s="51" t="s">
        <v>65</v>
      </c>
      <c r="F167" s="50">
        <v>185</v>
      </c>
      <c r="G167" s="51" t="s">
        <v>180</v>
      </c>
      <c r="H167" s="53">
        <f t="shared" si="14"/>
        <v>1</v>
      </c>
      <c r="I167" s="53">
        <f t="shared" si="15"/>
        <v>10750.70839016002</v>
      </c>
      <c r="J167" s="53">
        <f t="shared" si="16"/>
        <v>10930.466665167862</v>
      </c>
      <c r="K167" s="62">
        <f t="shared" si="18"/>
        <v>179.7582750078418</v>
      </c>
      <c r="L167" s="53">
        <f t="shared" si="17"/>
        <v>10930</v>
      </c>
      <c r="M167" s="62">
        <f t="shared" si="19"/>
        <v>-0.46666516786171997</v>
      </c>
    </row>
    <row r="168" spans="1:13">
      <c r="A168" s="50">
        <v>430</v>
      </c>
      <c r="B168" s="50">
        <v>430170198</v>
      </c>
      <c r="C168" s="51" t="s">
        <v>101</v>
      </c>
      <c r="D168" s="50">
        <v>170</v>
      </c>
      <c r="E168" s="51" t="s">
        <v>65</v>
      </c>
      <c r="F168" s="50">
        <v>198</v>
      </c>
      <c r="G168" s="51" t="s">
        <v>66</v>
      </c>
      <c r="H168" s="53">
        <f t="shared" si="14"/>
        <v>4</v>
      </c>
      <c r="I168" s="53">
        <f t="shared" si="15"/>
        <v>9852</v>
      </c>
      <c r="J168" s="53">
        <f t="shared" si="16"/>
        <v>9781</v>
      </c>
      <c r="K168" s="62">
        <f t="shared" si="18"/>
        <v>-71</v>
      </c>
      <c r="L168" s="53">
        <f t="shared" si="17"/>
        <v>9781</v>
      </c>
      <c r="M168" s="62">
        <f t="shared" si="19"/>
        <v>0</v>
      </c>
    </row>
    <row r="169" spans="1:13">
      <c r="A169" s="50">
        <v>430</v>
      </c>
      <c r="B169" s="50">
        <v>430170213</v>
      </c>
      <c r="C169" s="51" t="s">
        <v>101</v>
      </c>
      <c r="D169" s="50">
        <v>170</v>
      </c>
      <c r="E169" s="51" t="s">
        <v>65</v>
      </c>
      <c r="F169" s="50">
        <v>213</v>
      </c>
      <c r="G169" s="51" t="s">
        <v>344</v>
      </c>
      <c r="H169" s="53">
        <f t="shared" si="14"/>
        <v>1</v>
      </c>
      <c r="I169" s="53" t="str">
        <f t="shared" si="15"/>
        <v>--</v>
      </c>
      <c r="J169" s="53">
        <f t="shared" si="16"/>
        <v>9144.5801323170508</v>
      </c>
      <c r="K169" s="62" t="str">
        <f t="shared" si="18"/>
        <v/>
      </c>
      <c r="L169" s="53">
        <f t="shared" si="17"/>
        <v>9145</v>
      </c>
      <c r="M169" s="62">
        <f t="shared" si="19"/>
        <v>0.41986768294918875</v>
      </c>
    </row>
    <row r="170" spans="1:13">
      <c r="A170" s="50">
        <v>430</v>
      </c>
      <c r="B170" s="50">
        <v>430170271</v>
      </c>
      <c r="C170" s="51" t="s">
        <v>101</v>
      </c>
      <c r="D170" s="50">
        <v>170</v>
      </c>
      <c r="E170" s="51" t="s">
        <v>65</v>
      </c>
      <c r="F170" s="50">
        <v>271</v>
      </c>
      <c r="G170" s="51" t="s">
        <v>111</v>
      </c>
      <c r="H170" s="53">
        <f t="shared" si="14"/>
        <v>30</v>
      </c>
      <c r="I170" s="53">
        <f t="shared" si="15"/>
        <v>9934</v>
      </c>
      <c r="J170" s="53">
        <f t="shared" si="16"/>
        <v>9965</v>
      </c>
      <c r="K170" s="62">
        <f t="shared" si="18"/>
        <v>31</v>
      </c>
      <c r="L170" s="53">
        <f t="shared" si="17"/>
        <v>9965</v>
      </c>
      <c r="M170" s="62">
        <f t="shared" si="19"/>
        <v>0</v>
      </c>
    </row>
    <row r="171" spans="1:13">
      <c r="A171" s="50">
        <v>430</v>
      </c>
      <c r="B171" s="50">
        <v>430170276</v>
      </c>
      <c r="C171" s="51" t="s">
        <v>101</v>
      </c>
      <c r="D171" s="50">
        <v>170</v>
      </c>
      <c r="E171" s="51" t="s">
        <v>65</v>
      </c>
      <c r="F171" s="50">
        <v>276</v>
      </c>
      <c r="G171" s="51" t="s">
        <v>67</v>
      </c>
      <c r="H171" s="53">
        <f t="shared" si="14"/>
        <v>1</v>
      </c>
      <c r="I171" s="53">
        <f t="shared" si="15"/>
        <v>9125.1289580875182</v>
      </c>
      <c r="J171" s="53">
        <f t="shared" si="16"/>
        <v>8448</v>
      </c>
      <c r="K171" s="62">
        <f t="shared" si="18"/>
        <v>-677.12895808751819</v>
      </c>
      <c r="L171" s="53">
        <f t="shared" si="17"/>
        <v>8448</v>
      </c>
      <c r="M171" s="62">
        <f t="shared" si="19"/>
        <v>0</v>
      </c>
    </row>
    <row r="172" spans="1:13">
      <c r="A172" s="50">
        <v>430</v>
      </c>
      <c r="B172" s="50">
        <v>430170304</v>
      </c>
      <c r="C172" s="51" t="s">
        <v>101</v>
      </c>
      <c r="D172" s="50">
        <v>170</v>
      </c>
      <c r="E172" s="51" t="s">
        <v>65</v>
      </c>
      <c r="F172" s="50">
        <v>304</v>
      </c>
      <c r="G172" s="51" t="s">
        <v>69</v>
      </c>
      <c r="H172" s="53">
        <f t="shared" si="14"/>
        <v>1</v>
      </c>
      <c r="I172" s="53">
        <f t="shared" si="15"/>
        <v>10110</v>
      </c>
      <c r="J172" s="53">
        <f t="shared" si="16"/>
        <v>10226</v>
      </c>
      <c r="K172" s="62">
        <f t="shared" si="18"/>
        <v>116</v>
      </c>
      <c r="L172" s="53">
        <f t="shared" si="17"/>
        <v>10226</v>
      </c>
      <c r="M172" s="62">
        <f t="shared" si="19"/>
        <v>0</v>
      </c>
    </row>
    <row r="173" spans="1:13">
      <c r="A173" s="50">
        <v>430</v>
      </c>
      <c r="B173" s="50">
        <v>430170314</v>
      </c>
      <c r="C173" s="51" t="s">
        <v>101</v>
      </c>
      <c r="D173" s="50">
        <v>170</v>
      </c>
      <c r="E173" s="51" t="s">
        <v>65</v>
      </c>
      <c r="F173" s="50">
        <v>314</v>
      </c>
      <c r="G173" s="51" t="s">
        <v>29</v>
      </c>
      <c r="H173" s="53">
        <f t="shared" si="14"/>
        <v>1</v>
      </c>
      <c r="I173" s="53">
        <f t="shared" si="15"/>
        <v>9207</v>
      </c>
      <c r="J173" s="53">
        <f t="shared" si="16"/>
        <v>10226</v>
      </c>
      <c r="K173" s="62">
        <f t="shared" si="18"/>
        <v>1019</v>
      </c>
      <c r="L173" s="53">
        <f t="shared" si="17"/>
        <v>10226</v>
      </c>
      <c r="M173" s="62">
        <f t="shared" si="19"/>
        <v>0</v>
      </c>
    </row>
    <row r="174" spans="1:13">
      <c r="A174" s="50">
        <v>430</v>
      </c>
      <c r="B174" s="50">
        <v>430170321</v>
      </c>
      <c r="C174" s="51" t="s">
        <v>101</v>
      </c>
      <c r="D174" s="50">
        <v>170</v>
      </c>
      <c r="E174" s="51" t="s">
        <v>65</v>
      </c>
      <c r="F174" s="50">
        <v>321</v>
      </c>
      <c r="G174" s="51" t="s">
        <v>112</v>
      </c>
      <c r="H174" s="53">
        <f t="shared" si="14"/>
        <v>9</v>
      </c>
      <c r="I174" s="53">
        <f t="shared" si="15"/>
        <v>9387</v>
      </c>
      <c r="J174" s="53">
        <f t="shared" si="16"/>
        <v>9337</v>
      </c>
      <c r="K174" s="62">
        <f t="shared" si="18"/>
        <v>-50</v>
      </c>
      <c r="L174" s="53">
        <f t="shared" si="17"/>
        <v>9337</v>
      </c>
      <c r="M174" s="62">
        <f t="shared" si="19"/>
        <v>0</v>
      </c>
    </row>
    <row r="175" spans="1:13">
      <c r="A175" s="50">
        <v>430</v>
      </c>
      <c r="B175" s="50">
        <v>430170322</v>
      </c>
      <c r="C175" s="51" t="s">
        <v>101</v>
      </c>
      <c r="D175" s="50">
        <v>170</v>
      </c>
      <c r="E175" s="51" t="s">
        <v>65</v>
      </c>
      <c r="F175" s="50">
        <v>322</v>
      </c>
      <c r="G175" s="51" t="s">
        <v>113</v>
      </c>
      <c r="H175" s="53">
        <f t="shared" si="14"/>
        <v>9</v>
      </c>
      <c r="I175" s="53">
        <f t="shared" si="15"/>
        <v>9267</v>
      </c>
      <c r="J175" s="53">
        <f t="shared" si="16"/>
        <v>9903</v>
      </c>
      <c r="K175" s="62">
        <f t="shared" si="18"/>
        <v>636</v>
      </c>
      <c r="L175" s="53">
        <f t="shared" si="17"/>
        <v>9903</v>
      </c>
      <c r="M175" s="62">
        <f t="shared" si="19"/>
        <v>0</v>
      </c>
    </row>
    <row r="176" spans="1:13">
      <c r="A176" s="50">
        <v>430</v>
      </c>
      <c r="B176" s="50">
        <v>430170348</v>
      </c>
      <c r="C176" s="51" t="s">
        <v>101</v>
      </c>
      <c r="D176" s="50">
        <v>170</v>
      </c>
      <c r="E176" s="51" t="s">
        <v>65</v>
      </c>
      <c r="F176" s="50">
        <v>348</v>
      </c>
      <c r="G176" s="51" t="s">
        <v>100</v>
      </c>
      <c r="H176" s="53">
        <f t="shared" si="14"/>
        <v>19</v>
      </c>
      <c r="I176" s="53">
        <f t="shared" si="15"/>
        <v>11009</v>
      </c>
      <c r="J176" s="53">
        <f t="shared" si="16"/>
        <v>10541</v>
      </c>
      <c r="K176" s="62">
        <f t="shared" si="18"/>
        <v>-468</v>
      </c>
      <c r="L176" s="53">
        <f t="shared" si="17"/>
        <v>10541</v>
      </c>
      <c r="M176" s="62">
        <f t="shared" si="19"/>
        <v>0</v>
      </c>
    </row>
    <row r="177" spans="1:13">
      <c r="A177" s="50">
        <v>430</v>
      </c>
      <c r="B177" s="50">
        <v>430170616</v>
      </c>
      <c r="C177" s="51" t="s">
        <v>101</v>
      </c>
      <c r="D177" s="50">
        <v>170</v>
      </c>
      <c r="E177" s="51" t="s">
        <v>65</v>
      </c>
      <c r="F177" s="50">
        <v>616</v>
      </c>
      <c r="G177" s="51" t="s">
        <v>83</v>
      </c>
      <c r="H177" s="53">
        <f t="shared" si="14"/>
        <v>1</v>
      </c>
      <c r="I177" s="53">
        <f t="shared" si="15"/>
        <v>10110</v>
      </c>
      <c r="J177" s="53">
        <f t="shared" si="16"/>
        <v>10226</v>
      </c>
      <c r="K177" s="62">
        <f t="shared" si="18"/>
        <v>116</v>
      </c>
      <c r="L177" s="53">
        <f t="shared" si="17"/>
        <v>10226</v>
      </c>
      <c r="M177" s="62">
        <f t="shared" si="19"/>
        <v>0</v>
      </c>
    </row>
    <row r="178" spans="1:13">
      <c r="A178" s="50">
        <v>430</v>
      </c>
      <c r="B178" s="50">
        <v>430170620</v>
      </c>
      <c r="C178" s="51" t="s">
        <v>101</v>
      </c>
      <c r="D178" s="50">
        <v>170</v>
      </c>
      <c r="E178" s="51" t="s">
        <v>65</v>
      </c>
      <c r="F178" s="50">
        <v>620</v>
      </c>
      <c r="G178" s="51" t="s">
        <v>115</v>
      </c>
      <c r="H178" s="53">
        <f t="shared" si="14"/>
        <v>8</v>
      </c>
      <c r="I178" s="53">
        <f t="shared" si="15"/>
        <v>9997</v>
      </c>
      <c r="J178" s="53">
        <f t="shared" si="16"/>
        <v>10766</v>
      </c>
      <c r="K178" s="62">
        <f t="shared" si="18"/>
        <v>769</v>
      </c>
      <c r="L178" s="53">
        <f t="shared" si="17"/>
        <v>10766</v>
      </c>
      <c r="M178" s="62">
        <f t="shared" si="19"/>
        <v>0</v>
      </c>
    </row>
    <row r="179" spans="1:13">
      <c r="A179" s="50">
        <v>430</v>
      </c>
      <c r="B179" s="50">
        <v>430170695</v>
      </c>
      <c r="C179" s="51" t="s">
        <v>101</v>
      </c>
      <c r="D179" s="50">
        <v>170</v>
      </c>
      <c r="E179" s="51" t="s">
        <v>65</v>
      </c>
      <c r="F179" s="50">
        <v>695</v>
      </c>
      <c r="G179" s="51" t="s">
        <v>116</v>
      </c>
      <c r="H179" s="53">
        <f t="shared" si="14"/>
        <v>1</v>
      </c>
      <c r="I179" s="53">
        <f t="shared" si="15"/>
        <v>10110</v>
      </c>
      <c r="J179" s="53">
        <f t="shared" si="16"/>
        <v>10226</v>
      </c>
      <c r="K179" s="62">
        <f t="shared" si="18"/>
        <v>116</v>
      </c>
      <c r="L179" s="53">
        <f t="shared" si="17"/>
        <v>10226</v>
      </c>
      <c r="M179" s="62">
        <f t="shared" si="19"/>
        <v>0</v>
      </c>
    </row>
    <row r="180" spans="1:13">
      <c r="A180" s="50">
        <v>430</v>
      </c>
      <c r="B180" s="50">
        <v>430170710</v>
      </c>
      <c r="C180" s="51" t="s">
        <v>101</v>
      </c>
      <c r="D180" s="50">
        <v>170</v>
      </c>
      <c r="E180" s="51" t="s">
        <v>65</v>
      </c>
      <c r="F180" s="50">
        <v>710</v>
      </c>
      <c r="G180" s="51" t="s">
        <v>70</v>
      </c>
      <c r="H180" s="53">
        <f t="shared" si="14"/>
        <v>5</v>
      </c>
      <c r="I180" s="53">
        <f t="shared" si="15"/>
        <v>10153</v>
      </c>
      <c r="J180" s="53">
        <f t="shared" si="16"/>
        <v>9515</v>
      </c>
      <c r="K180" s="62">
        <f t="shared" si="18"/>
        <v>-638</v>
      </c>
      <c r="L180" s="53">
        <f t="shared" si="17"/>
        <v>9515</v>
      </c>
      <c r="M180" s="62">
        <f t="shared" si="19"/>
        <v>0</v>
      </c>
    </row>
    <row r="181" spans="1:13">
      <c r="A181" s="50">
        <v>430</v>
      </c>
      <c r="B181" s="50">
        <v>430170725</v>
      </c>
      <c r="C181" s="51" t="s">
        <v>101</v>
      </c>
      <c r="D181" s="50">
        <v>170</v>
      </c>
      <c r="E181" s="51" t="s">
        <v>65</v>
      </c>
      <c r="F181" s="50">
        <v>725</v>
      </c>
      <c r="G181" s="51" t="s">
        <v>117</v>
      </c>
      <c r="H181" s="53">
        <f t="shared" si="14"/>
        <v>5</v>
      </c>
      <c r="I181" s="53">
        <f t="shared" si="15"/>
        <v>10110</v>
      </c>
      <c r="J181" s="53">
        <f t="shared" si="16"/>
        <v>10226</v>
      </c>
      <c r="K181" s="62">
        <f t="shared" si="18"/>
        <v>116</v>
      </c>
      <c r="L181" s="53">
        <f t="shared" si="17"/>
        <v>10226</v>
      </c>
      <c r="M181" s="62">
        <f t="shared" si="19"/>
        <v>0</v>
      </c>
    </row>
    <row r="182" spans="1:13">
      <c r="A182" s="50">
        <v>430</v>
      </c>
      <c r="B182" s="50">
        <v>430170730</v>
      </c>
      <c r="C182" s="51" t="s">
        <v>101</v>
      </c>
      <c r="D182" s="50">
        <v>170</v>
      </c>
      <c r="E182" s="51" t="s">
        <v>65</v>
      </c>
      <c r="F182" s="50">
        <v>730</v>
      </c>
      <c r="G182" s="51" t="s">
        <v>118</v>
      </c>
      <c r="H182" s="53">
        <f t="shared" si="14"/>
        <v>13</v>
      </c>
      <c r="I182" s="53">
        <f t="shared" si="15"/>
        <v>10110</v>
      </c>
      <c r="J182" s="53">
        <f t="shared" si="16"/>
        <v>10226</v>
      </c>
      <c r="K182" s="62">
        <f t="shared" si="18"/>
        <v>116</v>
      </c>
      <c r="L182" s="53">
        <f t="shared" si="17"/>
        <v>10226</v>
      </c>
      <c r="M182" s="62">
        <f t="shared" si="19"/>
        <v>0</v>
      </c>
    </row>
    <row r="183" spans="1:13">
      <c r="A183" s="50">
        <v>430</v>
      </c>
      <c r="B183" s="50">
        <v>430170735</v>
      </c>
      <c r="C183" s="51" t="s">
        <v>101</v>
      </c>
      <c r="D183" s="50">
        <v>170</v>
      </c>
      <c r="E183" s="51" t="s">
        <v>65</v>
      </c>
      <c r="F183" s="50">
        <v>735</v>
      </c>
      <c r="G183" s="51" t="s">
        <v>119</v>
      </c>
      <c r="H183" s="53">
        <f t="shared" si="14"/>
        <v>3</v>
      </c>
      <c r="I183" s="53">
        <f t="shared" si="15"/>
        <v>9508</v>
      </c>
      <c r="J183" s="53">
        <f t="shared" si="16"/>
        <v>9337</v>
      </c>
      <c r="K183" s="62">
        <f t="shared" si="18"/>
        <v>-171</v>
      </c>
      <c r="L183" s="53">
        <f t="shared" si="17"/>
        <v>9337</v>
      </c>
      <c r="M183" s="62">
        <f t="shared" si="19"/>
        <v>0</v>
      </c>
    </row>
    <row r="184" spans="1:13">
      <c r="A184" s="50">
        <v>430</v>
      </c>
      <c r="B184" s="50">
        <v>430170775</v>
      </c>
      <c r="C184" s="51" t="s">
        <v>101</v>
      </c>
      <c r="D184" s="50">
        <v>170</v>
      </c>
      <c r="E184" s="51" t="s">
        <v>65</v>
      </c>
      <c r="F184" s="50">
        <v>775</v>
      </c>
      <c r="G184" s="51" t="s">
        <v>120</v>
      </c>
      <c r="H184" s="53">
        <f t="shared" si="14"/>
        <v>2</v>
      </c>
      <c r="I184" s="53">
        <f t="shared" si="15"/>
        <v>10110</v>
      </c>
      <c r="J184" s="53">
        <f t="shared" si="16"/>
        <v>10226</v>
      </c>
      <c r="K184" s="62">
        <f t="shared" si="18"/>
        <v>116</v>
      </c>
      <c r="L184" s="53">
        <f t="shared" si="17"/>
        <v>10226</v>
      </c>
      <c r="M184" s="62">
        <f t="shared" si="19"/>
        <v>0</v>
      </c>
    </row>
    <row r="185" spans="1:13">
      <c r="A185" s="50">
        <v>431</v>
      </c>
      <c r="B185" s="50">
        <v>431149128</v>
      </c>
      <c r="C185" s="51" t="s">
        <v>121</v>
      </c>
      <c r="D185" s="50">
        <v>149</v>
      </c>
      <c r="E185" s="51" t="s">
        <v>77</v>
      </c>
      <c r="F185" s="50">
        <v>128</v>
      </c>
      <c r="G185" s="51" t="s">
        <v>122</v>
      </c>
      <c r="H185" s="53">
        <f t="shared" si="14"/>
        <v>4</v>
      </c>
      <c r="I185" s="53">
        <f t="shared" si="15"/>
        <v>8254</v>
      </c>
      <c r="J185" s="53">
        <f t="shared" si="16"/>
        <v>8450</v>
      </c>
      <c r="K185" s="62">
        <f t="shared" si="18"/>
        <v>196</v>
      </c>
      <c r="L185" s="53">
        <f t="shared" si="17"/>
        <v>8450</v>
      </c>
      <c r="M185" s="62">
        <f t="shared" si="19"/>
        <v>0</v>
      </c>
    </row>
    <row r="186" spans="1:13">
      <c r="A186" s="50">
        <v>431</v>
      </c>
      <c r="B186" s="50">
        <v>431149149</v>
      </c>
      <c r="C186" s="51" t="s">
        <v>121</v>
      </c>
      <c r="D186" s="50">
        <v>149</v>
      </c>
      <c r="E186" s="51" t="s">
        <v>77</v>
      </c>
      <c r="F186" s="50">
        <v>149</v>
      </c>
      <c r="G186" s="51" t="s">
        <v>77</v>
      </c>
      <c r="H186" s="53">
        <f t="shared" si="14"/>
        <v>302</v>
      </c>
      <c r="I186" s="53">
        <f t="shared" si="15"/>
        <v>11593</v>
      </c>
      <c r="J186" s="53">
        <f t="shared" si="16"/>
        <v>11657</v>
      </c>
      <c r="K186" s="62">
        <f t="shared" si="18"/>
        <v>64</v>
      </c>
      <c r="L186" s="53">
        <f t="shared" si="17"/>
        <v>11657</v>
      </c>
      <c r="M186" s="62">
        <f t="shared" si="19"/>
        <v>0</v>
      </c>
    </row>
    <row r="187" spans="1:13">
      <c r="A187" s="50">
        <v>431</v>
      </c>
      <c r="B187" s="50">
        <v>431149181</v>
      </c>
      <c r="C187" s="51" t="s">
        <v>121</v>
      </c>
      <c r="D187" s="50">
        <v>149</v>
      </c>
      <c r="E187" s="51" t="s">
        <v>77</v>
      </c>
      <c r="F187" s="50">
        <v>181</v>
      </c>
      <c r="G187" s="51" t="s">
        <v>79</v>
      </c>
      <c r="H187" s="53">
        <f t="shared" si="14"/>
        <v>14</v>
      </c>
      <c r="I187" s="53">
        <f t="shared" si="15"/>
        <v>9005</v>
      </c>
      <c r="J187" s="53">
        <f t="shared" si="16"/>
        <v>9876</v>
      </c>
      <c r="K187" s="62">
        <f t="shared" si="18"/>
        <v>871</v>
      </c>
      <c r="L187" s="53">
        <f t="shared" si="17"/>
        <v>9876</v>
      </c>
      <c r="M187" s="62">
        <f t="shared" si="19"/>
        <v>0</v>
      </c>
    </row>
    <row r="188" spans="1:13">
      <c r="A188" s="50">
        <v>432</v>
      </c>
      <c r="B188" s="50">
        <v>432712020</v>
      </c>
      <c r="C188" s="51" t="s">
        <v>123</v>
      </c>
      <c r="D188" s="50">
        <v>712</v>
      </c>
      <c r="E188" s="51" t="s">
        <v>124</v>
      </c>
      <c r="F188" s="50">
        <v>20</v>
      </c>
      <c r="G188" s="51" t="s">
        <v>125</v>
      </c>
      <c r="H188" s="53">
        <f t="shared" si="14"/>
        <v>62</v>
      </c>
      <c r="I188" s="53">
        <f t="shared" si="15"/>
        <v>8299</v>
      </c>
      <c r="J188" s="53">
        <f t="shared" si="16"/>
        <v>8427</v>
      </c>
      <c r="K188" s="62">
        <f t="shared" si="18"/>
        <v>128</v>
      </c>
      <c r="L188" s="53">
        <f t="shared" si="17"/>
        <v>8427</v>
      </c>
      <c r="M188" s="62">
        <f t="shared" si="19"/>
        <v>0</v>
      </c>
    </row>
    <row r="189" spans="1:13">
      <c r="A189" s="50">
        <v>432</v>
      </c>
      <c r="B189" s="50">
        <v>432712036</v>
      </c>
      <c r="C189" s="51" t="s">
        <v>123</v>
      </c>
      <c r="D189" s="50">
        <v>712</v>
      </c>
      <c r="E189" s="51" t="s">
        <v>124</v>
      </c>
      <c r="F189" s="50">
        <v>36</v>
      </c>
      <c r="G189" s="51" t="s">
        <v>126</v>
      </c>
      <c r="H189" s="53">
        <f t="shared" si="14"/>
        <v>1</v>
      </c>
      <c r="I189" s="53">
        <f t="shared" si="15"/>
        <v>9905.2922051282058</v>
      </c>
      <c r="J189" s="53">
        <f t="shared" si="16"/>
        <v>8094</v>
      </c>
      <c r="K189" s="62">
        <f t="shared" si="18"/>
        <v>-1811.2922051282058</v>
      </c>
      <c r="L189" s="53">
        <f t="shared" si="17"/>
        <v>8094</v>
      </c>
      <c r="M189" s="62">
        <f t="shared" si="19"/>
        <v>0</v>
      </c>
    </row>
    <row r="190" spans="1:13">
      <c r="A190" s="50">
        <v>432</v>
      </c>
      <c r="B190" s="50">
        <v>432712172</v>
      </c>
      <c r="C190" s="51" t="s">
        <v>123</v>
      </c>
      <c r="D190" s="50">
        <v>712</v>
      </c>
      <c r="E190" s="51" t="s">
        <v>124</v>
      </c>
      <c r="F190" s="50">
        <v>172</v>
      </c>
      <c r="G190" s="51" t="s">
        <v>256</v>
      </c>
      <c r="H190" s="53">
        <f t="shared" si="14"/>
        <v>1</v>
      </c>
      <c r="I190" s="53" t="str">
        <f t="shared" si="15"/>
        <v>--</v>
      </c>
      <c r="J190" s="53">
        <f t="shared" si="16"/>
        <v>10334.02802852626</v>
      </c>
      <c r="K190" s="62" t="str">
        <f t="shared" si="18"/>
        <v/>
      </c>
      <c r="L190" s="53">
        <f t="shared" si="17"/>
        <v>10334</v>
      </c>
      <c r="M190" s="62">
        <f t="shared" si="19"/>
        <v>-2.8028526259731734E-2</v>
      </c>
    </row>
    <row r="191" spans="1:13">
      <c r="A191" s="50">
        <v>432</v>
      </c>
      <c r="B191" s="50">
        <v>432712261</v>
      </c>
      <c r="C191" s="51" t="s">
        <v>123</v>
      </c>
      <c r="D191" s="50">
        <v>712</v>
      </c>
      <c r="E191" s="51" t="s">
        <v>124</v>
      </c>
      <c r="F191" s="50">
        <v>261</v>
      </c>
      <c r="G191" s="51" t="s">
        <v>127</v>
      </c>
      <c r="H191" s="53">
        <f t="shared" si="14"/>
        <v>13</v>
      </c>
      <c r="I191" s="53">
        <f t="shared" si="15"/>
        <v>8524</v>
      </c>
      <c r="J191" s="53">
        <f t="shared" si="16"/>
        <v>8480</v>
      </c>
      <c r="K191" s="62">
        <f t="shared" si="18"/>
        <v>-44</v>
      </c>
      <c r="L191" s="53">
        <f t="shared" si="17"/>
        <v>8480</v>
      </c>
      <c r="M191" s="62">
        <f t="shared" si="19"/>
        <v>0</v>
      </c>
    </row>
    <row r="192" spans="1:13">
      <c r="A192" s="50">
        <v>432</v>
      </c>
      <c r="B192" s="50">
        <v>432712300</v>
      </c>
      <c r="C192" s="51" t="s">
        <v>123</v>
      </c>
      <c r="D192" s="50">
        <v>712</v>
      </c>
      <c r="E192" s="51" t="s">
        <v>124</v>
      </c>
      <c r="F192" s="50">
        <v>300</v>
      </c>
      <c r="G192" s="51" t="s">
        <v>128</v>
      </c>
      <c r="H192" s="53">
        <f t="shared" si="14"/>
        <v>3</v>
      </c>
      <c r="I192" s="53">
        <f t="shared" si="15"/>
        <v>9942</v>
      </c>
      <c r="J192" s="53">
        <f t="shared" si="16"/>
        <v>9099</v>
      </c>
      <c r="K192" s="62">
        <f t="shared" si="18"/>
        <v>-843</v>
      </c>
      <c r="L192" s="53">
        <f t="shared" si="17"/>
        <v>9099</v>
      </c>
      <c r="M192" s="62">
        <f t="shared" si="19"/>
        <v>0</v>
      </c>
    </row>
    <row r="193" spans="1:13">
      <c r="A193" s="50">
        <v>432</v>
      </c>
      <c r="B193" s="50">
        <v>432712645</v>
      </c>
      <c r="C193" s="51" t="s">
        <v>123</v>
      </c>
      <c r="D193" s="50">
        <v>712</v>
      </c>
      <c r="E193" s="51" t="s">
        <v>124</v>
      </c>
      <c r="F193" s="50">
        <v>645</v>
      </c>
      <c r="G193" s="51" t="s">
        <v>129</v>
      </c>
      <c r="H193" s="53">
        <f t="shared" si="14"/>
        <v>56</v>
      </c>
      <c r="I193" s="53">
        <f t="shared" si="15"/>
        <v>9011</v>
      </c>
      <c r="J193" s="53">
        <f t="shared" si="16"/>
        <v>9202</v>
      </c>
      <c r="K193" s="62">
        <f t="shared" si="18"/>
        <v>191</v>
      </c>
      <c r="L193" s="53">
        <f t="shared" si="17"/>
        <v>9202</v>
      </c>
      <c r="M193" s="62">
        <f t="shared" si="19"/>
        <v>0</v>
      </c>
    </row>
    <row r="194" spans="1:13">
      <c r="A194" s="50">
        <v>432</v>
      </c>
      <c r="B194" s="50">
        <v>432712660</v>
      </c>
      <c r="C194" s="51" t="s">
        <v>123</v>
      </c>
      <c r="D194" s="50">
        <v>712</v>
      </c>
      <c r="E194" s="51" t="s">
        <v>124</v>
      </c>
      <c r="F194" s="50">
        <v>660</v>
      </c>
      <c r="G194" s="51" t="s">
        <v>130</v>
      </c>
      <c r="H194" s="53">
        <f t="shared" si="14"/>
        <v>69</v>
      </c>
      <c r="I194" s="53">
        <f t="shared" si="15"/>
        <v>8514</v>
      </c>
      <c r="J194" s="53">
        <f t="shared" si="16"/>
        <v>8335</v>
      </c>
      <c r="K194" s="62">
        <f t="shared" si="18"/>
        <v>-179</v>
      </c>
      <c r="L194" s="53">
        <f t="shared" si="17"/>
        <v>8335</v>
      </c>
      <c r="M194" s="62">
        <f t="shared" si="19"/>
        <v>0</v>
      </c>
    </row>
    <row r="195" spans="1:13">
      <c r="A195" s="50">
        <v>432</v>
      </c>
      <c r="B195" s="50">
        <v>432712712</v>
      </c>
      <c r="C195" s="51" t="s">
        <v>123</v>
      </c>
      <c r="D195" s="50">
        <v>712</v>
      </c>
      <c r="E195" s="51" t="s">
        <v>124</v>
      </c>
      <c r="F195" s="50">
        <v>712</v>
      </c>
      <c r="G195" s="51" t="s">
        <v>124</v>
      </c>
      <c r="H195" s="53">
        <f t="shared" si="14"/>
        <v>38</v>
      </c>
      <c r="I195" s="53">
        <f t="shared" si="15"/>
        <v>8984</v>
      </c>
      <c r="J195" s="53">
        <f t="shared" si="16"/>
        <v>9194</v>
      </c>
      <c r="K195" s="62">
        <f t="shared" si="18"/>
        <v>210</v>
      </c>
      <c r="L195" s="53">
        <f t="shared" si="17"/>
        <v>9194</v>
      </c>
      <c r="M195" s="62">
        <f t="shared" si="19"/>
        <v>0</v>
      </c>
    </row>
    <row r="196" spans="1:13">
      <c r="A196" s="50">
        <v>435</v>
      </c>
      <c r="B196" s="50">
        <v>435301031</v>
      </c>
      <c r="C196" s="51" t="s">
        <v>131</v>
      </c>
      <c r="D196" s="50">
        <v>301</v>
      </c>
      <c r="E196" s="51" t="s">
        <v>132</v>
      </c>
      <c r="F196" s="50">
        <v>31</v>
      </c>
      <c r="G196" s="51" t="s">
        <v>76</v>
      </c>
      <c r="H196" s="53">
        <f t="shared" si="14"/>
        <v>144</v>
      </c>
      <c r="I196" s="53">
        <f t="shared" si="15"/>
        <v>9145</v>
      </c>
      <c r="J196" s="53">
        <f t="shared" si="16"/>
        <v>9466</v>
      </c>
      <c r="K196" s="62">
        <f t="shared" si="18"/>
        <v>321</v>
      </c>
      <c r="L196" s="53">
        <f t="shared" si="17"/>
        <v>9466</v>
      </c>
      <c r="M196" s="62">
        <f t="shared" si="19"/>
        <v>0</v>
      </c>
    </row>
    <row r="197" spans="1:13">
      <c r="A197" s="50">
        <v>435</v>
      </c>
      <c r="B197" s="50">
        <v>435301048</v>
      </c>
      <c r="C197" s="51" t="s">
        <v>131</v>
      </c>
      <c r="D197" s="50">
        <v>301</v>
      </c>
      <c r="E197" s="51" t="s">
        <v>132</v>
      </c>
      <c r="F197" s="50">
        <v>48</v>
      </c>
      <c r="G197" s="51" t="s">
        <v>217</v>
      </c>
      <c r="H197" s="53">
        <f t="shared" si="14"/>
        <v>1</v>
      </c>
      <c r="I197" s="53">
        <f t="shared" si="15"/>
        <v>9939.6693897281657</v>
      </c>
      <c r="J197" s="53">
        <f t="shared" si="16"/>
        <v>9794</v>
      </c>
      <c r="K197" s="62">
        <f t="shared" si="18"/>
        <v>-145.6693897281657</v>
      </c>
      <c r="L197" s="53">
        <f t="shared" si="17"/>
        <v>9794</v>
      </c>
      <c r="M197" s="62">
        <f t="shared" si="19"/>
        <v>0</v>
      </c>
    </row>
    <row r="198" spans="1:13">
      <c r="A198" s="50">
        <v>435</v>
      </c>
      <c r="B198" s="50">
        <v>435301056</v>
      </c>
      <c r="C198" s="51" t="s">
        <v>131</v>
      </c>
      <c r="D198" s="50">
        <v>301</v>
      </c>
      <c r="E198" s="51" t="s">
        <v>132</v>
      </c>
      <c r="F198" s="50">
        <v>56</v>
      </c>
      <c r="G198" s="51" t="s">
        <v>133</v>
      </c>
      <c r="H198" s="53">
        <f t="shared" si="14"/>
        <v>101</v>
      </c>
      <c r="I198" s="53">
        <f t="shared" si="15"/>
        <v>8978</v>
      </c>
      <c r="J198" s="53">
        <f t="shared" si="16"/>
        <v>9158</v>
      </c>
      <c r="K198" s="62">
        <f t="shared" si="18"/>
        <v>180</v>
      </c>
      <c r="L198" s="53">
        <f t="shared" si="17"/>
        <v>9158</v>
      </c>
      <c r="M198" s="62">
        <f t="shared" si="19"/>
        <v>0</v>
      </c>
    </row>
    <row r="199" spans="1:13">
      <c r="A199" s="50">
        <v>435</v>
      </c>
      <c r="B199" s="50">
        <v>435301079</v>
      </c>
      <c r="C199" s="51" t="s">
        <v>131</v>
      </c>
      <c r="D199" s="50">
        <v>301</v>
      </c>
      <c r="E199" s="51" t="s">
        <v>132</v>
      </c>
      <c r="F199" s="50">
        <v>79</v>
      </c>
      <c r="G199" s="51" t="s">
        <v>86</v>
      </c>
      <c r="H199" s="53">
        <f t="shared" si="14"/>
        <v>154</v>
      </c>
      <c r="I199" s="53">
        <f t="shared" si="15"/>
        <v>9061</v>
      </c>
      <c r="J199" s="53">
        <f t="shared" si="16"/>
        <v>9182</v>
      </c>
      <c r="K199" s="62">
        <f t="shared" si="18"/>
        <v>121</v>
      </c>
      <c r="L199" s="53">
        <f t="shared" si="17"/>
        <v>9182</v>
      </c>
      <c r="M199" s="62">
        <f t="shared" si="19"/>
        <v>0</v>
      </c>
    </row>
    <row r="200" spans="1:13">
      <c r="A200" s="50">
        <v>435</v>
      </c>
      <c r="B200" s="50">
        <v>435301128</v>
      </c>
      <c r="C200" s="51" t="s">
        <v>131</v>
      </c>
      <c r="D200" s="50">
        <v>301</v>
      </c>
      <c r="E200" s="51" t="s">
        <v>132</v>
      </c>
      <c r="F200" s="50">
        <v>128</v>
      </c>
      <c r="G200" s="51" t="s">
        <v>122</v>
      </c>
      <c r="H200" s="53">
        <f t="shared" si="14"/>
        <v>1</v>
      </c>
      <c r="I200" s="53">
        <f t="shared" si="15"/>
        <v>10708.356587804878</v>
      </c>
      <c r="J200" s="53">
        <f t="shared" si="16"/>
        <v>11022.848402219335</v>
      </c>
      <c r="K200" s="62">
        <f t="shared" si="18"/>
        <v>314.49181441445762</v>
      </c>
      <c r="L200" s="53">
        <f t="shared" si="17"/>
        <v>11023</v>
      </c>
      <c r="M200" s="62">
        <f t="shared" si="19"/>
        <v>0.15159778066481522</v>
      </c>
    </row>
    <row r="201" spans="1:13">
      <c r="A201" s="50">
        <v>435</v>
      </c>
      <c r="B201" s="50">
        <v>435301160</v>
      </c>
      <c r="C201" s="51" t="s">
        <v>131</v>
      </c>
      <c r="D201" s="50">
        <v>301</v>
      </c>
      <c r="E201" s="51" t="s">
        <v>132</v>
      </c>
      <c r="F201" s="50">
        <v>160</v>
      </c>
      <c r="G201" s="51" t="s">
        <v>134</v>
      </c>
      <c r="H201" s="53">
        <f t="shared" si="14"/>
        <v>235</v>
      </c>
      <c r="I201" s="53">
        <f t="shared" si="15"/>
        <v>9659</v>
      </c>
      <c r="J201" s="53">
        <f t="shared" si="16"/>
        <v>9865</v>
      </c>
      <c r="K201" s="62">
        <f t="shared" si="18"/>
        <v>206</v>
      </c>
      <c r="L201" s="53">
        <f t="shared" si="17"/>
        <v>9865</v>
      </c>
      <c r="M201" s="62">
        <f t="shared" si="19"/>
        <v>0</v>
      </c>
    </row>
    <row r="202" spans="1:13">
      <c r="A202" s="50">
        <v>435</v>
      </c>
      <c r="B202" s="50">
        <v>435301181</v>
      </c>
      <c r="C202" s="51" t="s">
        <v>131</v>
      </c>
      <c r="D202" s="50">
        <v>301</v>
      </c>
      <c r="E202" s="51" t="s">
        <v>132</v>
      </c>
      <c r="F202" s="50">
        <v>181</v>
      </c>
      <c r="G202" s="51" t="s">
        <v>79</v>
      </c>
      <c r="H202" s="53">
        <f t="shared" ref="H202:H265" si="20">VLOOKUP($B202,_18Q1d,7)</f>
        <v>1</v>
      </c>
      <c r="I202" s="53">
        <f t="shared" ref="I202:I265" si="21">IF(VLOOKUP($B202,_17Q4,1)=$B202,VLOOKUP($B202,_17Q4,12),"--")</f>
        <v>9585</v>
      </c>
      <c r="J202" s="53">
        <f t="shared" ref="J202:J265" si="22">IF(VLOOKUP($B202,_18Q1d,1)=$B202,VLOOKUP($B202,_18Q1d,8),"")</f>
        <v>9794</v>
      </c>
      <c r="K202" s="62">
        <f t="shared" si="18"/>
        <v>209</v>
      </c>
      <c r="L202" s="53">
        <f t="shared" ref="L202:L265" si="23">IF(VLOOKUP($B202,_18Q1g,1)=$B202,VLOOKUP($B202,_18Q1g,8),"")</f>
        <v>9794</v>
      </c>
      <c r="M202" s="62">
        <f t="shared" si="19"/>
        <v>0</v>
      </c>
    </row>
    <row r="203" spans="1:13">
      <c r="A203" s="50">
        <v>435</v>
      </c>
      <c r="B203" s="50">
        <v>435301211</v>
      </c>
      <c r="C203" s="51" t="s">
        <v>131</v>
      </c>
      <c r="D203" s="50">
        <v>301</v>
      </c>
      <c r="E203" s="51" t="s">
        <v>132</v>
      </c>
      <c r="F203" s="50">
        <v>211</v>
      </c>
      <c r="G203" s="51" t="s">
        <v>87</v>
      </c>
      <c r="H203" s="53">
        <f t="shared" si="20"/>
        <v>1</v>
      </c>
      <c r="I203" s="53">
        <f t="shared" si="21"/>
        <v>9418.3248775337852</v>
      </c>
      <c r="J203" s="53">
        <f t="shared" si="22"/>
        <v>8094</v>
      </c>
      <c r="K203" s="62">
        <f t="shared" ref="K203:K266" si="24">IFERROR(J203-I203,"")</f>
        <v>-1324.3248775337852</v>
      </c>
      <c r="L203" s="53">
        <f t="shared" si="23"/>
        <v>8094</v>
      </c>
      <c r="M203" s="62">
        <f t="shared" ref="M203:M266" si="25">IFERROR(L203-J203,"")</f>
        <v>0</v>
      </c>
    </row>
    <row r="204" spans="1:13">
      <c r="A204" s="50">
        <v>435</v>
      </c>
      <c r="B204" s="50">
        <v>435301295</v>
      </c>
      <c r="C204" s="51" t="s">
        <v>131</v>
      </c>
      <c r="D204" s="50">
        <v>301</v>
      </c>
      <c r="E204" s="51" t="s">
        <v>132</v>
      </c>
      <c r="F204" s="50">
        <v>295</v>
      </c>
      <c r="G204" s="51" t="s">
        <v>135</v>
      </c>
      <c r="H204" s="53">
        <f t="shared" si="20"/>
        <v>63</v>
      </c>
      <c r="I204" s="53">
        <f t="shared" si="21"/>
        <v>8852</v>
      </c>
      <c r="J204" s="53">
        <f t="shared" si="22"/>
        <v>9203</v>
      </c>
      <c r="K204" s="62">
        <f t="shared" si="24"/>
        <v>351</v>
      </c>
      <c r="L204" s="53">
        <f t="shared" si="23"/>
        <v>9203</v>
      </c>
      <c r="M204" s="62">
        <f t="shared" si="25"/>
        <v>0</v>
      </c>
    </row>
    <row r="205" spans="1:13">
      <c r="A205" s="50">
        <v>435</v>
      </c>
      <c r="B205" s="50">
        <v>435301301</v>
      </c>
      <c r="C205" s="51" t="s">
        <v>131</v>
      </c>
      <c r="D205" s="50">
        <v>301</v>
      </c>
      <c r="E205" s="51" t="s">
        <v>132</v>
      </c>
      <c r="F205" s="50">
        <v>301</v>
      </c>
      <c r="G205" s="51" t="s">
        <v>132</v>
      </c>
      <c r="H205" s="53">
        <f t="shared" si="20"/>
        <v>68</v>
      </c>
      <c r="I205" s="53">
        <f t="shared" si="21"/>
        <v>9638</v>
      </c>
      <c r="J205" s="53">
        <f t="shared" si="22"/>
        <v>9691</v>
      </c>
      <c r="K205" s="62">
        <f t="shared" si="24"/>
        <v>53</v>
      </c>
      <c r="L205" s="53">
        <f t="shared" si="23"/>
        <v>9691</v>
      </c>
      <c r="M205" s="62">
        <f t="shared" si="25"/>
        <v>0</v>
      </c>
    </row>
    <row r="206" spans="1:13">
      <c r="A206" s="50">
        <v>435</v>
      </c>
      <c r="B206" s="50">
        <v>435301326</v>
      </c>
      <c r="C206" s="51" t="s">
        <v>131</v>
      </c>
      <c r="D206" s="50">
        <v>301</v>
      </c>
      <c r="E206" s="51" t="s">
        <v>132</v>
      </c>
      <c r="F206" s="50">
        <v>326</v>
      </c>
      <c r="G206" s="51" t="s">
        <v>114</v>
      </c>
      <c r="H206" s="53">
        <f t="shared" si="20"/>
        <v>8</v>
      </c>
      <c r="I206" s="53">
        <f t="shared" si="21"/>
        <v>10159</v>
      </c>
      <c r="J206" s="53">
        <f t="shared" si="22"/>
        <v>10105</v>
      </c>
      <c r="K206" s="62">
        <f t="shared" si="24"/>
        <v>-54</v>
      </c>
      <c r="L206" s="53">
        <f t="shared" si="23"/>
        <v>10105</v>
      </c>
      <c r="M206" s="62">
        <f t="shared" si="25"/>
        <v>0</v>
      </c>
    </row>
    <row r="207" spans="1:13">
      <c r="A207" s="50">
        <v>435</v>
      </c>
      <c r="B207" s="50">
        <v>435301600</v>
      </c>
      <c r="C207" s="51" t="s">
        <v>131</v>
      </c>
      <c r="D207" s="50">
        <v>301</v>
      </c>
      <c r="E207" s="51" t="s">
        <v>132</v>
      </c>
      <c r="F207" s="50">
        <v>600</v>
      </c>
      <c r="G207" s="51" t="s">
        <v>136</v>
      </c>
      <c r="H207" s="53">
        <f t="shared" si="20"/>
        <v>1</v>
      </c>
      <c r="I207" s="53">
        <f t="shared" si="21"/>
        <v>8730</v>
      </c>
      <c r="J207" s="53">
        <f t="shared" si="22"/>
        <v>8944</v>
      </c>
      <c r="K207" s="62">
        <f t="shared" si="24"/>
        <v>214</v>
      </c>
      <c r="L207" s="53">
        <f t="shared" si="23"/>
        <v>8944</v>
      </c>
      <c r="M207" s="62">
        <f t="shared" si="25"/>
        <v>0</v>
      </c>
    </row>
    <row r="208" spans="1:13">
      <c r="A208" s="50">
        <v>435</v>
      </c>
      <c r="B208" s="50">
        <v>435301673</v>
      </c>
      <c r="C208" s="51" t="s">
        <v>131</v>
      </c>
      <c r="D208" s="50">
        <v>301</v>
      </c>
      <c r="E208" s="51" t="s">
        <v>132</v>
      </c>
      <c r="F208" s="50">
        <v>673</v>
      </c>
      <c r="G208" s="51" t="s">
        <v>137</v>
      </c>
      <c r="H208" s="53">
        <f t="shared" si="20"/>
        <v>18</v>
      </c>
      <c r="I208" s="53">
        <f t="shared" si="21"/>
        <v>9140</v>
      </c>
      <c r="J208" s="53">
        <f t="shared" si="22"/>
        <v>8940</v>
      </c>
      <c r="K208" s="62">
        <f t="shared" si="24"/>
        <v>-200</v>
      </c>
      <c r="L208" s="53">
        <f t="shared" si="23"/>
        <v>8940</v>
      </c>
      <c r="M208" s="62">
        <f t="shared" si="25"/>
        <v>0</v>
      </c>
    </row>
    <row r="209" spans="1:13">
      <c r="A209" s="50">
        <v>435</v>
      </c>
      <c r="B209" s="50">
        <v>435301735</v>
      </c>
      <c r="C209" s="51" t="s">
        <v>131</v>
      </c>
      <c r="D209" s="50">
        <v>301</v>
      </c>
      <c r="E209" s="51" t="s">
        <v>132</v>
      </c>
      <c r="F209" s="50">
        <v>735</v>
      </c>
      <c r="G209" s="51" t="s">
        <v>119</v>
      </c>
      <c r="H209" s="53">
        <f t="shared" si="20"/>
        <v>4</v>
      </c>
      <c r="I209" s="53">
        <f t="shared" si="21"/>
        <v>9585</v>
      </c>
      <c r="J209" s="53">
        <f t="shared" si="22"/>
        <v>9510</v>
      </c>
      <c r="K209" s="62">
        <f t="shared" si="24"/>
        <v>-75</v>
      </c>
      <c r="L209" s="53">
        <f t="shared" si="23"/>
        <v>9510</v>
      </c>
      <c r="M209" s="62">
        <f t="shared" si="25"/>
        <v>0</v>
      </c>
    </row>
    <row r="210" spans="1:13">
      <c r="A210" s="50">
        <v>436</v>
      </c>
      <c r="B210" s="50">
        <v>436049001</v>
      </c>
      <c r="C210" s="51" t="s">
        <v>138</v>
      </c>
      <c r="D210" s="50">
        <v>49</v>
      </c>
      <c r="E210" s="51" t="s">
        <v>73</v>
      </c>
      <c r="F210" s="50">
        <v>1</v>
      </c>
      <c r="G210" s="51" t="s">
        <v>57</v>
      </c>
      <c r="H210" s="53">
        <f t="shared" si="20"/>
        <v>1</v>
      </c>
      <c r="I210" s="53">
        <f t="shared" si="21"/>
        <v>9412</v>
      </c>
      <c r="J210" s="53">
        <f t="shared" si="22"/>
        <v>10593</v>
      </c>
      <c r="K210" s="62">
        <f t="shared" si="24"/>
        <v>1181</v>
      </c>
      <c r="L210" s="53">
        <f t="shared" si="23"/>
        <v>10593</v>
      </c>
      <c r="M210" s="62">
        <f t="shared" si="25"/>
        <v>0</v>
      </c>
    </row>
    <row r="211" spans="1:13">
      <c r="A211" s="50">
        <v>436</v>
      </c>
      <c r="B211" s="50">
        <v>436049010</v>
      </c>
      <c r="C211" s="51" t="s">
        <v>138</v>
      </c>
      <c r="D211" s="50">
        <v>49</v>
      </c>
      <c r="E211" s="51" t="s">
        <v>73</v>
      </c>
      <c r="F211" s="50">
        <v>10</v>
      </c>
      <c r="G211" s="51" t="s">
        <v>74</v>
      </c>
      <c r="H211" s="53">
        <f t="shared" si="20"/>
        <v>6</v>
      </c>
      <c r="I211" s="53">
        <f t="shared" si="21"/>
        <v>10029</v>
      </c>
      <c r="J211" s="53">
        <f t="shared" si="22"/>
        <v>8747</v>
      </c>
      <c r="K211" s="62">
        <f t="shared" si="24"/>
        <v>-1282</v>
      </c>
      <c r="L211" s="53">
        <f t="shared" si="23"/>
        <v>8747</v>
      </c>
      <c r="M211" s="62">
        <f t="shared" si="25"/>
        <v>0</v>
      </c>
    </row>
    <row r="212" spans="1:13">
      <c r="A212" s="50">
        <v>436</v>
      </c>
      <c r="B212" s="50">
        <v>436049035</v>
      </c>
      <c r="C212" s="51" t="s">
        <v>138</v>
      </c>
      <c r="D212" s="50">
        <v>49</v>
      </c>
      <c r="E212" s="51" t="s">
        <v>73</v>
      </c>
      <c r="F212" s="50">
        <v>35</v>
      </c>
      <c r="G212" s="51" t="s">
        <v>11</v>
      </c>
      <c r="H212" s="53">
        <f t="shared" si="20"/>
        <v>88</v>
      </c>
      <c r="I212" s="53">
        <f t="shared" si="21"/>
        <v>11843</v>
      </c>
      <c r="J212" s="53">
        <f t="shared" si="22"/>
        <v>11948</v>
      </c>
      <c r="K212" s="62">
        <f t="shared" si="24"/>
        <v>105</v>
      </c>
      <c r="L212" s="53">
        <f t="shared" si="23"/>
        <v>11948</v>
      </c>
      <c r="M212" s="62">
        <f t="shared" si="25"/>
        <v>0</v>
      </c>
    </row>
    <row r="213" spans="1:13">
      <c r="A213" s="50">
        <v>436</v>
      </c>
      <c r="B213" s="50">
        <v>436049044</v>
      </c>
      <c r="C213" s="51" t="s">
        <v>138</v>
      </c>
      <c r="D213" s="50">
        <v>49</v>
      </c>
      <c r="E213" s="51" t="s">
        <v>73</v>
      </c>
      <c r="F213" s="50">
        <v>44</v>
      </c>
      <c r="G213" s="51" t="s">
        <v>12</v>
      </c>
      <c r="H213" s="53">
        <f t="shared" si="20"/>
        <v>4</v>
      </c>
      <c r="I213" s="53">
        <f t="shared" si="21"/>
        <v>10336</v>
      </c>
      <c r="J213" s="53">
        <f t="shared" si="22"/>
        <v>10593</v>
      </c>
      <c r="K213" s="62">
        <f t="shared" si="24"/>
        <v>257</v>
      </c>
      <c r="L213" s="53">
        <f t="shared" si="23"/>
        <v>10593</v>
      </c>
      <c r="M213" s="62">
        <f t="shared" si="25"/>
        <v>0</v>
      </c>
    </row>
    <row r="214" spans="1:13">
      <c r="A214" s="50">
        <v>436</v>
      </c>
      <c r="B214" s="50">
        <v>436049046</v>
      </c>
      <c r="C214" s="51" t="s">
        <v>138</v>
      </c>
      <c r="D214" s="50">
        <v>49</v>
      </c>
      <c r="E214" s="51" t="s">
        <v>73</v>
      </c>
      <c r="F214" s="50">
        <v>46</v>
      </c>
      <c r="G214" s="51" t="s">
        <v>89</v>
      </c>
      <c r="H214" s="53">
        <f t="shared" si="20"/>
        <v>1</v>
      </c>
      <c r="I214" s="53">
        <f t="shared" si="21"/>
        <v>8488</v>
      </c>
      <c r="J214" s="53">
        <f t="shared" si="22"/>
        <v>8747</v>
      </c>
      <c r="K214" s="62">
        <f t="shared" si="24"/>
        <v>259</v>
      </c>
      <c r="L214" s="53">
        <f t="shared" si="23"/>
        <v>8747</v>
      </c>
      <c r="M214" s="62">
        <f t="shared" si="25"/>
        <v>0</v>
      </c>
    </row>
    <row r="215" spans="1:13">
      <c r="A215" s="50">
        <v>436</v>
      </c>
      <c r="B215" s="50">
        <v>436049049</v>
      </c>
      <c r="C215" s="51" t="s">
        <v>138</v>
      </c>
      <c r="D215" s="50">
        <v>49</v>
      </c>
      <c r="E215" s="51" t="s">
        <v>73</v>
      </c>
      <c r="F215" s="50">
        <v>49</v>
      </c>
      <c r="G215" s="51" t="s">
        <v>73</v>
      </c>
      <c r="H215" s="53">
        <f t="shared" si="20"/>
        <v>185</v>
      </c>
      <c r="I215" s="53">
        <f t="shared" si="21"/>
        <v>11814</v>
      </c>
      <c r="J215" s="53">
        <f t="shared" si="22"/>
        <v>12352</v>
      </c>
      <c r="K215" s="62">
        <f t="shared" si="24"/>
        <v>538</v>
      </c>
      <c r="L215" s="53">
        <f t="shared" si="23"/>
        <v>12352</v>
      </c>
      <c r="M215" s="62">
        <f t="shared" si="25"/>
        <v>0</v>
      </c>
    </row>
    <row r="216" spans="1:13">
      <c r="A216" s="50">
        <v>436</v>
      </c>
      <c r="B216" s="50">
        <v>436049057</v>
      </c>
      <c r="C216" s="51" t="s">
        <v>138</v>
      </c>
      <c r="D216" s="50">
        <v>49</v>
      </c>
      <c r="E216" s="51" t="s">
        <v>73</v>
      </c>
      <c r="F216" s="50">
        <v>57</v>
      </c>
      <c r="G216" s="51" t="s">
        <v>13</v>
      </c>
      <c r="H216" s="53">
        <f t="shared" si="20"/>
        <v>5</v>
      </c>
      <c r="I216" s="53">
        <f t="shared" si="21"/>
        <v>11755</v>
      </c>
      <c r="J216" s="53">
        <f t="shared" si="22"/>
        <v>13870</v>
      </c>
      <c r="K216" s="62">
        <f t="shared" si="24"/>
        <v>2115</v>
      </c>
      <c r="L216" s="53">
        <f t="shared" si="23"/>
        <v>13870</v>
      </c>
      <c r="M216" s="62">
        <f t="shared" si="25"/>
        <v>0</v>
      </c>
    </row>
    <row r="217" spans="1:13">
      <c r="A217" s="50">
        <v>436</v>
      </c>
      <c r="B217" s="50">
        <v>436049073</v>
      </c>
      <c r="C217" s="51" t="s">
        <v>138</v>
      </c>
      <c r="D217" s="50">
        <v>49</v>
      </c>
      <c r="E217" s="51" t="s">
        <v>73</v>
      </c>
      <c r="F217" s="50">
        <v>73</v>
      </c>
      <c r="G217" s="51" t="s">
        <v>23</v>
      </c>
      <c r="H217" s="53">
        <f t="shared" si="20"/>
        <v>1</v>
      </c>
      <c r="I217" s="53">
        <f t="shared" si="21"/>
        <v>10056.770509068276</v>
      </c>
      <c r="J217" s="53">
        <f t="shared" si="22"/>
        <v>10346.869735001805</v>
      </c>
      <c r="K217" s="62">
        <f t="shared" si="24"/>
        <v>290.09922593352894</v>
      </c>
      <c r="L217" s="53">
        <f t="shared" si="23"/>
        <v>10347</v>
      </c>
      <c r="M217" s="62">
        <f t="shared" si="25"/>
        <v>0.13026499819534365</v>
      </c>
    </row>
    <row r="218" spans="1:13">
      <c r="A218" s="50">
        <v>436</v>
      </c>
      <c r="B218" s="50">
        <v>436049093</v>
      </c>
      <c r="C218" s="51" t="s">
        <v>138</v>
      </c>
      <c r="D218" s="50">
        <v>49</v>
      </c>
      <c r="E218" s="51" t="s">
        <v>73</v>
      </c>
      <c r="F218" s="50">
        <v>93</v>
      </c>
      <c r="G218" s="51" t="s">
        <v>14</v>
      </c>
      <c r="H218" s="53">
        <f t="shared" si="20"/>
        <v>14</v>
      </c>
      <c r="I218" s="53">
        <f t="shared" si="21"/>
        <v>10263</v>
      </c>
      <c r="J218" s="53">
        <f t="shared" si="22"/>
        <v>10545</v>
      </c>
      <c r="K218" s="62">
        <f t="shared" si="24"/>
        <v>282</v>
      </c>
      <c r="L218" s="53">
        <f t="shared" si="23"/>
        <v>10545</v>
      </c>
      <c r="M218" s="62">
        <f t="shared" si="25"/>
        <v>0</v>
      </c>
    </row>
    <row r="219" spans="1:13">
      <c r="A219" s="50">
        <v>436</v>
      </c>
      <c r="B219" s="50">
        <v>436049133</v>
      </c>
      <c r="C219" s="51" t="s">
        <v>138</v>
      </c>
      <c r="D219" s="50">
        <v>49</v>
      </c>
      <c r="E219" s="51" t="s">
        <v>73</v>
      </c>
      <c r="F219" s="50">
        <v>133</v>
      </c>
      <c r="G219" s="51" t="s">
        <v>59</v>
      </c>
      <c r="H219" s="53">
        <f t="shared" si="20"/>
        <v>1</v>
      </c>
      <c r="I219" s="53">
        <f t="shared" si="21"/>
        <v>8488</v>
      </c>
      <c r="J219" s="53">
        <f t="shared" si="22"/>
        <v>8747</v>
      </c>
      <c r="K219" s="62">
        <f t="shared" si="24"/>
        <v>259</v>
      </c>
      <c r="L219" s="53">
        <f t="shared" si="23"/>
        <v>8747</v>
      </c>
      <c r="M219" s="62">
        <f t="shared" si="25"/>
        <v>0</v>
      </c>
    </row>
    <row r="220" spans="1:13">
      <c r="A220" s="50">
        <v>436</v>
      </c>
      <c r="B220" s="50">
        <v>436049149</v>
      </c>
      <c r="C220" s="51" t="s">
        <v>138</v>
      </c>
      <c r="D220" s="50">
        <v>49</v>
      </c>
      <c r="E220" s="51" t="s">
        <v>73</v>
      </c>
      <c r="F220" s="50">
        <v>149</v>
      </c>
      <c r="G220" s="51" t="s">
        <v>77</v>
      </c>
      <c r="H220" s="53">
        <f t="shared" si="20"/>
        <v>2</v>
      </c>
      <c r="I220" s="53">
        <f t="shared" si="21"/>
        <v>9720</v>
      </c>
      <c r="J220" s="53">
        <f t="shared" si="22"/>
        <v>9670</v>
      </c>
      <c r="K220" s="62">
        <f t="shared" si="24"/>
        <v>-50</v>
      </c>
      <c r="L220" s="53">
        <f t="shared" si="23"/>
        <v>9670</v>
      </c>
      <c r="M220" s="62">
        <f t="shared" si="25"/>
        <v>0</v>
      </c>
    </row>
    <row r="221" spans="1:13">
      <c r="A221" s="50">
        <v>436</v>
      </c>
      <c r="B221" s="50">
        <v>436049163</v>
      </c>
      <c r="C221" s="51" t="s">
        <v>138</v>
      </c>
      <c r="D221" s="50">
        <v>49</v>
      </c>
      <c r="E221" s="51" t="s">
        <v>73</v>
      </c>
      <c r="F221" s="50">
        <v>163</v>
      </c>
      <c r="G221" s="51" t="s">
        <v>16</v>
      </c>
      <c r="H221" s="53">
        <f t="shared" si="20"/>
        <v>2</v>
      </c>
      <c r="I221" s="53" t="str">
        <f t="shared" si="21"/>
        <v>--</v>
      </c>
      <c r="J221" s="53">
        <f t="shared" si="22"/>
        <v>11960.282854665775</v>
      </c>
      <c r="K221" s="62" t="str">
        <f t="shared" si="24"/>
        <v/>
      </c>
      <c r="L221" s="53">
        <f t="shared" si="23"/>
        <v>11960</v>
      </c>
      <c r="M221" s="62">
        <f t="shared" si="25"/>
        <v>-0.28285466577472107</v>
      </c>
    </row>
    <row r="222" spans="1:13">
      <c r="A222" s="50">
        <v>436</v>
      </c>
      <c r="B222" s="50">
        <v>436049165</v>
      </c>
      <c r="C222" s="51" t="s">
        <v>138</v>
      </c>
      <c r="D222" s="50">
        <v>49</v>
      </c>
      <c r="E222" s="51" t="s">
        <v>73</v>
      </c>
      <c r="F222" s="50">
        <v>165</v>
      </c>
      <c r="G222" s="51" t="s">
        <v>17</v>
      </c>
      <c r="H222" s="53">
        <f t="shared" si="20"/>
        <v>31</v>
      </c>
      <c r="I222" s="53">
        <f t="shared" si="21"/>
        <v>10885</v>
      </c>
      <c r="J222" s="53">
        <f t="shared" si="22"/>
        <v>11045</v>
      </c>
      <c r="K222" s="62">
        <f t="shared" si="24"/>
        <v>160</v>
      </c>
      <c r="L222" s="53">
        <f t="shared" si="23"/>
        <v>11045</v>
      </c>
      <c r="M222" s="62">
        <f t="shared" si="25"/>
        <v>0</v>
      </c>
    </row>
    <row r="223" spans="1:13">
      <c r="A223" s="50">
        <v>436</v>
      </c>
      <c r="B223" s="50">
        <v>436049176</v>
      </c>
      <c r="C223" s="51" t="s">
        <v>138</v>
      </c>
      <c r="D223" s="50">
        <v>49</v>
      </c>
      <c r="E223" s="51" t="s">
        <v>73</v>
      </c>
      <c r="F223" s="50">
        <v>176</v>
      </c>
      <c r="G223" s="51" t="s">
        <v>78</v>
      </c>
      <c r="H223" s="53">
        <f t="shared" si="20"/>
        <v>15</v>
      </c>
      <c r="I223" s="53">
        <f t="shared" si="21"/>
        <v>11383</v>
      </c>
      <c r="J223" s="53">
        <f t="shared" si="22"/>
        <v>10891</v>
      </c>
      <c r="K223" s="62">
        <f t="shared" si="24"/>
        <v>-492</v>
      </c>
      <c r="L223" s="53">
        <f t="shared" si="23"/>
        <v>10891</v>
      </c>
      <c r="M223" s="62">
        <f t="shared" si="25"/>
        <v>0</v>
      </c>
    </row>
    <row r="224" spans="1:13">
      <c r="A224" s="50">
        <v>436</v>
      </c>
      <c r="B224" s="50">
        <v>436049199</v>
      </c>
      <c r="C224" s="51" t="s">
        <v>138</v>
      </c>
      <c r="D224" s="50">
        <v>49</v>
      </c>
      <c r="E224" s="51" t="s">
        <v>73</v>
      </c>
      <c r="F224" s="50">
        <v>199</v>
      </c>
      <c r="G224" s="51" t="s">
        <v>139</v>
      </c>
      <c r="H224" s="53">
        <f t="shared" si="20"/>
        <v>1</v>
      </c>
      <c r="I224" s="53">
        <f t="shared" si="21"/>
        <v>9652.295432282388</v>
      </c>
      <c r="J224" s="53">
        <f t="shared" si="22"/>
        <v>9913.7463847583167</v>
      </c>
      <c r="K224" s="62">
        <f t="shared" si="24"/>
        <v>261.45095247592872</v>
      </c>
      <c r="L224" s="53">
        <f t="shared" si="23"/>
        <v>9914</v>
      </c>
      <c r="M224" s="62">
        <f t="shared" si="25"/>
        <v>0.25361524168329197</v>
      </c>
    </row>
    <row r="225" spans="1:13">
      <c r="A225" s="50">
        <v>436</v>
      </c>
      <c r="B225" s="50">
        <v>436049244</v>
      </c>
      <c r="C225" s="51" t="s">
        <v>138</v>
      </c>
      <c r="D225" s="50">
        <v>49</v>
      </c>
      <c r="E225" s="51" t="s">
        <v>73</v>
      </c>
      <c r="F225" s="50">
        <v>244</v>
      </c>
      <c r="G225" s="51" t="s">
        <v>27</v>
      </c>
      <c r="H225" s="53">
        <f t="shared" si="20"/>
        <v>11</v>
      </c>
      <c r="I225" s="53">
        <f t="shared" si="21"/>
        <v>10841</v>
      </c>
      <c r="J225" s="53">
        <f t="shared" si="22"/>
        <v>11594</v>
      </c>
      <c r="K225" s="62">
        <f t="shared" si="24"/>
        <v>753</v>
      </c>
      <c r="L225" s="53">
        <f t="shared" si="23"/>
        <v>11594</v>
      </c>
      <c r="M225" s="62">
        <f t="shared" si="25"/>
        <v>0</v>
      </c>
    </row>
    <row r="226" spans="1:13">
      <c r="A226" s="50">
        <v>436</v>
      </c>
      <c r="B226" s="50">
        <v>436049248</v>
      </c>
      <c r="C226" s="51" t="s">
        <v>138</v>
      </c>
      <c r="D226" s="50">
        <v>49</v>
      </c>
      <c r="E226" s="51" t="s">
        <v>73</v>
      </c>
      <c r="F226" s="50">
        <v>248</v>
      </c>
      <c r="G226" s="51" t="s">
        <v>18</v>
      </c>
      <c r="H226" s="53">
        <f t="shared" si="20"/>
        <v>5</v>
      </c>
      <c r="I226" s="53">
        <f t="shared" si="21"/>
        <v>11213</v>
      </c>
      <c r="J226" s="53">
        <f t="shared" si="22"/>
        <v>11091</v>
      </c>
      <c r="K226" s="62">
        <f t="shared" si="24"/>
        <v>-122</v>
      </c>
      <c r="L226" s="53">
        <f t="shared" si="23"/>
        <v>11091</v>
      </c>
      <c r="M226" s="62">
        <f t="shared" si="25"/>
        <v>0</v>
      </c>
    </row>
    <row r="227" spans="1:13">
      <c r="A227" s="50">
        <v>436</v>
      </c>
      <c r="B227" s="50">
        <v>436049258</v>
      </c>
      <c r="C227" s="51" t="s">
        <v>138</v>
      </c>
      <c r="D227" s="50">
        <v>49</v>
      </c>
      <c r="E227" s="51" t="s">
        <v>73</v>
      </c>
      <c r="F227" s="50">
        <v>258</v>
      </c>
      <c r="G227" s="51" t="s">
        <v>98</v>
      </c>
      <c r="H227" s="53">
        <f t="shared" si="20"/>
        <v>1</v>
      </c>
      <c r="I227" s="53">
        <f t="shared" si="21"/>
        <v>10336</v>
      </c>
      <c r="J227" s="53">
        <f t="shared" si="22"/>
        <v>10593</v>
      </c>
      <c r="K227" s="62">
        <f t="shared" si="24"/>
        <v>257</v>
      </c>
      <c r="L227" s="53">
        <f t="shared" si="23"/>
        <v>10593</v>
      </c>
      <c r="M227" s="62">
        <f t="shared" si="25"/>
        <v>0</v>
      </c>
    </row>
    <row r="228" spans="1:13">
      <c r="A228" s="50">
        <v>436</v>
      </c>
      <c r="B228" s="50">
        <v>436049262</v>
      </c>
      <c r="C228" s="51" t="s">
        <v>138</v>
      </c>
      <c r="D228" s="50">
        <v>49</v>
      </c>
      <c r="E228" s="51" t="s">
        <v>73</v>
      </c>
      <c r="F228" s="50">
        <v>262</v>
      </c>
      <c r="G228" s="51" t="s">
        <v>19</v>
      </c>
      <c r="H228" s="53">
        <f t="shared" si="20"/>
        <v>1</v>
      </c>
      <c r="I228" s="53">
        <f t="shared" si="21"/>
        <v>11656</v>
      </c>
      <c r="J228" s="53">
        <f t="shared" si="22"/>
        <v>11949</v>
      </c>
      <c r="K228" s="62">
        <f t="shared" si="24"/>
        <v>293</v>
      </c>
      <c r="L228" s="53">
        <f t="shared" si="23"/>
        <v>11949</v>
      </c>
      <c r="M228" s="62">
        <f t="shared" si="25"/>
        <v>0</v>
      </c>
    </row>
    <row r="229" spans="1:13">
      <c r="A229" s="50">
        <v>436</v>
      </c>
      <c r="B229" s="50">
        <v>436049274</v>
      </c>
      <c r="C229" s="51" t="s">
        <v>138</v>
      </c>
      <c r="D229" s="50">
        <v>49</v>
      </c>
      <c r="E229" s="51" t="s">
        <v>73</v>
      </c>
      <c r="F229" s="50">
        <v>274</v>
      </c>
      <c r="G229" s="51" t="s">
        <v>60</v>
      </c>
      <c r="H229" s="53">
        <f t="shared" si="20"/>
        <v>8</v>
      </c>
      <c r="I229" s="53">
        <f t="shared" si="21"/>
        <v>9588</v>
      </c>
      <c r="J229" s="53">
        <f t="shared" si="22"/>
        <v>9209</v>
      </c>
      <c r="K229" s="62">
        <f t="shared" si="24"/>
        <v>-379</v>
      </c>
      <c r="L229" s="53">
        <f t="shared" si="23"/>
        <v>9209</v>
      </c>
      <c r="M229" s="62">
        <f t="shared" si="25"/>
        <v>0</v>
      </c>
    </row>
    <row r="230" spans="1:13">
      <c r="A230" s="50">
        <v>436</v>
      </c>
      <c r="B230" s="50">
        <v>436049284</v>
      </c>
      <c r="C230" s="51" t="s">
        <v>138</v>
      </c>
      <c r="D230" s="50">
        <v>49</v>
      </c>
      <c r="E230" s="51" t="s">
        <v>73</v>
      </c>
      <c r="F230" s="50">
        <v>284</v>
      </c>
      <c r="G230" s="51" t="s">
        <v>140</v>
      </c>
      <c r="H230" s="53">
        <f t="shared" si="20"/>
        <v>1</v>
      </c>
      <c r="I230" s="53">
        <f t="shared" si="21"/>
        <v>10336</v>
      </c>
      <c r="J230" s="53">
        <f t="shared" si="22"/>
        <v>10593</v>
      </c>
      <c r="K230" s="62">
        <f t="shared" si="24"/>
        <v>257</v>
      </c>
      <c r="L230" s="53">
        <f t="shared" si="23"/>
        <v>10593</v>
      </c>
      <c r="M230" s="62">
        <f t="shared" si="25"/>
        <v>0</v>
      </c>
    </row>
    <row r="231" spans="1:13">
      <c r="A231" s="50">
        <v>436</v>
      </c>
      <c r="B231" s="50">
        <v>436049308</v>
      </c>
      <c r="C231" s="51" t="s">
        <v>138</v>
      </c>
      <c r="D231" s="50">
        <v>49</v>
      </c>
      <c r="E231" s="51" t="s">
        <v>73</v>
      </c>
      <c r="F231" s="50">
        <v>308</v>
      </c>
      <c r="G231" s="51" t="s">
        <v>20</v>
      </c>
      <c r="H231" s="53">
        <f t="shared" si="20"/>
        <v>5</v>
      </c>
      <c r="I231" s="53">
        <f t="shared" si="21"/>
        <v>10352</v>
      </c>
      <c r="J231" s="53">
        <f t="shared" si="22"/>
        <v>11227</v>
      </c>
      <c r="K231" s="62">
        <f t="shared" si="24"/>
        <v>875</v>
      </c>
      <c r="L231" s="53">
        <f t="shared" si="23"/>
        <v>11227</v>
      </c>
      <c r="M231" s="62">
        <f t="shared" si="25"/>
        <v>0</v>
      </c>
    </row>
    <row r="232" spans="1:13">
      <c r="A232" s="50">
        <v>436</v>
      </c>
      <c r="B232" s="50">
        <v>436049336</v>
      </c>
      <c r="C232" s="51" t="s">
        <v>138</v>
      </c>
      <c r="D232" s="50">
        <v>49</v>
      </c>
      <c r="E232" s="51" t="s">
        <v>73</v>
      </c>
      <c r="F232" s="50">
        <v>336</v>
      </c>
      <c r="G232" s="51" t="s">
        <v>30</v>
      </c>
      <c r="H232" s="53">
        <f t="shared" si="20"/>
        <v>2</v>
      </c>
      <c r="I232" s="53">
        <f t="shared" si="21"/>
        <v>10759.162975676727</v>
      </c>
      <c r="J232" s="53">
        <f t="shared" si="22"/>
        <v>10593</v>
      </c>
      <c r="K232" s="62">
        <f t="shared" si="24"/>
        <v>-166.162975676727</v>
      </c>
      <c r="L232" s="53">
        <f t="shared" si="23"/>
        <v>10593</v>
      </c>
      <c r="M232" s="62">
        <f t="shared" si="25"/>
        <v>0</v>
      </c>
    </row>
    <row r="233" spans="1:13">
      <c r="A233" s="50">
        <v>436</v>
      </c>
      <c r="B233" s="50">
        <v>436049346</v>
      </c>
      <c r="C233" s="51" t="s">
        <v>138</v>
      </c>
      <c r="D233" s="50">
        <v>49</v>
      </c>
      <c r="E233" s="51" t="s">
        <v>73</v>
      </c>
      <c r="F233" s="50">
        <v>346</v>
      </c>
      <c r="G233" s="51" t="s">
        <v>21</v>
      </c>
      <c r="H233" s="53">
        <f t="shared" si="20"/>
        <v>1</v>
      </c>
      <c r="I233" s="53">
        <f t="shared" si="21"/>
        <v>10336</v>
      </c>
      <c r="J233" s="53">
        <f t="shared" si="22"/>
        <v>10593</v>
      </c>
      <c r="K233" s="62">
        <f t="shared" si="24"/>
        <v>257</v>
      </c>
      <c r="L233" s="53">
        <f t="shared" si="23"/>
        <v>10593</v>
      </c>
      <c r="M233" s="62">
        <f t="shared" si="25"/>
        <v>0</v>
      </c>
    </row>
    <row r="234" spans="1:13">
      <c r="A234" s="50">
        <v>436</v>
      </c>
      <c r="B234" s="50">
        <v>436049347</v>
      </c>
      <c r="C234" s="51" t="s">
        <v>138</v>
      </c>
      <c r="D234" s="50">
        <v>49</v>
      </c>
      <c r="E234" s="51" t="s">
        <v>73</v>
      </c>
      <c r="F234" s="50">
        <v>347</v>
      </c>
      <c r="G234" s="51" t="s">
        <v>82</v>
      </c>
      <c r="H234" s="53">
        <f t="shared" si="20"/>
        <v>1</v>
      </c>
      <c r="I234" s="53" t="str">
        <f t="shared" si="21"/>
        <v>--</v>
      </c>
      <c r="J234" s="53">
        <f t="shared" si="22"/>
        <v>10753.674078882075</v>
      </c>
      <c r="K234" s="62" t="str">
        <f t="shared" si="24"/>
        <v/>
      </c>
      <c r="L234" s="53">
        <f t="shared" si="23"/>
        <v>10754</v>
      </c>
      <c r="M234" s="62">
        <f t="shared" si="25"/>
        <v>0.32592111792473588</v>
      </c>
    </row>
    <row r="235" spans="1:13">
      <c r="A235" s="50">
        <v>436</v>
      </c>
      <c r="B235" s="50">
        <v>436049730</v>
      </c>
      <c r="C235" s="51" t="s">
        <v>138</v>
      </c>
      <c r="D235" s="50">
        <v>49</v>
      </c>
      <c r="E235" s="51" t="s">
        <v>73</v>
      </c>
      <c r="F235" s="50">
        <v>730</v>
      </c>
      <c r="G235" s="51" t="s">
        <v>118</v>
      </c>
      <c r="H235" s="53">
        <f t="shared" si="20"/>
        <v>1</v>
      </c>
      <c r="I235" s="53">
        <f t="shared" si="21"/>
        <v>10161.983427041499</v>
      </c>
      <c r="J235" s="53">
        <f t="shared" si="22"/>
        <v>10593</v>
      </c>
      <c r="K235" s="62">
        <f t="shared" si="24"/>
        <v>431.01657295850055</v>
      </c>
      <c r="L235" s="53">
        <f t="shared" si="23"/>
        <v>10593</v>
      </c>
      <c r="M235" s="62">
        <f t="shared" si="25"/>
        <v>0</v>
      </c>
    </row>
    <row r="236" spans="1:13">
      <c r="A236" s="50">
        <v>437</v>
      </c>
      <c r="B236" s="50">
        <v>437035035</v>
      </c>
      <c r="C236" s="51" t="s">
        <v>141</v>
      </c>
      <c r="D236" s="50">
        <v>35</v>
      </c>
      <c r="E236" s="51" t="s">
        <v>11</v>
      </c>
      <c r="F236" s="50">
        <v>35</v>
      </c>
      <c r="G236" s="51" t="s">
        <v>11</v>
      </c>
      <c r="H236" s="53">
        <f t="shared" si="20"/>
        <v>275</v>
      </c>
      <c r="I236" s="53">
        <f t="shared" si="21"/>
        <v>12937</v>
      </c>
      <c r="J236" s="53">
        <f t="shared" si="22"/>
        <v>13263</v>
      </c>
      <c r="K236" s="62">
        <f t="shared" si="24"/>
        <v>326</v>
      </c>
      <c r="L236" s="53">
        <f t="shared" si="23"/>
        <v>13263</v>
      </c>
      <c r="M236" s="62">
        <f t="shared" si="25"/>
        <v>0</v>
      </c>
    </row>
    <row r="237" spans="1:13">
      <c r="A237" s="50">
        <v>437</v>
      </c>
      <c r="B237" s="50">
        <v>437035044</v>
      </c>
      <c r="C237" s="51" t="s">
        <v>141</v>
      </c>
      <c r="D237" s="50">
        <v>35</v>
      </c>
      <c r="E237" s="51" t="s">
        <v>11</v>
      </c>
      <c r="F237" s="50">
        <v>44</v>
      </c>
      <c r="G237" s="51" t="s">
        <v>12</v>
      </c>
      <c r="H237" s="53">
        <f t="shared" si="20"/>
        <v>2</v>
      </c>
      <c r="I237" s="53">
        <f t="shared" si="21"/>
        <v>11482.020734977934</v>
      </c>
      <c r="J237" s="53">
        <f t="shared" si="22"/>
        <v>13428</v>
      </c>
      <c r="K237" s="62">
        <f t="shared" si="24"/>
        <v>1945.9792650220661</v>
      </c>
      <c r="L237" s="53">
        <f t="shared" si="23"/>
        <v>13428</v>
      </c>
      <c r="M237" s="62">
        <f t="shared" si="25"/>
        <v>0</v>
      </c>
    </row>
    <row r="238" spans="1:13">
      <c r="A238" s="50">
        <v>437</v>
      </c>
      <c r="B238" s="50">
        <v>437035100</v>
      </c>
      <c r="C238" s="51" t="s">
        <v>141</v>
      </c>
      <c r="D238" s="50">
        <v>35</v>
      </c>
      <c r="E238" s="51" t="s">
        <v>11</v>
      </c>
      <c r="F238" s="50">
        <v>100</v>
      </c>
      <c r="G238" s="51" t="s">
        <v>58</v>
      </c>
      <c r="H238" s="53">
        <f t="shared" si="20"/>
        <v>1</v>
      </c>
      <c r="I238" s="53">
        <f t="shared" si="21"/>
        <v>14635</v>
      </c>
      <c r="J238" s="53">
        <f t="shared" si="22"/>
        <v>14923</v>
      </c>
      <c r="K238" s="62">
        <f t="shared" si="24"/>
        <v>288</v>
      </c>
      <c r="L238" s="53">
        <f t="shared" si="23"/>
        <v>14923</v>
      </c>
      <c r="M238" s="62">
        <f t="shared" si="25"/>
        <v>0</v>
      </c>
    </row>
    <row r="239" spans="1:13">
      <c r="A239" s="50">
        <v>437</v>
      </c>
      <c r="B239" s="50">
        <v>437035163</v>
      </c>
      <c r="C239" s="51" t="s">
        <v>141</v>
      </c>
      <c r="D239" s="50">
        <v>35</v>
      </c>
      <c r="E239" s="51" t="s">
        <v>11</v>
      </c>
      <c r="F239" s="50">
        <v>163</v>
      </c>
      <c r="G239" s="51" t="s">
        <v>16</v>
      </c>
      <c r="H239" s="53">
        <f t="shared" si="20"/>
        <v>1</v>
      </c>
      <c r="I239" s="53">
        <f t="shared" si="21"/>
        <v>11672.989280811515</v>
      </c>
      <c r="J239" s="53">
        <f t="shared" si="22"/>
        <v>10438</v>
      </c>
      <c r="K239" s="62">
        <f t="shared" si="24"/>
        <v>-1234.9892808115146</v>
      </c>
      <c r="L239" s="53">
        <f t="shared" si="23"/>
        <v>10438</v>
      </c>
      <c r="M239" s="62">
        <f t="shared" si="25"/>
        <v>0</v>
      </c>
    </row>
    <row r="240" spans="1:13">
      <c r="A240" s="50">
        <v>437</v>
      </c>
      <c r="B240" s="50">
        <v>437035244</v>
      </c>
      <c r="C240" s="51" t="s">
        <v>141</v>
      </c>
      <c r="D240" s="50">
        <v>35</v>
      </c>
      <c r="E240" s="51" t="s">
        <v>11</v>
      </c>
      <c r="F240" s="50">
        <v>244</v>
      </c>
      <c r="G240" s="51" t="s">
        <v>27</v>
      </c>
      <c r="H240" s="53">
        <f t="shared" si="20"/>
        <v>1</v>
      </c>
      <c r="I240" s="53">
        <f t="shared" si="21"/>
        <v>12421</v>
      </c>
      <c r="J240" s="53">
        <f t="shared" si="22"/>
        <v>14923</v>
      </c>
      <c r="K240" s="62">
        <f t="shared" si="24"/>
        <v>2502</v>
      </c>
      <c r="L240" s="53">
        <f t="shared" si="23"/>
        <v>14923</v>
      </c>
      <c r="M240" s="62">
        <f t="shared" si="25"/>
        <v>0</v>
      </c>
    </row>
    <row r="241" spans="1:17">
      <c r="A241" s="50">
        <v>438</v>
      </c>
      <c r="B241" s="50">
        <v>438035035</v>
      </c>
      <c r="C241" s="51" t="s">
        <v>142</v>
      </c>
      <c r="D241" s="50">
        <v>35</v>
      </c>
      <c r="E241" s="51" t="s">
        <v>11</v>
      </c>
      <c r="F241" s="50">
        <v>35</v>
      </c>
      <c r="G241" s="51" t="s">
        <v>11</v>
      </c>
      <c r="H241" s="53">
        <f t="shared" si="20"/>
        <v>324</v>
      </c>
      <c r="I241" s="53">
        <f t="shared" si="21"/>
        <v>11954</v>
      </c>
      <c r="J241" s="53">
        <f t="shared" si="22"/>
        <v>12236</v>
      </c>
      <c r="K241" s="62">
        <f t="shared" si="24"/>
        <v>282</v>
      </c>
      <c r="L241" s="53">
        <f t="shared" si="23"/>
        <v>12236</v>
      </c>
      <c r="M241" s="62">
        <f t="shared" si="25"/>
        <v>0</v>
      </c>
    </row>
    <row r="242" spans="1:17">
      <c r="A242" s="50">
        <v>438</v>
      </c>
      <c r="B242" s="50">
        <v>438035057</v>
      </c>
      <c r="C242" s="51" t="s">
        <v>142</v>
      </c>
      <c r="D242" s="50">
        <v>35</v>
      </c>
      <c r="E242" s="51" t="s">
        <v>11</v>
      </c>
      <c r="F242" s="50">
        <v>57</v>
      </c>
      <c r="G242" s="51" t="s">
        <v>13</v>
      </c>
      <c r="H242" s="53">
        <f t="shared" si="20"/>
        <v>3</v>
      </c>
      <c r="I242" s="53">
        <f t="shared" si="21"/>
        <v>11886.161300332486</v>
      </c>
      <c r="J242" s="53">
        <f t="shared" si="22"/>
        <v>3965</v>
      </c>
      <c r="K242" s="62">
        <f t="shared" si="24"/>
        <v>-7921.1613003324856</v>
      </c>
      <c r="L242" s="53">
        <f t="shared" si="23"/>
        <v>3965</v>
      </c>
      <c r="M242" s="62">
        <f t="shared" si="25"/>
        <v>0</v>
      </c>
      <c r="O242" t="s">
        <v>373</v>
      </c>
      <c r="P242">
        <v>1</v>
      </c>
      <c r="Q242">
        <v>107.9</v>
      </c>
    </row>
    <row r="243" spans="1:17">
      <c r="A243" s="50">
        <v>438</v>
      </c>
      <c r="B243" s="50">
        <v>438035093</v>
      </c>
      <c r="C243" s="51" t="s">
        <v>142</v>
      </c>
      <c r="D243" s="50">
        <v>35</v>
      </c>
      <c r="E243" s="51" t="s">
        <v>11</v>
      </c>
      <c r="F243" s="50">
        <v>93</v>
      </c>
      <c r="G243" s="51" t="s">
        <v>14</v>
      </c>
      <c r="H243" s="53">
        <f t="shared" si="20"/>
        <v>1</v>
      </c>
      <c r="I243" s="53">
        <f t="shared" si="21"/>
        <v>11601.93909663267</v>
      </c>
      <c r="J243" s="53">
        <f t="shared" si="22"/>
        <v>11861.019924679307</v>
      </c>
      <c r="K243" s="62">
        <f t="shared" si="24"/>
        <v>259.08082804663718</v>
      </c>
      <c r="L243" s="53">
        <f t="shared" si="23"/>
        <v>11861</v>
      </c>
      <c r="M243" s="62">
        <f t="shared" si="25"/>
        <v>-1.9924679307223414E-2</v>
      </c>
    </row>
    <row r="244" spans="1:17">
      <c r="A244" s="50">
        <v>438</v>
      </c>
      <c r="B244" s="50">
        <v>438035220</v>
      </c>
      <c r="C244" s="51" t="s">
        <v>142</v>
      </c>
      <c r="D244" s="50">
        <v>35</v>
      </c>
      <c r="E244" s="51" t="s">
        <v>11</v>
      </c>
      <c r="F244" s="50">
        <v>220</v>
      </c>
      <c r="G244" s="51" t="s">
        <v>26</v>
      </c>
      <c r="H244" s="53">
        <f t="shared" si="20"/>
        <v>2</v>
      </c>
      <c r="I244" s="53">
        <f t="shared" si="21"/>
        <v>10979</v>
      </c>
      <c r="J244" s="53">
        <f t="shared" si="22"/>
        <v>13489</v>
      </c>
      <c r="K244" s="62">
        <f t="shared" si="24"/>
        <v>2510</v>
      </c>
      <c r="L244" s="53">
        <f t="shared" si="23"/>
        <v>13489</v>
      </c>
      <c r="M244" s="62">
        <f t="shared" si="25"/>
        <v>0</v>
      </c>
    </row>
    <row r="245" spans="1:17">
      <c r="A245" s="50">
        <v>438</v>
      </c>
      <c r="B245" s="50">
        <v>438035244</v>
      </c>
      <c r="C245" s="51" t="s">
        <v>142</v>
      </c>
      <c r="D245" s="50">
        <v>35</v>
      </c>
      <c r="E245" s="51" t="s">
        <v>11</v>
      </c>
      <c r="F245" s="50">
        <v>244</v>
      </c>
      <c r="G245" s="51" t="s">
        <v>27</v>
      </c>
      <c r="H245" s="53">
        <f t="shared" si="20"/>
        <v>10</v>
      </c>
      <c r="I245" s="53">
        <f t="shared" si="21"/>
        <v>12351</v>
      </c>
      <c r="J245" s="53">
        <f t="shared" si="22"/>
        <v>11662</v>
      </c>
      <c r="K245" s="62">
        <f t="shared" si="24"/>
        <v>-689</v>
      </c>
      <c r="L245" s="53">
        <f t="shared" si="23"/>
        <v>11662</v>
      </c>
      <c r="M245" s="62">
        <f t="shared" si="25"/>
        <v>0</v>
      </c>
    </row>
    <row r="246" spans="1:17">
      <c r="A246" s="50">
        <v>438</v>
      </c>
      <c r="B246" s="50">
        <v>438035248</v>
      </c>
      <c r="C246" s="51" t="s">
        <v>142</v>
      </c>
      <c r="D246" s="50">
        <v>35</v>
      </c>
      <c r="E246" s="51" t="s">
        <v>11</v>
      </c>
      <c r="F246" s="50">
        <v>248</v>
      </c>
      <c r="G246" s="51" t="s">
        <v>18</v>
      </c>
      <c r="H246" s="53">
        <f t="shared" si="20"/>
        <v>2</v>
      </c>
      <c r="I246" s="53">
        <f t="shared" si="21"/>
        <v>11739</v>
      </c>
      <c r="J246" s="53">
        <f t="shared" si="22"/>
        <v>9004</v>
      </c>
      <c r="K246" s="62">
        <f t="shared" si="24"/>
        <v>-2735</v>
      </c>
      <c r="L246" s="53">
        <f t="shared" si="23"/>
        <v>9004</v>
      </c>
      <c r="M246" s="62">
        <f t="shared" si="25"/>
        <v>0</v>
      </c>
    </row>
    <row r="247" spans="1:17">
      <c r="A247" s="50">
        <v>438</v>
      </c>
      <c r="B247" s="50">
        <v>438035274</v>
      </c>
      <c r="C247" s="51" t="s">
        <v>142</v>
      </c>
      <c r="D247" s="50">
        <v>35</v>
      </c>
      <c r="E247" s="51" t="s">
        <v>11</v>
      </c>
      <c r="F247" s="50">
        <v>274</v>
      </c>
      <c r="G247" s="51" t="s">
        <v>60</v>
      </c>
      <c r="H247" s="53">
        <f t="shared" si="20"/>
        <v>1</v>
      </c>
      <c r="I247" s="53" t="str">
        <f t="shared" si="21"/>
        <v>--</v>
      </c>
      <c r="J247" s="53">
        <f t="shared" si="22"/>
        <v>11980.319093874172</v>
      </c>
      <c r="K247" s="62" t="str">
        <f t="shared" si="24"/>
        <v/>
      </c>
      <c r="L247" s="53">
        <f t="shared" si="23"/>
        <v>11980</v>
      </c>
      <c r="M247" s="62">
        <f t="shared" si="25"/>
        <v>-0.31909387417181279</v>
      </c>
    </row>
    <row r="248" spans="1:17">
      <c r="A248" s="50">
        <v>438</v>
      </c>
      <c r="B248" s="50">
        <v>438035336</v>
      </c>
      <c r="C248" s="51" t="s">
        <v>142</v>
      </c>
      <c r="D248" s="50">
        <v>35</v>
      </c>
      <c r="E248" s="51" t="s">
        <v>11</v>
      </c>
      <c r="F248" s="50">
        <v>336</v>
      </c>
      <c r="G248" s="51" t="s">
        <v>30</v>
      </c>
      <c r="H248" s="53">
        <f t="shared" si="20"/>
        <v>2</v>
      </c>
      <c r="I248" s="53">
        <f t="shared" si="21"/>
        <v>10759.162975676727</v>
      </c>
      <c r="J248" s="53">
        <f t="shared" si="22"/>
        <v>9004</v>
      </c>
      <c r="K248" s="62">
        <f t="shared" si="24"/>
        <v>-1755.162975676727</v>
      </c>
      <c r="L248" s="53">
        <f t="shared" si="23"/>
        <v>9004</v>
      </c>
      <c r="M248" s="62">
        <f t="shared" si="25"/>
        <v>0</v>
      </c>
    </row>
    <row r="249" spans="1:17">
      <c r="A249" s="50">
        <v>439</v>
      </c>
      <c r="B249" s="50">
        <v>439035035</v>
      </c>
      <c r="C249" s="51" t="s">
        <v>143</v>
      </c>
      <c r="D249" s="50">
        <v>35</v>
      </c>
      <c r="E249" s="51" t="s">
        <v>11</v>
      </c>
      <c r="F249" s="50">
        <v>35</v>
      </c>
      <c r="G249" s="51" t="s">
        <v>11</v>
      </c>
      <c r="H249" s="53">
        <f t="shared" si="20"/>
        <v>444</v>
      </c>
      <c r="I249" s="53">
        <f t="shared" si="21"/>
        <v>11440</v>
      </c>
      <c r="J249" s="53">
        <f t="shared" si="22"/>
        <v>11279</v>
      </c>
      <c r="K249" s="62">
        <f t="shared" si="24"/>
        <v>-161</v>
      </c>
      <c r="L249" s="53">
        <f t="shared" si="23"/>
        <v>11279</v>
      </c>
      <c r="M249" s="62">
        <f t="shared" si="25"/>
        <v>0</v>
      </c>
    </row>
    <row r="250" spans="1:17">
      <c r="A250" s="50">
        <v>440</v>
      </c>
      <c r="B250" s="50">
        <v>440149128</v>
      </c>
      <c r="C250" s="51" t="s">
        <v>144</v>
      </c>
      <c r="D250" s="50">
        <v>149</v>
      </c>
      <c r="E250" s="51" t="s">
        <v>77</v>
      </c>
      <c r="F250" s="50">
        <v>128</v>
      </c>
      <c r="G250" s="51" t="s">
        <v>122</v>
      </c>
      <c r="H250" s="53">
        <f t="shared" si="20"/>
        <v>1</v>
      </c>
      <c r="I250" s="53">
        <f t="shared" si="21"/>
        <v>12010</v>
      </c>
      <c r="J250" s="53">
        <f t="shared" si="22"/>
        <v>12275</v>
      </c>
      <c r="K250" s="62">
        <f t="shared" si="24"/>
        <v>265</v>
      </c>
      <c r="L250" s="53">
        <f t="shared" si="23"/>
        <v>12275</v>
      </c>
      <c r="M250" s="62">
        <f t="shared" si="25"/>
        <v>0</v>
      </c>
    </row>
    <row r="251" spans="1:17">
      <c r="A251" s="50">
        <v>440</v>
      </c>
      <c r="B251" s="50">
        <v>440149149</v>
      </c>
      <c r="C251" s="51" t="s">
        <v>144</v>
      </c>
      <c r="D251" s="50">
        <v>149</v>
      </c>
      <c r="E251" s="51" t="s">
        <v>77</v>
      </c>
      <c r="F251" s="50">
        <v>149</v>
      </c>
      <c r="G251" s="51" t="s">
        <v>77</v>
      </c>
      <c r="H251" s="53">
        <f t="shared" si="20"/>
        <v>383</v>
      </c>
      <c r="I251" s="53">
        <f t="shared" si="21"/>
        <v>11319</v>
      </c>
      <c r="J251" s="53">
        <f t="shared" si="22"/>
        <v>11534</v>
      </c>
      <c r="K251" s="62">
        <f t="shared" si="24"/>
        <v>215</v>
      </c>
      <c r="L251" s="53">
        <f t="shared" si="23"/>
        <v>11534</v>
      </c>
      <c r="M251" s="62">
        <f t="shared" si="25"/>
        <v>0</v>
      </c>
    </row>
    <row r="252" spans="1:17">
      <c r="A252" s="50">
        <v>440</v>
      </c>
      <c r="B252" s="50">
        <v>440149181</v>
      </c>
      <c r="C252" s="51" t="s">
        <v>144</v>
      </c>
      <c r="D252" s="50">
        <v>149</v>
      </c>
      <c r="E252" s="51" t="s">
        <v>77</v>
      </c>
      <c r="F252" s="50">
        <v>181</v>
      </c>
      <c r="G252" s="51" t="s">
        <v>79</v>
      </c>
      <c r="H252" s="53">
        <f t="shared" si="20"/>
        <v>15</v>
      </c>
      <c r="I252" s="53">
        <f t="shared" si="21"/>
        <v>11170</v>
      </c>
      <c r="J252" s="53">
        <f t="shared" si="22"/>
        <v>10058</v>
      </c>
      <c r="K252" s="62">
        <f t="shared" si="24"/>
        <v>-1112</v>
      </c>
      <c r="L252" s="53">
        <f t="shared" si="23"/>
        <v>10058</v>
      </c>
      <c r="M252" s="62">
        <f t="shared" si="25"/>
        <v>0</v>
      </c>
    </row>
    <row r="253" spans="1:17">
      <c r="A253" s="50">
        <v>440</v>
      </c>
      <c r="B253" s="50">
        <v>440149211</v>
      </c>
      <c r="C253" s="51" t="s">
        <v>144</v>
      </c>
      <c r="D253" s="50">
        <v>149</v>
      </c>
      <c r="E253" s="51" t="s">
        <v>77</v>
      </c>
      <c r="F253" s="50">
        <v>211</v>
      </c>
      <c r="G253" s="51" t="s">
        <v>87</v>
      </c>
      <c r="H253" s="53">
        <f t="shared" si="20"/>
        <v>1</v>
      </c>
      <c r="I253" s="53">
        <f t="shared" si="21"/>
        <v>12789</v>
      </c>
      <c r="J253" s="53">
        <f t="shared" si="22"/>
        <v>3723</v>
      </c>
      <c r="K253" s="62">
        <f t="shared" si="24"/>
        <v>-9066</v>
      </c>
      <c r="L253" s="53">
        <f t="shared" si="23"/>
        <v>3723</v>
      </c>
      <c r="M253" s="62">
        <f t="shared" si="25"/>
        <v>0</v>
      </c>
      <c r="O253" t="s">
        <v>374</v>
      </c>
      <c r="P253">
        <v>1</v>
      </c>
      <c r="Q253">
        <v>100</v>
      </c>
    </row>
    <row r="254" spans="1:17">
      <c r="A254" s="50">
        <v>441</v>
      </c>
      <c r="B254" s="50">
        <v>441281005</v>
      </c>
      <c r="C254" s="51" t="s">
        <v>145</v>
      </c>
      <c r="D254" s="50">
        <v>281</v>
      </c>
      <c r="E254" s="51" t="s">
        <v>146</v>
      </c>
      <c r="F254" s="50">
        <v>5</v>
      </c>
      <c r="G254" s="51" t="s">
        <v>147</v>
      </c>
      <c r="H254" s="53">
        <f t="shared" si="20"/>
        <v>1</v>
      </c>
      <c r="I254" s="53">
        <f t="shared" si="21"/>
        <v>10885</v>
      </c>
      <c r="J254" s="53">
        <f t="shared" si="22"/>
        <v>9794</v>
      </c>
      <c r="K254" s="62">
        <f t="shared" si="24"/>
        <v>-1091</v>
      </c>
      <c r="L254" s="53">
        <f t="shared" si="23"/>
        <v>9794</v>
      </c>
      <c r="M254" s="62">
        <f t="shared" si="25"/>
        <v>0</v>
      </c>
    </row>
    <row r="255" spans="1:17">
      <c r="A255" s="50">
        <v>441</v>
      </c>
      <c r="B255" s="50">
        <v>441281061</v>
      </c>
      <c r="C255" s="51" t="s">
        <v>145</v>
      </c>
      <c r="D255" s="50">
        <v>281</v>
      </c>
      <c r="E255" s="51" t="s">
        <v>146</v>
      </c>
      <c r="F255" s="50">
        <v>61</v>
      </c>
      <c r="G255" s="51" t="s">
        <v>148</v>
      </c>
      <c r="H255" s="53">
        <f t="shared" si="20"/>
        <v>3</v>
      </c>
      <c r="I255" s="53">
        <f t="shared" si="21"/>
        <v>8254</v>
      </c>
      <c r="J255" s="53">
        <f t="shared" si="22"/>
        <v>9817</v>
      </c>
      <c r="K255" s="62">
        <f t="shared" si="24"/>
        <v>1563</v>
      </c>
      <c r="L255" s="53">
        <f t="shared" si="23"/>
        <v>9817</v>
      </c>
      <c r="M255" s="62">
        <f t="shared" si="25"/>
        <v>0</v>
      </c>
    </row>
    <row r="256" spans="1:17">
      <c r="A256" s="50">
        <v>441</v>
      </c>
      <c r="B256" s="50">
        <v>441281087</v>
      </c>
      <c r="C256" s="51" t="s">
        <v>145</v>
      </c>
      <c r="D256" s="50">
        <v>281</v>
      </c>
      <c r="E256" s="51" t="s">
        <v>146</v>
      </c>
      <c r="F256" s="50">
        <v>87</v>
      </c>
      <c r="G256" s="51" t="s">
        <v>149</v>
      </c>
      <c r="H256" s="53">
        <f t="shared" si="20"/>
        <v>5</v>
      </c>
      <c r="I256" s="53">
        <f t="shared" si="21"/>
        <v>8825</v>
      </c>
      <c r="J256" s="53">
        <f t="shared" si="22"/>
        <v>9346</v>
      </c>
      <c r="K256" s="62">
        <f t="shared" si="24"/>
        <v>521</v>
      </c>
      <c r="L256" s="53">
        <f t="shared" si="23"/>
        <v>9346</v>
      </c>
      <c r="M256" s="62">
        <f t="shared" si="25"/>
        <v>0</v>
      </c>
    </row>
    <row r="257" spans="1:13">
      <c r="A257" s="50">
        <v>441</v>
      </c>
      <c r="B257" s="50">
        <v>441281161</v>
      </c>
      <c r="C257" s="51" t="s">
        <v>145</v>
      </c>
      <c r="D257" s="50">
        <v>281</v>
      </c>
      <c r="E257" s="51" t="s">
        <v>146</v>
      </c>
      <c r="F257" s="50">
        <v>161</v>
      </c>
      <c r="G257" s="51" t="s">
        <v>151</v>
      </c>
      <c r="H257" s="53">
        <f t="shared" si="20"/>
        <v>2</v>
      </c>
      <c r="I257" s="53">
        <f t="shared" si="21"/>
        <v>12389</v>
      </c>
      <c r="J257" s="53">
        <f t="shared" si="22"/>
        <v>12631</v>
      </c>
      <c r="K257" s="62">
        <f t="shared" si="24"/>
        <v>242</v>
      </c>
      <c r="L257" s="53">
        <f t="shared" si="23"/>
        <v>12631</v>
      </c>
      <c r="M257" s="62">
        <f t="shared" si="25"/>
        <v>0</v>
      </c>
    </row>
    <row r="258" spans="1:13">
      <c r="A258" s="50">
        <v>441</v>
      </c>
      <c r="B258" s="50">
        <v>441281281</v>
      </c>
      <c r="C258" s="51" t="s">
        <v>145</v>
      </c>
      <c r="D258" s="50">
        <v>281</v>
      </c>
      <c r="E258" s="51" t="s">
        <v>146</v>
      </c>
      <c r="F258" s="50">
        <v>281</v>
      </c>
      <c r="G258" s="51" t="s">
        <v>146</v>
      </c>
      <c r="H258" s="53">
        <f t="shared" si="20"/>
        <v>1562</v>
      </c>
      <c r="I258" s="53">
        <f t="shared" si="21"/>
        <v>10291</v>
      </c>
      <c r="J258" s="53">
        <f t="shared" si="22"/>
        <v>10602</v>
      </c>
      <c r="K258" s="62">
        <f t="shared" si="24"/>
        <v>311</v>
      </c>
      <c r="L258" s="53">
        <f t="shared" si="23"/>
        <v>10602</v>
      </c>
      <c r="M258" s="62">
        <f t="shared" si="25"/>
        <v>0</v>
      </c>
    </row>
    <row r="259" spans="1:13">
      <c r="A259" s="50">
        <v>441</v>
      </c>
      <c r="B259" s="50">
        <v>441281680</v>
      </c>
      <c r="C259" s="51" t="s">
        <v>145</v>
      </c>
      <c r="D259" s="50">
        <v>281</v>
      </c>
      <c r="E259" s="51" t="s">
        <v>146</v>
      </c>
      <c r="F259" s="50">
        <v>680</v>
      </c>
      <c r="G259" s="51" t="s">
        <v>152</v>
      </c>
      <c r="H259" s="53">
        <f t="shared" si="20"/>
        <v>1</v>
      </c>
      <c r="I259" s="53">
        <f t="shared" si="21"/>
        <v>12389</v>
      </c>
      <c r="J259" s="53">
        <f t="shared" si="22"/>
        <v>12631</v>
      </c>
      <c r="K259" s="62">
        <f t="shared" si="24"/>
        <v>242</v>
      </c>
      <c r="L259" s="53">
        <f t="shared" si="23"/>
        <v>12631</v>
      </c>
      <c r="M259" s="62">
        <f t="shared" si="25"/>
        <v>0</v>
      </c>
    </row>
    <row r="260" spans="1:13">
      <c r="A260" s="50">
        <v>444</v>
      </c>
      <c r="B260" s="50">
        <v>444035001</v>
      </c>
      <c r="C260" s="51" t="s">
        <v>153</v>
      </c>
      <c r="D260" s="50">
        <v>35</v>
      </c>
      <c r="E260" s="51" t="s">
        <v>11</v>
      </c>
      <c r="F260" s="50">
        <v>1</v>
      </c>
      <c r="G260" s="51" t="s">
        <v>57</v>
      </c>
      <c r="H260" s="53">
        <f t="shared" si="20"/>
        <v>1</v>
      </c>
      <c r="I260" s="53">
        <f t="shared" si="21"/>
        <v>8788</v>
      </c>
      <c r="J260" s="53">
        <f t="shared" si="22"/>
        <v>9004</v>
      </c>
      <c r="K260" s="62">
        <f t="shared" si="24"/>
        <v>216</v>
      </c>
      <c r="L260" s="53">
        <f t="shared" si="23"/>
        <v>9004</v>
      </c>
      <c r="M260" s="62">
        <f t="shared" si="25"/>
        <v>0</v>
      </c>
    </row>
    <row r="261" spans="1:13">
      <c r="A261" s="50">
        <v>444</v>
      </c>
      <c r="B261" s="50">
        <v>444035035</v>
      </c>
      <c r="C261" s="51" t="s">
        <v>153</v>
      </c>
      <c r="D261" s="50">
        <v>35</v>
      </c>
      <c r="E261" s="51" t="s">
        <v>11</v>
      </c>
      <c r="F261" s="50">
        <v>35</v>
      </c>
      <c r="G261" s="51" t="s">
        <v>11</v>
      </c>
      <c r="H261" s="53">
        <f t="shared" si="20"/>
        <v>548</v>
      </c>
      <c r="I261" s="53">
        <f t="shared" si="21"/>
        <v>10262</v>
      </c>
      <c r="J261" s="53">
        <f t="shared" si="22"/>
        <v>10741</v>
      </c>
      <c r="K261" s="62">
        <f t="shared" si="24"/>
        <v>479</v>
      </c>
      <c r="L261" s="53">
        <f t="shared" si="23"/>
        <v>10741</v>
      </c>
      <c r="M261" s="62">
        <f t="shared" si="25"/>
        <v>0</v>
      </c>
    </row>
    <row r="262" spans="1:13">
      <c r="A262" s="50">
        <v>444</v>
      </c>
      <c r="B262" s="50">
        <v>444035040</v>
      </c>
      <c r="C262" s="51" t="s">
        <v>153</v>
      </c>
      <c r="D262" s="50">
        <v>35</v>
      </c>
      <c r="E262" s="51" t="s">
        <v>11</v>
      </c>
      <c r="F262" s="50">
        <v>40</v>
      </c>
      <c r="G262" s="51" t="s">
        <v>88</v>
      </c>
      <c r="H262" s="53">
        <f t="shared" si="20"/>
        <v>3</v>
      </c>
      <c r="I262" s="53">
        <f t="shared" si="21"/>
        <v>9992.9669424737313</v>
      </c>
      <c r="J262" s="53">
        <f t="shared" si="22"/>
        <v>9865</v>
      </c>
      <c r="K262" s="62">
        <f t="shared" si="24"/>
        <v>-127.96694247373125</v>
      </c>
      <c r="L262" s="53">
        <f t="shared" si="23"/>
        <v>9865</v>
      </c>
      <c r="M262" s="62">
        <f t="shared" si="25"/>
        <v>0</v>
      </c>
    </row>
    <row r="263" spans="1:13">
      <c r="A263" s="50">
        <v>444</v>
      </c>
      <c r="B263" s="50">
        <v>444035044</v>
      </c>
      <c r="C263" s="51" t="s">
        <v>153</v>
      </c>
      <c r="D263" s="50">
        <v>35</v>
      </c>
      <c r="E263" s="51" t="s">
        <v>11</v>
      </c>
      <c r="F263" s="50">
        <v>44</v>
      </c>
      <c r="G263" s="51" t="s">
        <v>12</v>
      </c>
      <c r="H263" s="53">
        <f t="shared" si="20"/>
        <v>4</v>
      </c>
      <c r="I263" s="53">
        <f t="shared" si="21"/>
        <v>11482.020734977934</v>
      </c>
      <c r="J263" s="53">
        <f t="shared" si="22"/>
        <v>11172</v>
      </c>
      <c r="K263" s="62">
        <f t="shared" si="24"/>
        <v>-310.0207349779339</v>
      </c>
      <c r="L263" s="53">
        <f t="shared" si="23"/>
        <v>11172</v>
      </c>
      <c r="M263" s="62">
        <f t="shared" si="25"/>
        <v>0</v>
      </c>
    </row>
    <row r="264" spans="1:13">
      <c r="A264" s="50">
        <v>444</v>
      </c>
      <c r="B264" s="50">
        <v>444035057</v>
      </c>
      <c r="C264" s="51" t="s">
        <v>153</v>
      </c>
      <c r="D264" s="50">
        <v>35</v>
      </c>
      <c r="E264" s="51" t="s">
        <v>11</v>
      </c>
      <c r="F264" s="50">
        <v>57</v>
      </c>
      <c r="G264" s="51" t="s">
        <v>13</v>
      </c>
      <c r="H264" s="53">
        <f t="shared" si="20"/>
        <v>1</v>
      </c>
      <c r="I264" s="53">
        <f t="shared" si="21"/>
        <v>10644</v>
      </c>
      <c r="J264" s="53">
        <f t="shared" si="22"/>
        <v>13297</v>
      </c>
      <c r="K264" s="62">
        <f t="shared" si="24"/>
        <v>2653</v>
      </c>
      <c r="L264" s="53">
        <f t="shared" si="23"/>
        <v>13297</v>
      </c>
      <c r="M264" s="62">
        <f t="shared" si="25"/>
        <v>0</v>
      </c>
    </row>
    <row r="265" spans="1:13">
      <c r="A265" s="50">
        <v>444</v>
      </c>
      <c r="B265" s="50">
        <v>444035073</v>
      </c>
      <c r="C265" s="51" t="s">
        <v>153</v>
      </c>
      <c r="D265" s="50">
        <v>35</v>
      </c>
      <c r="E265" s="51" t="s">
        <v>11</v>
      </c>
      <c r="F265" s="50">
        <v>73</v>
      </c>
      <c r="G265" s="51" t="s">
        <v>23</v>
      </c>
      <c r="H265" s="53">
        <f t="shared" si="20"/>
        <v>1</v>
      </c>
      <c r="I265" s="53">
        <f t="shared" si="21"/>
        <v>10056.770509068276</v>
      </c>
      <c r="J265" s="53">
        <f t="shared" si="22"/>
        <v>10346.869735001805</v>
      </c>
      <c r="K265" s="62">
        <f t="shared" si="24"/>
        <v>290.09922593352894</v>
      </c>
      <c r="L265" s="53">
        <f t="shared" si="23"/>
        <v>10347</v>
      </c>
      <c r="M265" s="62">
        <f t="shared" si="25"/>
        <v>0.13026499819534365</v>
      </c>
    </row>
    <row r="266" spans="1:13">
      <c r="A266" s="50">
        <v>444</v>
      </c>
      <c r="B266" s="50">
        <v>444035219</v>
      </c>
      <c r="C266" s="51" t="s">
        <v>153</v>
      </c>
      <c r="D266" s="50">
        <v>35</v>
      </c>
      <c r="E266" s="51" t="s">
        <v>11</v>
      </c>
      <c r="F266" s="50">
        <v>219</v>
      </c>
      <c r="G266" s="51" t="s">
        <v>270</v>
      </c>
      <c r="H266" s="53">
        <f t="shared" ref="H266:H329" si="26">VLOOKUP($B266,_18Q1d,7)</f>
        <v>1</v>
      </c>
      <c r="I266" s="53" t="str">
        <f t="shared" ref="I266:I329" si="27">IF(VLOOKUP($B266,_17Q4,1)=$B266,VLOOKUP($B266,_17Q4,12),"--")</f>
        <v>--</v>
      </c>
      <c r="J266" s="53">
        <f t="shared" ref="J266:J329" si="28">IF(VLOOKUP($B266,_18Q1d,1)=$B266,VLOOKUP($B266,_18Q1d,8),"")</f>
        <v>9650.8731967802069</v>
      </c>
      <c r="K266" s="62" t="str">
        <f t="shared" si="24"/>
        <v/>
      </c>
      <c r="L266" s="53">
        <f t="shared" ref="L266:L329" si="29">IF(VLOOKUP($B266,_18Q1g,1)=$B266,VLOOKUP($B266,_18Q1g,8),"")</f>
        <v>9651</v>
      </c>
      <c r="M266" s="62">
        <f t="shared" si="25"/>
        <v>0.12680321979314613</v>
      </c>
    </row>
    <row r="267" spans="1:13">
      <c r="A267" s="50">
        <v>444</v>
      </c>
      <c r="B267" s="50">
        <v>444035220</v>
      </c>
      <c r="C267" s="51" t="s">
        <v>153</v>
      </c>
      <c r="D267" s="50">
        <v>35</v>
      </c>
      <c r="E267" s="51" t="s">
        <v>11</v>
      </c>
      <c r="F267" s="50">
        <v>220</v>
      </c>
      <c r="G267" s="51" t="s">
        <v>26</v>
      </c>
      <c r="H267" s="53">
        <f t="shared" si="26"/>
        <v>1</v>
      </c>
      <c r="I267" s="53">
        <f t="shared" si="27"/>
        <v>10399.736906559077</v>
      </c>
      <c r="J267" s="53">
        <f t="shared" si="28"/>
        <v>13489</v>
      </c>
      <c r="K267" s="62">
        <f t="shared" ref="K267:K330" si="30">IFERROR(J267-I267,"")</f>
        <v>3089.2630934409226</v>
      </c>
      <c r="L267" s="53">
        <f t="shared" si="29"/>
        <v>13489</v>
      </c>
      <c r="M267" s="62">
        <f t="shared" ref="M267:M330" si="31">IFERROR(L267-J267,"")</f>
        <v>0</v>
      </c>
    </row>
    <row r="268" spans="1:13">
      <c r="A268" s="50">
        <v>444</v>
      </c>
      <c r="B268" s="50">
        <v>444035243</v>
      </c>
      <c r="C268" s="51" t="s">
        <v>153</v>
      </c>
      <c r="D268" s="50">
        <v>35</v>
      </c>
      <c r="E268" s="51" t="s">
        <v>11</v>
      </c>
      <c r="F268" s="50">
        <v>243</v>
      </c>
      <c r="G268" s="51" t="s">
        <v>80</v>
      </c>
      <c r="H268" s="53">
        <f t="shared" si="26"/>
        <v>1</v>
      </c>
      <c r="I268" s="53">
        <f t="shared" si="27"/>
        <v>8788</v>
      </c>
      <c r="J268" s="53">
        <f t="shared" si="28"/>
        <v>13489</v>
      </c>
      <c r="K268" s="62">
        <f t="shared" si="30"/>
        <v>4701</v>
      </c>
      <c r="L268" s="53">
        <f t="shared" si="29"/>
        <v>13489</v>
      </c>
      <c r="M268" s="62">
        <f t="shared" si="31"/>
        <v>0</v>
      </c>
    </row>
    <row r="269" spans="1:13">
      <c r="A269" s="50">
        <v>444</v>
      </c>
      <c r="B269" s="50">
        <v>444035244</v>
      </c>
      <c r="C269" s="51" t="s">
        <v>153</v>
      </c>
      <c r="D269" s="50">
        <v>35</v>
      </c>
      <c r="E269" s="51" t="s">
        <v>11</v>
      </c>
      <c r="F269" s="50">
        <v>244</v>
      </c>
      <c r="G269" s="51" t="s">
        <v>27</v>
      </c>
      <c r="H269" s="53">
        <f t="shared" si="26"/>
        <v>3</v>
      </c>
      <c r="I269" s="53">
        <f t="shared" si="27"/>
        <v>12047</v>
      </c>
      <c r="J269" s="53">
        <f t="shared" si="28"/>
        <v>9004</v>
      </c>
      <c r="K269" s="62">
        <f t="shared" si="30"/>
        <v>-3043</v>
      </c>
      <c r="L269" s="53">
        <f t="shared" si="29"/>
        <v>9004</v>
      </c>
      <c r="M269" s="62">
        <f t="shared" si="31"/>
        <v>0</v>
      </c>
    </row>
    <row r="270" spans="1:13">
      <c r="A270" s="50">
        <v>444</v>
      </c>
      <c r="B270" s="50">
        <v>444035336</v>
      </c>
      <c r="C270" s="51" t="s">
        <v>153</v>
      </c>
      <c r="D270" s="50">
        <v>35</v>
      </c>
      <c r="E270" s="51" t="s">
        <v>11</v>
      </c>
      <c r="F270" s="50">
        <v>336</v>
      </c>
      <c r="G270" s="51" t="s">
        <v>30</v>
      </c>
      <c r="H270" s="53">
        <f t="shared" si="26"/>
        <v>2</v>
      </c>
      <c r="I270" s="53">
        <f t="shared" si="27"/>
        <v>10901</v>
      </c>
      <c r="J270" s="53">
        <f t="shared" si="28"/>
        <v>10056</v>
      </c>
      <c r="K270" s="62">
        <f t="shared" si="30"/>
        <v>-845</v>
      </c>
      <c r="L270" s="53">
        <f t="shared" si="29"/>
        <v>10056</v>
      </c>
      <c r="M270" s="62">
        <f t="shared" si="31"/>
        <v>0</v>
      </c>
    </row>
    <row r="271" spans="1:13">
      <c r="A271" s="50">
        <v>445</v>
      </c>
      <c r="B271" s="50">
        <v>445348017</v>
      </c>
      <c r="C271" s="51" t="s">
        <v>154</v>
      </c>
      <c r="D271" s="50">
        <v>348</v>
      </c>
      <c r="E271" s="51" t="s">
        <v>100</v>
      </c>
      <c r="F271" s="50">
        <v>17</v>
      </c>
      <c r="G271" s="51" t="s">
        <v>155</v>
      </c>
      <c r="H271" s="53">
        <f t="shared" si="26"/>
        <v>15</v>
      </c>
      <c r="I271" s="53">
        <f t="shared" si="27"/>
        <v>10524</v>
      </c>
      <c r="J271" s="53">
        <f t="shared" si="28"/>
        <v>10749</v>
      </c>
      <c r="K271" s="62">
        <f t="shared" si="30"/>
        <v>225</v>
      </c>
      <c r="L271" s="53">
        <f t="shared" si="29"/>
        <v>10749</v>
      </c>
      <c r="M271" s="62">
        <f t="shared" si="31"/>
        <v>0</v>
      </c>
    </row>
    <row r="272" spans="1:13">
      <c r="A272" s="50">
        <v>445</v>
      </c>
      <c r="B272" s="50">
        <v>445348064</v>
      </c>
      <c r="C272" s="51" t="s">
        <v>154</v>
      </c>
      <c r="D272" s="50">
        <v>348</v>
      </c>
      <c r="E272" s="51" t="s">
        <v>100</v>
      </c>
      <c r="F272" s="50">
        <v>64</v>
      </c>
      <c r="G272" s="51" t="s">
        <v>102</v>
      </c>
      <c r="H272" s="53">
        <f t="shared" si="26"/>
        <v>3</v>
      </c>
      <c r="I272" s="53">
        <f t="shared" si="27"/>
        <v>8445</v>
      </c>
      <c r="J272" s="53">
        <f t="shared" si="28"/>
        <v>8944</v>
      </c>
      <c r="K272" s="62">
        <f t="shared" si="30"/>
        <v>499</v>
      </c>
      <c r="L272" s="53">
        <f t="shared" si="29"/>
        <v>8944</v>
      </c>
      <c r="M272" s="62">
        <f t="shared" si="31"/>
        <v>0</v>
      </c>
    </row>
    <row r="273" spans="1:13">
      <c r="A273" s="50">
        <v>445</v>
      </c>
      <c r="B273" s="50">
        <v>445348151</v>
      </c>
      <c r="C273" s="51" t="s">
        <v>154</v>
      </c>
      <c r="D273" s="50">
        <v>348</v>
      </c>
      <c r="E273" s="51" t="s">
        <v>100</v>
      </c>
      <c r="F273" s="50">
        <v>151</v>
      </c>
      <c r="G273" s="51" t="s">
        <v>156</v>
      </c>
      <c r="H273" s="53">
        <f t="shared" si="26"/>
        <v>13</v>
      </c>
      <c r="I273" s="53">
        <f t="shared" si="27"/>
        <v>9456</v>
      </c>
      <c r="J273" s="53">
        <f t="shared" si="28"/>
        <v>9813</v>
      </c>
      <c r="K273" s="62">
        <f t="shared" si="30"/>
        <v>357</v>
      </c>
      <c r="L273" s="53">
        <f t="shared" si="29"/>
        <v>9813</v>
      </c>
      <c r="M273" s="62">
        <f t="shared" si="31"/>
        <v>0</v>
      </c>
    </row>
    <row r="274" spans="1:13">
      <c r="A274" s="50">
        <v>445</v>
      </c>
      <c r="B274" s="50">
        <v>445348153</v>
      </c>
      <c r="C274" s="51" t="s">
        <v>154</v>
      </c>
      <c r="D274" s="50">
        <v>348</v>
      </c>
      <c r="E274" s="51" t="s">
        <v>100</v>
      </c>
      <c r="F274" s="50">
        <v>153</v>
      </c>
      <c r="G274" s="51" t="s">
        <v>107</v>
      </c>
      <c r="H274" s="53">
        <f t="shared" si="26"/>
        <v>2</v>
      </c>
      <c r="I274" s="53">
        <f t="shared" si="27"/>
        <v>8920</v>
      </c>
      <c r="J274" s="53">
        <f t="shared" si="28"/>
        <v>8944</v>
      </c>
      <c r="K274" s="62">
        <f t="shared" si="30"/>
        <v>24</v>
      </c>
      <c r="L274" s="53">
        <f t="shared" si="29"/>
        <v>8944</v>
      </c>
      <c r="M274" s="62">
        <f t="shared" si="31"/>
        <v>0</v>
      </c>
    </row>
    <row r="275" spans="1:13">
      <c r="A275" s="50">
        <v>445</v>
      </c>
      <c r="B275" s="50">
        <v>445348162</v>
      </c>
      <c r="C275" s="51" t="s">
        <v>154</v>
      </c>
      <c r="D275" s="50">
        <v>348</v>
      </c>
      <c r="E275" s="51" t="s">
        <v>100</v>
      </c>
      <c r="F275" s="50">
        <v>162</v>
      </c>
      <c r="G275" s="51" t="s">
        <v>226</v>
      </c>
      <c r="H275" s="53">
        <f t="shared" si="26"/>
        <v>12</v>
      </c>
      <c r="I275" s="53">
        <f t="shared" si="27"/>
        <v>13055</v>
      </c>
      <c r="J275" s="53">
        <f t="shared" si="28"/>
        <v>9122</v>
      </c>
      <c r="K275" s="62">
        <f t="shared" si="30"/>
        <v>-3933</v>
      </c>
      <c r="L275" s="53">
        <f t="shared" si="29"/>
        <v>9122</v>
      </c>
      <c r="M275" s="62">
        <f t="shared" si="31"/>
        <v>0</v>
      </c>
    </row>
    <row r="276" spans="1:13">
      <c r="A276" s="50">
        <v>445</v>
      </c>
      <c r="B276" s="50">
        <v>445348186</v>
      </c>
      <c r="C276" s="51" t="s">
        <v>154</v>
      </c>
      <c r="D276" s="50">
        <v>348</v>
      </c>
      <c r="E276" s="51" t="s">
        <v>100</v>
      </c>
      <c r="F276" s="50">
        <v>186</v>
      </c>
      <c r="G276" s="51" t="s">
        <v>157</v>
      </c>
      <c r="H276" s="53">
        <f t="shared" si="26"/>
        <v>3</v>
      </c>
      <c r="I276" s="53">
        <f t="shared" si="27"/>
        <v>8730</v>
      </c>
      <c r="J276" s="53">
        <f t="shared" si="28"/>
        <v>9794</v>
      </c>
      <c r="K276" s="62">
        <f t="shared" si="30"/>
        <v>1064</v>
      </c>
      <c r="L276" s="53">
        <f t="shared" si="29"/>
        <v>9794</v>
      </c>
      <c r="M276" s="62">
        <f t="shared" si="31"/>
        <v>0</v>
      </c>
    </row>
    <row r="277" spans="1:13">
      <c r="A277" s="50">
        <v>445</v>
      </c>
      <c r="B277" s="50">
        <v>445348214</v>
      </c>
      <c r="C277" s="51" t="s">
        <v>154</v>
      </c>
      <c r="D277" s="50">
        <v>348</v>
      </c>
      <c r="E277" s="51" t="s">
        <v>100</v>
      </c>
      <c r="F277" s="50">
        <v>214</v>
      </c>
      <c r="G277" s="51" t="s">
        <v>266</v>
      </c>
      <c r="H277" s="53">
        <f t="shared" si="26"/>
        <v>2</v>
      </c>
      <c r="I277" s="53">
        <f t="shared" si="27"/>
        <v>10003.069568744664</v>
      </c>
      <c r="J277" s="53">
        <f t="shared" si="28"/>
        <v>10245.214480434308</v>
      </c>
      <c r="K277" s="62">
        <f t="shared" si="30"/>
        <v>242.14491168964378</v>
      </c>
      <c r="L277" s="53">
        <f t="shared" si="29"/>
        <v>10245</v>
      </c>
      <c r="M277" s="62">
        <f t="shared" si="31"/>
        <v>-0.21448043430791586</v>
      </c>
    </row>
    <row r="278" spans="1:13">
      <c r="A278" s="50">
        <v>445</v>
      </c>
      <c r="B278" s="50">
        <v>445348226</v>
      </c>
      <c r="C278" s="51" t="s">
        <v>154</v>
      </c>
      <c r="D278" s="50">
        <v>348</v>
      </c>
      <c r="E278" s="51" t="s">
        <v>100</v>
      </c>
      <c r="F278" s="50">
        <v>226</v>
      </c>
      <c r="G278" s="51" t="s">
        <v>158</v>
      </c>
      <c r="H278" s="53">
        <f t="shared" si="26"/>
        <v>25</v>
      </c>
      <c r="I278" s="53">
        <f t="shared" si="27"/>
        <v>9970</v>
      </c>
      <c r="J278" s="53">
        <f t="shared" si="28"/>
        <v>10536</v>
      </c>
      <c r="K278" s="62">
        <f t="shared" si="30"/>
        <v>566</v>
      </c>
      <c r="L278" s="53">
        <f t="shared" si="29"/>
        <v>10536</v>
      </c>
      <c r="M278" s="62">
        <f t="shared" si="31"/>
        <v>0</v>
      </c>
    </row>
    <row r="279" spans="1:13">
      <c r="A279" s="50">
        <v>445</v>
      </c>
      <c r="B279" s="50">
        <v>445348271</v>
      </c>
      <c r="C279" s="51" t="s">
        <v>154</v>
      </c>
      <c r="D279" s="50">
        <v>348</v>
      </c>
      <c r="E279" s="51" t="s">
        <v>100</v>
      </c>
      <c r="F279" s="50">
        <v>271</v>
      </c>
      <c r="G279" s="51" t="s">
        <v>111</v>
      </c>
      <c r="H279" s="53">
        <f t="shared" si="26"/>
        <v>5</v>
      </c>
      <c r="I279" s="53">
        <f t="shared" si="27"/>
        <v>8963</v>
      </c>
      <c r="J279" s="53">
        <f t="shared" si="28"/>
        <v>8910</v>
      </c>
      <c r="K279" s="62">
        <f t="shared" si="30"/>
        <v>-53</v>
      </c>
      <c r="L279" s="53">
        <f t="shared" si="29"/>
        <v>8910</v>
      </c>
      <c r="M279" s="62">
        <f t="shared" si="31"/>
        <v>0</v>
      </c>
    </row>
    <row r="280" spans="1:13">
      <c r="A280" s="50">
        <v>445</v>
      </c>
      <c r="B280" s="50">
        <v>445348316</v>
      </c>
      <c r="C280" s="51" t="s">
        <v>154</v>
      </c>
      <c r="D280" s="50">
        <v>348</v>
      </c>
      <c r="E280" s="51" t="s">
        <v>100</v>
      </c>
      <c r="F280" s="50">
        <v>316</v>
      </c>
      <c r="G280" s="51" t="s">
        <v>159</v>
      </c>
      <c r="H280" s="53">
        <f t="shared" si="26"/>
        <v>8</v>
      </c>
      <c r="I280" s="53">
        <f t="shared" si="27"/>
        <v>11439</v>
      </c>
      <c r="J280" s="53">
        <f t="shared" si="28"/>
        <v>10167</v>
      </c>
      <c r="K280" s="62">
        <f t="shared" si="30"/>
        <v>-1272</v>
      </c>
      <c r="L280" s="53">
        <f t="shared" si="29"/>
        <v>10167</v>
      </c>
      <c r="M280" s="62">
        <f t="shared" si="31"/>
        <v>0</v>
      </c>
    </row>
    <row r="281" spans="1:13">
      <c r="A281" s="50">
        <v>445</v>
      </c>
      <c r="B281" s="50">
        <v>445348322</v>
      </c>
      <c r="C281" s="51" t="s">
        <v>154</v>
      </c>
      <c r="D281" s="50">
        <v>348</v>
      </c>
      <c r="E281" s="51" t="s">
        <v>100</v>
      </c>
      <c r="F281" s="50">
        <v>322</v>
      </c>
      <c r="G281" s="51" t="s">
        <v>113</v>
      </c>
      <c r="H281" s="53">
        <f t="shared" si="26"/>
        <v>4</v>
      </c>
      <c r="I281" s="53">
        <f t="shared" si="27"/>
        <v>11139</v>
      </c>
      <c r="J281" s="53">
        <f t="shared" si="28"/>
        <v>9248</v>
      </c>
      <c r="K281" s="62">
        <f t="shared" si="30"/>
        <v>-1891</v>
      </c>
      <c r="L281" s="53">
        <f t="shared" si="29"/>
        <v>9248</v>
      </c>
      <c r="M281" s="62">
        <f t="shared" si="31"/>
        <v>0</v>
      </c>
    </row>
    <row r="282" spans="1:13">
      <c r="A282" s="50">
        <v>445</v>
      </c>
      <c r="B282" s="50">
        <v>445348348</v>
      </c>
      <c r="C282" s="51" t="s">
        <v>154</v>
      </c>
      <c r="D282" s="50">
        <v>348</v>
      </c>
      <c r="E282" s="51" t="s">
        <v>100</v>
      </c>
      <c r="F282" s="50">
        <v>348</v>
      </c>
      <c r="G282" s="51" t="s">
        <v>100</v>
      </c>
      <c r="H282" s="53">
        <f t="shared" si="26"/>
        <v>1314</v>
      </c>
      <c r="I282" s="53">
        <f t="shared" si="27"/>
        <v>10488</v>
      </c>
      <c r="J282" s="53">
        <f t="shared" si="28"/>
        <v>10754</v>
      </c>
      <c r="K282" s="62">
        <f t="shared" si="30"/>
        <v>266</v>
      </c>
      <c r="L282" s="53">
        <f t="shared" si="29"/>
        <v>10754</v>
      </c>
      <c r="M282" s="62">
        <f t="shared" si="31"/>
        <v>0</v>
      </c>
    </row>
    <row r="283" spans="1:13">
      <c r="A283" s="50">
        <v>445</v>
      </c>
      <c r="B283" s="50">
        <v>445348616</v>
      </c>
      <c r="C283" s="51" t="s">
        <v>154</v>
      </c>
      <c r="D283" s="50">
        <v>348</v>
      </c>
      <c r="E283" s="51" t="s">
        <v>100</v>
      </c>
      <c r="F283" s="50">
        <v>616</v>
      </c>
      <c r="G283" s="51" t="s">
        <v>83</v>
      </c>
      <c r="H283" s="53">
        <f t="shared" si="26"/>
        <v>1</v>
      </c>
      <c r="I283" s="53">
        <f t="shared" si="27"/>
        <v>9976.9157849829371</v>
      </c>
      <c r="J283" s="53">
        <f t="shared" si="28"/>
        <v>10084.565067739617</v>
      </c>
      <c r="K283" s="62">
        <f t="shared" si="30"/>
        <v>107.6492827566799</v>
      </c>
      <c r="L283" s="53">
        <f t="shared" si="29"/>
        <v>10085</v>
      </c>
      <c r="M283" s="62">
        <f t="shared" si="31"/>
        <v>0.43493226038299326</v>
      </c>
    </row>
    <row r="284" spans="1:13">
      <c r="A284" s="50">
        <v>445</v>
      </c>
      <c r="B284" s="50">
        <v>445348658</v>
      </c>
      <c r="C284" s="51" t="s">
        <v>154</v>
      </c>
      <c r="D284" s="50">
        <v>348</v>
      </c>
      <c r="E284" s="51" t="s">
        <v>100</v>
      </c>
      <c r="F284" s="50">
        <v>658</v>
      </c>
      <c r="G284" s="51" t="s">
        <v>345</v>
      </c>
      <c r="H284" s="53">
        <f t="shared" si="26"/>
        <v>1</v>
      </c>
      <c r="I284" s="53" t="str">
        <f t="shared" si="27"/>
        <v>--</v>
      </c>
      <c r="J284" s="53">
        <f t="shared" si="28"/>
        <v>9921.2770993212525</v>
      </c>
      <c r="K284" s="62" t="str">
        <f t="shared" si="30"/>
        <v/>
      </c>
      <c r="L284" s="53">
        <f t="shared" si="29"/>
        <v>9921</v>
      </c>
      <c r="M284" s="62">
        <f t="shared" si="31"/>
        <v>-0.27709932125253545</v>
      </c>
    </row>
    <row r="285" spans="1:13">
      <c r="A285" s="50">
        <v>445</v>
      </c>
      <c r="B285" s="50">
        <v>445348753</v>
      </c>
      <c r="C285" s="51" t="s">
        <v>154</v>
      </c>
      <c r="D285" s="50">
        <v>348</v>
      </c>
      <c r="E285" s="51" t="s">
        <v>100</v>
      </c>
      <c r="F285" s="50">
        <v>753</v>
      </c>
      <c r="G285" s="51" t="s">
        <v>231</v>
      </c>
      <c r="H285" s="53">
        <f t="shared" si="26"/>
        <v>2</v>
      </c>
      <c r="I285" s="53">
        <f t="shared" si="27"/>
        <v>10005.871632560256</v>
      </c>
      <c r="J285" s="53">
        <f t="shared" si="28"/>
        <v>10223.95115827434</v>
      </c>
      <c r="K285" s="62">
        <f t="shared" si="30"/>
        <v>218.0795257140835</v>
      </c>
      <c r="L285" s="53">
        <f t="shared" si="29"/>
        <v>10224</v>
      </c>
      <c r="M285" s="62">
        <f t="shared" si="31"/>
        <v>4.8841725660167867E-2</v>
      </c>
    </row>
    <row r="286" spans="1:13">
      <c r="A286" s="50">
        <v>445</v>
      </c>
      <c r="B286" s="50">
        <v>445348767</v>
      </c>
      <c r="C286" s="51" t="s">
        <v>154</v>
      </c>
      <c r="D286" s="50">
        <v>348</v>
      </c>
      <c r="E286" s="51" t="s">
        <v>100</v>
      </c>
      <c r="F286" s="50">
        <v>767</v>
      </c>
      <c r="G286" s="51" t="s">
        <v>267</v>
      </c>
      <c r="H286" s="53">
        <f t="shared" si="26"/>
        <v>2</v>
      </c>
      <c r="I286" s="53">
        <f t="shared" si="27"/>
        <v>9142</v>
      </c>
      <c r="J286" s="53">
        <f t="shared" si="28"/>
        <v>8883</v>
      </c>
      <c r="K286" s="62">
        <f t="shared" si="30"/>
        <v>-259</v>
      </c>
      <c r="L286" s="53">
        <f t="shared" si="29"/>
        <v>8883</v>
      </c>
      <c r="M286" s="62">
        <f t="shared" si="31"/>
        <v>0</v>
      </c>
    </row>
    <row r="287" spans="1:13">
      <c r="A287" s="50">
        <v>445</v>
      </c>
      <c r="B287" s="50">
        <v>445348775</v>
      </c>
      <c r="C287" s="51" t="s">
        <v>154</v>
      </c>
      <c r="D287" s="50">
        <v>348</v>
      </c>
      <c r="E287" s="51" t="s">
        <v>100</v>
      </c>
      <c r="F287" s="50">
        <v>775</v>
      </c>
      <c r="G287" s="51" t="s">
        <v>120</v>
      </c>
      <c r="H287" s="53">
        <f t="shared" si="26"/>
        <v>14</v>
      </c>
      <c r="I287" s="53">
        <f t="shared" si="27"/>
        <v>9297</v>
      </c>
      <c r="J287" s="53">
        <f t="shared" si="28"/>
        <v>9839</v>
      </c>
      <c r="K287" s="62">
        <f t="shared" si="30"/>
        <v>542</v>
      </c>
      <c r="L287" s="53">
        <f t="shared" si="29"/>
        <v>9839</v>
      </c>
      <c r="M287" s="62">
        <f t="shared" si="31"/>
        <v>0</v>
      </c>
    </row>
    <row r="288" spans="1:13">
      <c r="A288" s="50">
        <v>446</v>
      </c>
      <c r="B288" s="50">
        <v>446099016</v>
      </c>
      <c r="C288" s="51" t="s">
        <v>160</v>
      </c>
      <c r="D288" s="50">
        <v>99</v>
      </c>
      <c r="E288" s="51" t="s">
        <v>161</v>
      </c>
      <c r="F288" s="50">
        <v>16</v>
      </c>
      <c r="G288" s="51" t="s">
        <v>162</v>
      </c>
      <c r="H288" s="53">
        <f t="shared" si="26"/>
        <v>334</v>
      </c>
      <c r="I288" s="53">
        <f t="shared" si="27"/>
        <v>9256</v>
      </c>
      <c r="J288" s="53">
        <f t="shared" si="28"/>
        <v>9602</v>
      </c>
      <c r="K288" s="62">
        <f t="shared" si="30"/>
        <v>346</v>
      </c>
      <c r="L288" s="53">
        <f t="shared" si="29"/>
        <v>9602</v>
      </c>
      <c r="M288" s="62">
        <f t="shared" si="31"/>
        <v>0</v>
      </c>
    </row>
    <row r="289" spans="1:13">
      <c r="A289" s="50">
        <v>446</v>
      </c>
      <c r="B289" s="50">
        <v>446099018</v>
      </c>
      <c r="C289" s="51" t="s">
        <v>160</v>
      </c>
      <c r="D289" s="50">
        <v>99</v>
      </c>
      <c r="E289" s="51" t="s">
        <v>161</v>
      </c>
      <c r="F289" s="50">
        <v>18</v>
      </c>
      <c r="G289" s="51" t="s">
        <v>163</v>
      </c>
      <c r="H289" s="53">
        <f t="shared" si="26"/>
        <v>11</v>
      </c>
      <c r="I289" s="53">
        <f t="shared" si="27"/>
        <v>10830</v>
      </c>
      <c r="J289" s="53">
        <f t="shared" si="28"/>
        <v>11045</v>
      </c>
      <c r="K289" s="62">
        <f t="shared" si="30"/>
        <v>215</v>
      </c>
      <c r="L289" s="53">
        <f t="shared" si="29"/>
        <v>11045</v>
      </c>
      <c r="M289" s="62">
        <f t="shared" si="31"/>
        <v>0</v>
      </c>
    </row>
    <row r="290" spans="1:13">
      <c r="A290" s="50">
        <v>446</v>
      </c>
      <c r="B290" s="50">
        <v>446099035</v>
      </c>
      <c r="C290" s="51" t="s">
        <v>160</v>
      </c>
      <c r="D290" s="50">
        <v>99</v>
      </c>
      <c r="E290" s="51" t="s">
        <v>161</v>
      </c>
      <c r="F290" s="50">
        <v>35</v>
      </c>
      <c r="G290" s="51" t="s">
        <v>11</v>
      </c>
      <c r="H290" s="53">
        <f t="shared" si="26"/>
        <v>3</v>
      </c>
      <c r="I290" s="53">
        <f t="shared" si="27"/>
        <v>12490</v>
      </c>
      <c r="J290" s="53">
        <f t="shared" si="28"/>
        <v>15277</v>
      </c>
      <c r="K290" s="62">
        <f t="shared" si="30"/>
        <v>2787</v>
      </c>
      <c r="L290" s="53">
        <f t="shared" si="29"/>
        <v>15277</v>
      </c>
      <c r="M290" s="62">
        <f t="shared" si="31"/>
        <v>0</v>
      </c>
    </row>
    <row r="291" spans="1:13">
      <c r="A291" s="50">
        <v>446</v>
      </c>
      <c r="B291" s="50">
        <v>446099044</v>
      </c>
      <c r="C291" s="51" t="s">
        <v>160</v>
      </c>
      <c r="D291" s="50">
        <v>99</v>
      </c>
      <c r="E291" s="51" t="s">
        <v>161</v>
      </c>
      <c r="F291" s="50">
        <v>44</v>
      </c>
      <c r="G291" s="51" t="s">
        <v>12</v>
      </c>
      <c r="H291" s="53">
        <f t="shared" si="26"/>
        <v>380</v>
      </c>
      <c r="I291" s="53">
        <f t="shared" si="27"/>
        <v>10609</v>
      </c>
      <c r="J291" s="53">
        <f t="shared" si="28"/>
        <v>11012</v>
      </c>
      <c r="K291" s="62">
        <f t="shared" si="30"/>
        <v>403</v>
      </c>
      <c r="L291" s="53">
        <f t="shared" si="29"/>
        <v>11012</v>
      </c>
      <c r="M291" s="62">
        <f t="shared" si="31"/>
        <v>0</v>
      </c>
    </row>
    <row r="292" spans="1:13">
      <c r="A292" s="50">
        <v>446</v>
      </c>
      <c r="B292" s="50">
        <v>446099050</v>
      </c>
      <c r="C292" s="51" t="s">
        <v>160</v>
      </c>
      <c r="D292" s="50">
        <v>99</v>
      </c>
      <c r="E292" s="51" t="s">
        <v>161</v>
      </c>
      <c r="F292" s="50">
        <v>50</v>
      </c>
      <c r="G292" s="51" t="s">
        <v>90</v>
      </c>
      <c r="H292" s="53">
        <f t="shared" si="26"/>
        <v>8</v>
      </c>
      <c r="I292" s="53">
        <f t="shared" si="27"/>
        <v>8578</v>
      </c>
      <c r="J292" s="53">
        <f t="shared" si="28"/>
        <v>9655</v>
      </c>
      <c r="K292" s="62">
        <f t="shared" si="30"/>
        <v>1077</v>
      </c>
      <c r="L292" s="53">
        <f t="shared" si="29"/>
        <v>9655</v>
      </c>
      <c r="M292" s="62">
        <f t="shared" si="31"/>
        <v>0</v>
      </c>
    </row>
    <row r="293" spans="1:13">
      <c r="A293" s="50">
        <v>446</v>
      </c>
      <c r="B293" s="50">
        <v>446099088</v>
      </c>
      <c r="C293" s="51" t="s">
        <v>160</v>
      </c>
      <c r="D293" s="50">
        <v>99</v>
      </c>
      <c r="E293" s="51" t="s">
        <v>161</v>
      </c>
      <c r="F293" s="50">
        <v>88</v>
      </c>
      <c r="G293" s="51" t="s">
        <v>91</v>
      </c>
      <c r="H293" s="53">
        <f t="shared" si="26"/>
        <v>11</v>
      </c>
      <c r="I293" s="53">
        <f t="shared" si="27"/>
        <v>9260</v>
      </c>
      <c r="J293" s="53">
        <f t="shared" si="28"/>
        <v>9969</v>
      </c>
      <c r="K293" s="62">
        <f t="shared" si="30"/>
        <v>709</v>
      </c>
      <c r="L293" s="53">
        <f t="shared" si="29"/>
        <v>9969</v>
      </c>
      <c r="M293" s="62">
        <f t="shared" si="31"/>
        <v>0</v>
      </c>
    </row>
    <row r="294" spans="1:13">
      <c r="A294" s="50">
        <v>446</v>
      </c>
      <c r="B294" s="50">
        <v>446099099</v>
      </c>
      <c r="C294" s="51" t="s">
        <v>160</v>
      </c>
      <c r="D294" s="50">
        <v>99</v>
      </c>
      <c r="E294" s="51" t="s">
        <v>161</v>
      </c>
      <c r="F294" s="50">
        <v>99</v>
      </c>
      <c r="G294" s="51" t="s">
        <v>161</v>
      </c>
      <c r="H294" s="53">
        <f t="shared" si="26"/>
        <v>148</v>
      </c>
      <c r="I294" s="53">
        <f t="shared" si="27"/>
        <v>9741</v>
      </c>
      <c r="J294" s="53">
        <f t="shared" si="28"/>
        <v>9745</v>
      </c>
      <c r="K294" s="62">
        <f t="shared" si="30"/>
        <v>4</v>
      </c>
      <c r="L294" s="53">
        <f t="shared" si="29"/>
        <v>9745</v>
      </c>
      <c r="M294" s="62">
        <f t="shared" si="31"/>
        <v>0</v>
      </c>
    </row>
    <row r="295" spans="1:13">
      <c r="A295" s="50">
        <v>446</v>
      </c>
      <c r="B295" s="50">
        <v>446099101</v>
      </c>
      <c r="C295" s="51" t="s">
        <v>160</v>
      </c>
      <c r="D295" s="50">
        <v>99</v>
      </c>
      <c r="E295" s="51" t="s">
        <v>161</v>
      </c>
      <c r="F295" s="50">
        <v>101</v>
      </c>
      <c r="G295" s="51" t="s">
        <v>103</v>
      </c>
      <c r="H295" s="53">
        <f t="shared" si="26"/>
        <v>1</v>
      </c>
      <c r="I295" s="53">
        <f t="shared" si="27"/>
        <v>9513.1701309609271</v>
      </c>
      <c r="J295" s="53">
        <f t="shared" si="28"/>
        <v>8829</v>
      </c>
      <c r="K295" s="62">
        <f t="shared" si="30"/>
        <v>-684.17013096092705</v>
      </c>
      <c r="L295" s="53">
        <f t="shared" si="29"/>
        <v>8829</v>
      </c>
      <c r="M295" s="62">
        <f t="shared" si="31"/>
        <v>0</v>
      </c>
    </row>
    <row r="296" spans="1:13">
      <c r="A296" s="50">
        <v>446</v>
      </c>
      <c r="B296" s="50">
        <v>446099133</v>
      </c>
      <c r="C296" s="51" t="s">
        <v>160</v>
      </c>
      <c r="D296" s="50">
        <v>99</v>
      </c>
      <c r="E296" s="51" t="s">
        <v>161</v>
      </c>
      <c r="F296" s="50">
        <v>133</v>
      </c>
      <c r="G296" s="51" t="s">
        <v>59</v>
      </c>
      <c r="H296" s="53">
        <f t="shared" si="26"/>
        <v>2</v>
      </c>
      <c r="I296" s="53">
        <f t="shared" si="27"/>
        <v>10674.425299368062</v>
      </c>
      <c r="J296" s="53">
        <f t="shared" si="28"/>
        <v>8454</v>
      </c>
      <c r="K296" s="62">
        <f t="shared" si="30"/>
        <v>-2220.425299368062</v>
      </c>
      <c r="L296" s="53">
        <f t="shared" si="29"/>
        <v>8454</v>
      </c>
      <c r="M296" s="62">
        <f t="shared" si="31"/>
        <v>0</v>
      </c>
    </row>
    <row r="297" spans="1:13">
      <c r="A297" s="50">
        <v>446</v>
      </c>
      <c r="B297" s="50">
        <v>446099167</v>
      </c>
      <c r="C297" s="51" t="s">
        <v>160</v>
      </c>
      <c r="D297" s="50">
        <v>99</v>
      </c>
      <c r="E297" s="51" t="s">
        <v>161</v>
      </c>
      <c r="F297" s="50">
        <v>167</v>
      </c>
      <c r="G297" s="51" t="s">
        <v>164</v>
      </c>
      <c r="H297" s="53">
        <f t="shared" si="26"/>
        <v>93</v>
      </c>
      <c r="I297" s="53">
        <f t="shared" si="27"/>
        <v>9344</v>
      </c>
      <c r="J297" s="53">
        <f t="shared" si="28"/>
        <v>9950</v>
      </c>
      <c r="K297" s="62">
        <f t="shared" si="30"/>
        <v>606</v>
      </c>
      <c r="L297" s="53">
        <f t="shared" si="29"/>
        <v>9950</v>
      </c>
      <c r="M297" s="62">
        <f t="shared" si="31"/>
        <v>0</v>
      </c>
    </row>
    <row r="298" spans="1:13">
      <c r="A298" s="50">
        <v>446</v>
      </c>
      <c r="B298" s="50">
        <v>446099175</v>
      </c>
      <c r="C298" s="51" t="s">
        <v>160</v>
      </c>
      <c r="D298" s="50">
        <v>99</v>
      </c>
      <c r="E298" s="51" t="s">
        <v>161</v>
      </c>
      <c r="F298" s="50">
        <v>175</v>
      </c>
      <c r="G298" s="51" t="s">
        <v>165</v>
      </c>
      <c r="H298" s="53">
        <f t="shared" si="26"/>
        <v>2</v>
      </c>
      <c r="I298" s="53">
        <f t="shared" si="27"/>
        <v>9320.151186308618</v>
      </c>
      <c r="J298" s="53">
        <f t="shared" si="28"/>
        <v>15277</v>
      </c>
      <c r="K298" s="62">
        <f t="shared" si="30"/>
        <v>5956.848813691382</v>
      </c>
      <c r="L298" s="53">
        <f t="shared" si="29"/>
        <v>15277</v>
      </c>
      <c r="M298" s="62">
        <f t="shared" si="31"/>
        <v>0</v>
      </c>
    </row>
    <row r="299" spans="1:13">
      <c r="A299" s="50">
        <v>446</v>
      </c>
      <c r="B299" s="50">
        <v>446099177</v>
      </c>
      <c r="C299" s="51" t="s">
        <v>160</v>
      </c>
      <c r="D299" s="50">
        <v>99</v>
      </c>
      <c r="E299" s="51" t="s">
        <v>161</v>
      </c>
      <c r="F299" s="50">
        <v>177</v>
      </c>
      <c r="G299" s="51" t="s">
        <v>110</v>
      </c>
      <c r="H299" s="53">
        <f t="shared" si="26"/>
        <v>5</v>
      </c>
      <c r="I299" s="53">
        <f t="shared" si="27"/>
        <v>8403</v>
      </c>
      <c r="J299" s="53">
        <f t="shared" si="28"/>
        <v>9166</v>
      </c>
      <c r="K299" s="62">
        <f t="shared" si="30"/>
        <v>763</v>
      </c>
      <c r="L299" s="53">
        <f t="shared" si="29"/>
        <v>9166</v>
      </c>
      <c r="M299" s="62">
        <f t="shared" si="31"/>
        <v>0</v>
      </c>
    </row>
    <row r="300" spans="1:13">
      <c r="A300" s="50">
        <v>446</v>
      </c>
      <c r="B300" s="50">
        <v>446099187</v>
      </c>
      <c r="C300" s="51" t="s">
        <v>160</v>
      </c>
      <c r="D300" s="50">
        <v>99</v>
      </c>
      <c r="E300" s="51" t="s">
        <v>161</v>
      </c>
      <c r="F300" s="50">
        <v>187</v>
      </c>
      <c r="G300" s="51" t="s">
        <v>181</v>
      </c>
      <c r="H300" s="53">
        <f t="shared" si="26"/>
        <v>2</v>
      </c>
      <c r="I300" s="53" t="str">
        <f t="shared" si="27"/>
        <v>--</v>
      </c>
      <c r="J300" s="53">
        <f t="shared" si="28"/>
        <v>9788.9945910546867</v>
      </c>
      <c r="K300" s="62" t="str">
        <f t="shared" si="30"/>
        <v/>
      </c>
      <c r="L300" s="53">
        <f t="shared" si="29"/>
        <v>9789</v>
      </c>
      <c r="M300" s="62">
        <f t="shared" si="31"/>
        <v>5.4089453133201459E-3</v>
      </c>
    </row>
    <row r="301" spans="1:13">
      <c r="A301" s="50">
        <v>446</v>
      </c>
      <c r="B301" s="50">
        <v>446099208</v>
      </c>
      <c r="C301" s="51" t="s">
        <v>160</v>
      </c>
      <c r="D301" s="50">
        <v>99</v>
      </c>
      <c r="E301" s="51" t="s">
        <v>161</v>
      </c>
      <c r="F301" s="50">
        <v>208</v>
      </c>
      <c r="G301" s="51" t="s">
        <v>166</v>
      </c>
      <c r="H301" s="53">
        <f t="shared" si="26"/>
        <v>4</v>
      </c>
      <c r="I301" s="53">
        <f t="shared" si="27"/>
        <v>8586</v>
      </c>
      <c r="J301" s="53">
        <f t="shared" si="28"/>
        <v>8454</v>
      </c>
      <c r="K301" s="62">
        <f t="shared" si="30"/>
        <v>-132</v>
      </c>
      <c r="L301" s="53">
        <f t="shared" si="29"/>
        <v>8454</v>
      </c>
      <c r="M301" s="62">
        <f t="shared" si="31"/>
        <v>0</v>
      </c>
    </row>
    <row r="302" spans="1:13">
      <c r="A302" s="50">
        <v>446</v>
      </c>
      <c r="B302" s="50">
        <v>446099212</v>
      </c>
      <c r="C302" s="51" t="s">
        <v>160</v>
      </c>
      <c r="D302" s="50">
        <v>99</v>
      </c>
      <c r="E302" s="51" t="s">
        <v>161</v>
      </c>
      <c r="F302" s="50">
        <v>212</v>
      </c>
      <c r="G302" s="51" t="s">
        <v>167</v>
      </c>
      <c r="H302" s="53">
        <f t="shared" si="26"/>
        <v>138</v>
      </c>
      <c r="I302" s="53">
        <f t="shared" si="27"/>
        <v>9255</v>
      </c>
      <c r="J302" s="53">
        <f t="shared" si="28"/>
        <v>9616</v>
      </c>
      <c r="K302" s="62">
        <f t="shared" si="30"/>
        <v>361</v>
      </c>
      <c r="L302" s="53">
        <f t="shared" si="29"/>
        <v>9616</v>
      </c>
      <c r="M302" s="62">
        <f t="shared" si="31"/>
        <v>0</v>
      </c>
    </row>
    <row r="303" spans="1:13">
      <c r="A303" s="50">
        <v>446</v>
      </c>
      <c r="B303" s="50">
        <v>446099218</v>
      </c>
      <c r="C303" s="51" t="s">
        <v>160</v>
      </c>
      <c r="D303" s="50">
        <v>99</v>
      </c>
      <c r="E303" s="51" t="s">
        <v>161</v>
      </c>
      <c r="F303" s="50">
        <v>218</v>
      </c>
      <c r="G303" s="51" t="s">
        <v>168</v>
      </c>
      <c r="H303" s="53">
        <f t="shared" si="26"/>
        <v>105</v>
      </c>
      <c r="I303" s="53">
        <f t="shared" si="27"/>
        <v>9150</v>
      </c>
      <c r="J303" s="53">
        <f t="shared" si="28"/>
        <v>9347</v>
      </c>
      <c r="K303" s="62">
        <f t="shared" si="30"/>
        <v>197</v>
      </c>
      <c r="L303" s="53">
        <f t="shared" si="29"/>
        <v>9347</v>
      </c>
      <c r="M303" s="62">
        <f t="shared" si="31"/>
        <v>0</v>
      </c>
    </row>
    <row r="304" spans="1:13">
      <c r="A304" s="50">
        <v>446</v>
      </c>
      <c r="B304" s="50">
        <v>446099220</v>
      </c>
      <c r="C304" s="51" t="s">
        <v>160</v>
      </c>
      <c r="D304" s="50">
        <v>99</v>
      </c>
      <c r="E304" s="51" t="s">
        <v>161</v>
      </c>
      <c r="F304" s="50">
        <v>220</v>
      </c>
      <c r="G304" s="51" t="s">
        <v>26</v>
      </c>
      <c r="H304" s="53">
        <f t="shared" si="26"/>
        <v>33</v>
      </c>
      <c r="I304" s="53">
        <f t="shared" si="27"/>
        <v>9937</v>
      </c>
      <c r="J304" s="53">
        <f t="shared" si="28"/>
        <v>11730</v>
      </c>
      <c r="K304" s="62">
        <f t="shared" si="30"/>
        <v>1793</v>
      </c>
      <c r="L304" s="53">
        <f t="shared" si="29"/>
        <v>11730</v>
      </c>
      <c r="M304" s="62">
        <f t="shared" si="31"/>
        <v>0</v>
      </c>
    </row>
    <row r="305" spans="1:13">
      <c r="A305" s="50">
        <v>446</v>
      </c>
      <c r="B305" s="50">
        <v>446099238</v>
      </c>
      <c r="C305" s="51" t="s">
        <v>160</v>
      </c>
      <c r="D305" s="50">
        <v>99</v>
      </c>
      <c r="E305" s="51" t="s">
        <v>161</v>
      </c>
      <c r="F305" s="50">
        <v>238</v>
      </c>
      <c r="G305" s="51" t="s">
        <v>169</v>
      </c>
      <c r="H305" s="53">
        <f t="shared" si="26"/>
        <v>18</v>
      </c>
      <c r="I305" s="53">
        <f t="shared" si="27"/>
        <v>9039</v>
      </c>
      <c r="J305" s="53">
        <f t="shared" si="28"/>
        <v>10737</v>
      </c>
      <c r="K305" s="62">
        <f t="shared" si="30"/>
        <v>1698</v>
      </c>
      <c r="L305" s="53">
        <f t="shared" si="29"/>
        <v>10737</v>
      </c>
      <c r="M305" s="62">
        <f t="shared" si="31"/>
        <v>0</v>
      </c>
    </row>
    <row r="306" spans="1:13">
      <c r="A306" s="50">
        <v>446</v>
      </c>
      <c r="B306" s="50">
        <v>446099244</v>
      </c>
      <c r="C306" s="51" t="s">
        <v>160</v>
      </c>
      <c r="D306" s="50">
        <v>99</v>
      </c>
      <c r="E306" s="51" t="s">
        <v>161</v>
      </c>
      <c r="F306" s="50">
        <v>244</v>
      </c>
      <c r="G306" s="51" t="s">
        <v>27</v>
      </c>
      <c r="H306" s="53">
        <f t="shared" si="26"/>
        <v>5</v>
      </c>
      <c r="I306" s="53">
        <f t="shared" si="27"/>
        <v>11903</v>
      </c>
      <c r="J306" s="53">
        <f t="shared" si="28"/>
        <v>11710</v>
      </c>
      <c r="K306" s="62">
        <f t="shared" si="30"/>
        <v>-193</v>
      </c>
      <c r="L306" s="53">
        <f t="shared" si="29"/>
        <v>11710</v>
      </c>
      <c r="M306" s="62">
        <f t="shared" si="31"/>
        <v>0</v>
      </c>
    </row>
    <row r="307" spans="1:13">
      <c r="A307" s="50">
        <v>446</v>
      </c>
      <c r="B307" s="50">
        <v>446099266</v>
      </c>
      <c r="C307" s="51" t="s">
        <v>160</v>
      </c>
      <c r="D307" s="50">
        <v>99</v>
      </c>
      <c r="E307" s="51" t="s">
        <v>161</v>
      </c>
      <c r="F307" s="50">
        <v>266</v>
      </c>
      <c r="G307" s="51" t="s">
        <v>170</v>
      </c>
      <c r="H307" s="53">
        <f t="shared" si="26"/>
        <v>7</v>
      </c>
      <c r="I307" s="53">
        <f t="shared" si="27"/>
        <v>8670</v>
      </c>
      <c r="J307" s="53">
        <f t="shared" si="28"/>
        <v>9194</v>
      </c>
      <c r="K307" s="62">
        <f t="shared" si="30"/>
        <v>524</v>
      </c>
      <c r="L307" s="53">
        <f t="shared" si="29"/>
        <v>9194</v>
      </c>
      <c r="M307" s="62">
        <f t="shared" si="31"/>
        <v>0</v>
      </c>
    </row>
    <row r="308" spans="1:13">
      <c r="A308" s="50">
        <v>446</v>
      </c>
      <c r="B308" s="50">
        <v>446099285</v>
      </c>
      <c r="C308" s="51" t="s">
        <v>160</v>
      </c>
      <c r="D308" s="50">
        <v>99</v>
      </c>
      <c r="E308" s="51" t="s">
        <v>161</v>
      </c>
      <c r="F308" s="50">
        <v>285</v>
      </c>
      <c r="G308" s="51" t="s">
        <v>28</v>
      </c>
      <c r="H308" s="53">
        <f t="shared" si="26"/>
        <v>106</v>
      </c>
      <c r="I308" s="53">
        <f t="shared" si="27"/>
        <v>9430</v>
      </c>
      <c r="J308" s="53">
        <f t="shared" si="28"/>
        <v>9953</v>
      </c>
      <c r="K308" s="62">
        <f t="shared" si="30"/>
        <v>523</v>
      </c>
      <c r="L308" s="53">
        <f t="shared" si="29"/>
        <v>9953</v>
      </c>
      <c r="M308" s="62">
        <f t="shared" si="31"/>
        <v>0</v>
      </c>
    </row>
    <row r="309" spans="1:13">
      <c r="A309" s="50">
        <v>446</v>
      </c>
      <c r="B309" s="50">
        <v>446099293</v>
      </c>
      <c r="C309" s="51" t="s">
        <v>160</v>
      </c>
      <c r="D309" s="50">
        <v>99</v>
      </c>
      <c r="E309" s="51" t="s">
        <v>161</v>
      </c>
      <c r="F309" s="50">
        <v>293</v>
      </c>
      <c r="G309" s="51" t="s">
        <v>171</v>
      </c>
      <c r="H309" s="53">
        <f t="shared" si="26"/>
        <v>7</v>
      </c>
      <c r="I309" s="53">
        <f t="shared" si="27"/>
        <v>8931</v>
      </c>
      <c r="J309" s="53">
        <f t="shared" si="28"/>
        <v>10317</v>
      </c>
      <c r="K309" s="62">
        <f t="shared" si="30"/>
        <v>1386</v>
      </c>
      <c r="L309" s="53">
        <f t="shared" si="29"/>
        <v>10317</v>
      </c>
      <c r="M309" s="62">
        <f t="shared" si="31"/>
        <v>0</v>
      </c>
    </row>
    <row r="310" spans="1:13">
      <c r="A310" s="50">
        <v>446</v>
      </c>
      <c r="B310" s="50">
        <v>446099307</v>
      </c>
      <c r="C310" s="51" t="s">
        <v>160</v>
      </c>
      <c r="D310" s="50">
        <v>99</v>
      </c>
      <c r="E310" s="51" t="s">
        <v>161</v>
      </c>
      <c r="F310" s="50">
        <v>307</v>
      </c>
      <c r="G310" s="51" t="s">
        <v>172</v>
      </c>
      <c r="H310" s="53">
        <f t="shared" si="26"/>
        <v>26</v>
      </c>
      <c r="I310" s="53">
        <f t="shared" si="27"/>
        <v>9166</v>
      </c>
      <c r="J310" s="53">
        <f t="shared" si="28"/>
        <v>10311</v>
      </c>
      <c r="K310" s="62">
        <f t="shared" si="30"/>
        <v>1145</v>
      </c>
      <c r="L310" s="53">
        <f t="shared" si="29"/>
        <v>10311</v>
      </c>
      <c r="M310" s="62">
        <f t="shared" si="31"/>
        <v>0</v>
      </c>
    </row>
    <row r="311" spans="1:13">
      <c r="A311" s="50">
        <v>446</v>
      </c>
      <c r="B311" s="50">
        <v>446099323</v>
      </c>
      <c r="C311" s="51" t="s">
        <v>160</v>
      </c>
      <c r="D311" s="50">
        <v>99</v>
      </c>
      <c r="E311" s="51" t="s">
        <v>161</v>
      </c>
      <c r="F311" s="50">
        <v>323</v>
      </c>
      <c r="G311" s="51" t="s">
        <v>173</v>
      </c>
      <c r="H311" s="53">
        <f t="shared" si="26"/>
        <v>3</v>
      </c>
      <c r="I311" s="53">
        <f t="shared" si="27"/>
        <v>8204</v>
      </c>
      <c r="J311" s="53">
        <f t="shared" si="28"/>
        <v>12301</v>
      </c>
      <c r="K311" s="62">
        <f t="shared" si="30"/>
        <v>4097</v>
      </c>
      <c r="L311" s="53">
        <f t="shared" si="29"/>
        <v>12301</v>
      </c>
      <c r="M311" s="62">
        <f t="shared" si="31"/>
        <v>0</v>
      </c>
    </row>
    <row r="312" spans="1:13">
      <c r="A312" s="50">
        <v>446</v>
      </c>
      <c r="B312" s="50">
        <v>446099336</v>
      </c>
      <c r="C312" s="51" t="s">
        <v>160</v>
      </c>
      <c r="D312" s="50">
        <v>99</v>
      </c>
      <c r="E312" s="51" t="s">
        <v>161</v>
      </c>
      <c r="F312" s="50">
        <v>336</v>
      </c>
      <c r="G312" s="51" t="s">
        <v>30</v>
      </c>
      <c r="H312" s="53">
        <f t="shared" si="26"/>
        <v>2</v>
      </c>
      <c r="I312" s="53">
        <f t="shared" si="27"/>
        <v>10759.162975676727</v>
      </c>
      <c r="J312" s="53">
        <f t="shared" si="28"/>
        <v>11044.648772271796</v>
      </c>
      <c r="K312" s="62">
        <f t="shared" si="30"/>
        <v>285.48579659506868</v>
      </c>
      <c r="L312" s="53">
        <f t="shared" si="29"/>
        <v>11045</v>
      </c>
      <c r="M312" s="62">
        <f t="shared" si="31"/>
        <v>0.35122772820432147</v>
      </c>
    </row>
    <row r="313" spans="1:13">
      <c r="A313" s="50">
        <v>446</v>
      </c>
      <c r="B313" s="50">
        <v>446099350</v>
      </c>
      <c r="C313" s="51" t="s">
        <v>160</v>
      </c>
      <c r="D313" s="50">
        <v>99</v>
      </c>
      <c r="E313" s="51" t="s">
        <v>161</v>
      </c>
      <c r="F313" s="50">
        <v>350</v>
      </c>
      <c r="G313" s="51" t="s">
        <v>174</v>
      </c>
      <c r="H313" s="53">
        <f t="shared" si="26"/>
        <v>6</v>
      </c>
      <c r="I313" s="53">
        <f t="shared" si="27"/>
        <v>9461</v>
      </c>
      <c r="J313" s="53">
        <f t="shared" si="28"/>
        <v>12097</v>
      </c>
      <c r="K313" s="62">
        <f t="shared" si="30"/>
        <v>2636</v>
      </c>
      <c r="L313" s="53">
        <f t="shared" si="29"/>
        <v>12097</v>
      </c>
      <c r="M313" s="62">
        <f t="shared" si="31"/>
        <v>0</v>
      </c>
    </row>
    <row r="314" spans="1:13">
      <c r="A314" s="50">
        <v>446</v>
      </c>
      <c r="B314" s="50">
        <v>446099625</v>
      </c>
      <c r="C314" s="51" t="s">
        <v>160</v>
      </c>
      <c r="D314" s="50">
        <v>99</v>
      </c>
      <c r="E314" s="51" t="s">
        <v>161</v>
      </c>
      <c r="F314" s="50">
        <v>625</v>
      </c>
      <c r="G314" s="51" t="s">
        <v>92</v>
      </c>
      <c r="H314" s="53">
        <f t="shared" si="26"/>
        <v>8</v>
      </c>
      <c r="I314" s="53">
        <f t="shared" si="27"/>
        <v>10226</v>
      </c>
      <c r="J314" s="53">
        <f t="shared" si="28"/>
        <v>11387</v>
      </c>
      <c r="K314" s="62">
        <f t="shared" si="30"/>
        <v>1161</v>
      </c>
      <c r="L314" s="53">
        <f t="shared" si="29"/>
        <v>11387</v>
      </c>
      <c r="M314" s="62">
        <f t="shared" si="31"/>
        <v>0</v>
      </c>
    </row>
    <row r="315" spans="1:13">
      <c r="A315" s="50">
        <v>446</v>
      </c>
      <c r="B315" s="50">
        <v>446099690</v>
      </c>
      <c r="C315" s="51" t="s">
        <v>160</v>
      </c>
      <c r="D315" s="50">
        <v>99</v>
      </c>
      <c r="E315" s="51" t="s">
        <v>161</v>
      </c>
      <c r="F315" s="50">
        <v>690</v>
      </c>
      <c r="G315" s="51" t="s">
        <v>176</v>
      </c>
      <c r="H315" s="53">
        <f t="shared" si="26"/>
        <v>12</v>
      </c>
      <c r="I315" s="53">
        <f t="shared" si="27"/>
        <v>10659</v>
      </c>
      <c r="J315" s="53">
        <f t="shared" si="28"/>
        <v>11439</v>
      </c>
      <c r="K315" s="62">
        <f t="shared" si="30"/>
        <v>780</v>
      </c>
      <c r="L315" s="53">
        <f t="shared" si="29"/>
        <v>11439</v>
      </c>
      <c r="M315" s="62">
        <f t="shared" si="31"/>
        <v>0</v>
      </c>
    </row>
    <row r="316" spans="1:13">
      <c r="A316" s="50">
        <v>447</v>
      </c>
      <c r="B316" s="50">
        <v>447101025</v>
      </c>
      <c r="C316" s="51" t="s">
        <v>177</v>
      </c>
      <c r="D316" s="50">
        <v>101</v>
      </c>
      <c r="E316" s="51" t="s">
        <v>103</v>
      </c>
      <c r="F316" s="50">
        <v>25</v>
      </c>
      <c r="G316" s="51" t="s">
        <v>178</v>
      </c>
      <c r="H316" s="53">
        <f t="shared" si="26"/>
        <v>38</v>
      </c>
      <c r="I316" s="53">
        <f t="shared" si="27"/>
        <v>8972</v>
      </c>
      <c r="J316" s="53">
        <f t="shared" si="28"/>
        <v>9673</v>
      </c>
      <c r="K316" s="62">
        <f t="shared" si="30"/>
        <v>701</v>
      </c>
      <c r="L316" s="53">
        <f t="shared" si="29"/>
        <v>9673</v>
      </c>
      <c r="M316" s="62">
        <f t="shared" si="31"/>
        <v>0</v>
      </c>
    </row>
    <row r="317" spans="1:13">
      <c r="A317" s="50">
        <v>447</v>
      </c>
      <c r="B317" s="50">
        <v>447101101</v>
      </c>
      <c r="C317" s="51" t="s">
        <v>177</v>
      </c>
      <c r="D317" s="50">
        <v>101</v>
      </c>
      <c r="E317" s="51" t="s">
        <v>103</v>
      </c>
      <c r="F317" s="50">
        <v>101</v>
      </c>
      <c r="G317" s="51" t="s">
        <v>103</v>
      </c>
      <c r="H317" s="53">
        <f t="shared" si="26"/>
        <v>353</v>
      </c>
      <c r="I317" s="53">
        <f t="shared" si="27"/>
        <v>8616</v>
      </c>
      <c r="J317" s="53">
        <f t="shared" si="28"/>
        <v>8926</v>
      </c>
      <c r="K317" s="62">
        <f t="shared" si="30"/>
        <v>310</v>
      </c>
      <c r="L317" s="53">
        <f t="shared" si="29"/>
        <v>8926</v>
      </c>
      <c r="M317" s="62">
        <f t="shared" si="31"/>
        <v>0</v>
      </c>
    </row>
    <row r="318" spans="1:13">
      <c r="A318" s="50">
        <v>447</v>
      </c>
      <c r="B318" s="50">
        <v>447101138</v>
      </c>
      <c r="C318" s="51" t="s">
        <v>177</v>
      </c>
      <c r="D318" s="50">
        <v>101</v>
      </c>
      <c r="E318" s="51" t="s">
        <v>103</v>
      </c>
      <c r="F318" s="50">
        <v>138</v>
      </c>
      <c r="G318" s="51" t="s">
        <v>179</v>
      </c>
      <c r="H318" s="53">
        <f t="shared" si="26"/>
        <v>2</v>
      </c>
      <c r="I318" s="53">
        <f t="shared" si="27"/>
        <v>9646.4210195581163</v>
      </c>
      <c r="J318" s="53">
        <f t="shared" si="28"/>
        <v>8836</v>
      </c>
      <c r="K318" s="62">
        <f t="shared" si="30"/>
        <v>-810.42101955811631</v>
      </c>
      <c r="L318" s="53">
        <f t="shared" si="29"/>
        <v>8836</v>
      </c>
      <c r="M318" s="62">
        <f t="shared" si="31"/>
        <v>0</v>
      </c>
    </row>
    <row r="319" spans="1:13">
      <c r="A319" s="50">
        <v>447</v>
      </c>
      <c r="B319" s="50">
        <v>447101177</v>
      </c>
      <c r="C319" s="51" t="s">
        <v>177</v>
      </c>
      <c r="D319" s="50">
        <v>101</v>
      </c>
      <c r="E319" s="51" t="s">
        <v>103</v>
      </c>
      <c r="F319" s="50">
        <v>177</v>
      </c>
      <c r="G319" s="51" t="s">
        <v>110</v>
      </c>
      <c r="H319" s="53">
        <f t="shared" si="26"/>
        <v>5</v>
      </c>
      <c r="I319" s="53">
        <f t="shared" si="27"/>
        <v>9528</v>
      </c>
      <c r="J319" s="53">
        <f t="shared" si="28"/>
        <v>9338</v>
      </c>
      <c r="K319" s="62">
        <f t="shared" si="30"/>
        <v>-190</v>
      </c>
      <c r="L319" s="53">
        <f t="shared" si="29"/>
        <v>9338</v>
      </c>
      <c r="M319" s="62">
        <f t="shared" si="31"/>
        <v>0</v>
      </c>
    </row>
    <row r="320" spans="1:13">
      <c r="A320" s="50">
        <v>447</v>
      </c>
      <c r="B320" s="50">
        <v>447101185</v>
      </c>
      <c r="C320" s="51" t="s">
        <v>177</v>
      </c>
      <c r="D320" s="50">
        <v>101</v>
      </c>
      <c r="E320" s="51" t="s">
        <v>103</v>
      </c>
      <c r="F320" s="50">
        <v>185</v>
      </c>
      <c r="G320" s="51" t="s">
        <v>180</v>
      </c>
      <c r="H320" s="53">
        <f t="shared" si="26"/>
        <v>18</v>
      </c>
      <c r="I320" s="53">
        <f t="shared" si="27"/>
        <v>8559</v>
      </c>
      <c r="J320" s="53">
        <f t="shared" si="28"/>
        <v>9351</v>
      </c>
      <c r="K320" s="62">
        <f t="shared" si="30"/>
        <v>792</v>
      </c>
      <c r="L320" s="53">
        <f t="shared" si="29"/>
        <v>9351</v>
      </c>
      <c r="M320" s="62">
        <f t="shared" si="31"/>
        <v>0</v>
      </c>
    </row>
    <row r="321" spans="1:13">
      <c r="A321" s="50">
        <v>447</v>
      </c>
      <c r="B321" s="50">
        <v>447101187</v>
      </c>
      <c r="C321" s="51" t="s">
        <v>177</v>
      </c>
      <c r="D321" s="50">
        <v>101</v>
      </c>
      <c r="E321" s="51" t="s">
        <v>103</v>
      </c>
      <c r="F321" s="50">
        <v>187</v>
      </c>
      <c r="G321" s="51" t="s">
        <v>181</v>
      </c>
      <c r="H321" s="53">
        <f t="shared" si="26"/>
        <v>2</v>
      </c>
      <c r="I321" s="53">
        <f t="shared" si="27"/>
        <v>9553.7647760838026</v>
      </c>
      <c r="J321" s="53">
        <f t="shared" si="28"/>
        <v>9610</v>
      </c>
      <c r="K321" s="62">
        <f t="shared" si="30"/>
        <v>56.235223916197356</v>
      </c>
      <c r="L321" s="53">
        <f t="shared" si="29"/>
        <v>9610</v>
      </c>
      <c r="M321" s="62">
        <f t="shared" si="31"/>
        <v>0</v>
      </c>
    </row>
    <row r="322" spans="1:13">
      <c r="A322" s="50">
        <v>447</v>
      </c>
      <c r="B322" s="50">
        <v>447101212</v>
      </c>
      <c r="C322" s="51" t="s">
        <v>177</v>
      </c>
      <c r="D322" s="50">
        <v>101</v>
      </c>
      <c r="E322" s="51" t="s">
        <v>103</v>
      </c>
      <c r="F322" s="50">
        <v>212</v>
      </c>
      <c r="G322" s="51" t="s">
        <v>167</v>
      </c>
      <c r="H322" s="53">
        <f t="shared" si="26"/>
        <v>1</v>
      </c>
      <c r="I322" s="53">
        <f t="shared" si="27"/>
        <v>9493.0546257110345</v>
      </c>
      <c r="J322" s="53">
        <f t="shared" si="28"/>
        <v>8461</v>
      </c>
      <c r="K322" s="62">
        <f t="shared" si="30"/>
        <v>-1032.0546257110345</v>
      </c>
      <c r="L322" s="53">
        <f t="shared" si="29"/>
        <v>8461</v>
      </c>
      <c r="M322" s="62">
        <f t="shared" si="31"/>
        <v>0</v>
      </c>
    </row>
    <row r="323" spans="1:13">
      <c r="A323" s="50">
        <v>447</v>
      </c>
      <c r="B323" s="50">
        <v>447101214</v>
      </c>
      <c r="C323" s="51" t="s">
        <v>177</v>
      </c>
      <c r="D323" s="50">
        <v>101</v>
      </c>
      <c r="E323" s="51" t="s">
        <v>103</v>
      </c>
      <c r="F323" s="50">
        <v>214</v>
      </c>
      <c r="G323" s="51" t="s">
        <v>266</v>
      </c>
      <c r="H323" s="53">
        <f t="shared" si="26"/>
        <v>1</v>
      </c>
      <c r="I323" s="53">
        <f t="shared" si="27"/>
        <v>10003.069568744664</v>
      </c>
      <c r="J323" s="53">
        <f t="shared" si="28"/>
        <v>8461</v>
      </c>
      <c r="K323" s="62">
        <f t="shared" si="30"/>
        <v>-1542.0695687446641</v>
      </c>
      <c r="L323" s="53">
        <f t="shared" si="29"/>
        <v>8461</v>
      </c>
      <c r="M323" s="62">
        <f t="shared" si="31"/>
        <v>0</v>
      </c>
    </row>
    <row r="324" spans="1:13">
      <c r="A324" s="50">
        <v>447</v>
      </c>
      <c r="B324" s="50">
        <v>447101218</v>
      </c>
      <c r="C324" s="51" t="s">
        <v>177</v>
      </c>
      <c r="D324" s="50">
        <v>101</v>
      </c>
      <c r="E324" s="51" t="s">
        <v>103</v>
      </c>
      <c r="F324" s="50">
        <v>218</v>
      </c>
      <c r="G324" s="51" t="s">
        <v>168</v>
      </c>
      <c r="H324" s="53">
        <f t="shared" si="26"/>
        <v>1</v>
      </c>
      <c r="I324" s="53">
        <f t="shared" si="27"/>
        <v>9552.3190089043746</v>
      </c>
      <c r="J324" s="53">
        <f t="shared" si="28"/>
        <v>12853</v>
      </c>
      <c r="K324" s="62">
        <f t="shared" si="30"/>
        <v>3300.6809910956254</v>
      </c>
      <c r="L324" s="53">
        <f t="shared" si="29"/>
        <v>12853</v>
      </c>
      <c r="M324" s="62">
        <f t="shared" si="31"/>
        <v>0</v>
      </c>
    </row>
    <row r="325" spans="1:13">
      <c r="A325" s="50">
        <v>447</v>
      </c>
      <c r="B325" s="50">
        <v>447101220</v>
      </c>
      <c r="C325" s="51" t="s">
        <v>177</v>
      </c>
      <c r="D325" s="50">
        <v>101</v>
      </c>
      <c r="E325" s="51" t="s">
        <v>103</v>
      </c>
      <c r="F325" s="50">
        <v>220</v>
      </c>
      <c r="G325" s="51" t="s">
        <v>26</v>
      </c>
      <c r="H325" s="53">
        <f t="shared" si="26"/>
        <v>1</v>
      </c>
      <c r="I325" s="53">
        <f t="shared" si="27"/>
        <v>10399.736906559077</v>
      </c>
      <c r="J325" s="53">
        <f t="shared" si="28"/>
        <v>10633.056406964377</v>
      </c>
      <c r="K325" s="62">
        <f t="shared" si="30"/>
        <v>233.31950040529955</v>
      </c>
      <c r="L325" s="53">
        <f t="shared" si="29"/>
        <v>10633</v>
      </c>
      <c r="M325" s="62">
        <f t="shared" si="31"/>
        <v>-5.6406964376947144E-2</v>
      </c>
    </row>
    <row r="326" spans="1:13">
      <c r="A326" s="50">
        <v>447</v>
      </c>
      <c r="B326" s="50">
        <v>447101238</v>
      </c>
      <c r="C326" s="51" t="s">
        <v>177</v>
      </c>
      <c r="D326" s="50">
        <v>101</v>
      </c>
      <c r="E326" s="51" t="s">
        <v>103</v>
      </c>
      <c r="F326" s="50">
        <v>238</v>
      </c>
      <c r="G326" s="51" t="s">
        <v>169</v>
      </c>
      <c r="H326" s="53">
        <f t="shared" si="26"/>
        <v>5</v>
      </c>
      <c r="I326" s="53">
        <f t="shared" si="27"/>
        <v>9256.5891280653941</v>
      </c>
      <c r="J326" s="53">
        <f t="shared" si="28"/>
        <v>9569</v>
      </c>
      <c r="K326" s="62">
        <f t="shared" si="30"/>
        <v>312.41087193460589</v>
      </c>
      <c r="L326" s="53">
        <f t="shared" si="29"/>
        <v>9569</v>
      </c>
      <c r="M326" s="62">
        <f t="shared" si="31"/>
        <v>0</v>
      </c>
    </row>
    <row r="327" spans="1:13">
      <c r="A327" s="50">
        <v>447</v>
      </c>
      <c r="B327" s="50">
        <v>447101307</v>
      </c>
      <c r="C327" s="51" t="s">
        <v>177</v>
      </c>
      <c r="D327" s="50">
        <v>101</v>
      </c>
      <c r="E327" s="51" t="s">
        <v>103</v>
      </c>
      <c r="F327" s="50">
        <v>307</v>
      </c>
      <c r="G327" s="51" t="s">
        <v>172</v>
      </c>
      <c r="H327" s="53">
        <f t="shared" si="26"/>
        <v>6</v>
      </c>
      <c r="I327" s="53">
        <f t="shared" si="27"/>
        <v>9650.0061214693542</v>
      </c>
      <c r="J327" s="53">
        <f t="shared" si="28"/>
        <v>8578</v>
      </c>
      <c r="K327" s="62">
        <f t="shared" si="30"/>
        <v>-1072.0061214693542</v>
      </c>
      <c r="L327" s="53">
        <f t="shared" si="29"/>
        <v>8578</v>
      </c>
      <c r="M327" s="62">
        <f t="shared" si="31"/>
        <v>0</v>
      </c>
    </row>
    <row r="328" spans="1:13">
      <c r="A328" s="50">
        <v>447</v>
      </c>
      <c r="B328" s="50">
        <v>447101350</v>
      </c>
      <c r="C328" s="51" t="s">
        <v>177</v>
      </c>
      <c r="D328" s="50">
        <v>101</v>
      </c>
      <c r="E328" s="51" t="s">
        <v>103</v>
      </c>
      <c r="F328" s="50">
        <v>350</v>
      </c>
      <c r="G328" s="51" t="s">
        <v>174</v>
      </c>
      <c r="H328" s="53">
        <f t="shared" si="26"/>
        <v>10</v>
      </c>
      <c r="I328" s="53">
        <f t="shared" si="27"/>
        <v>9018.3972985507226</v>
      </c>
      <c r="J328" s="53">
        <f t="shared" si="28"/>
        <v>8971</v>
      </c>
      <c r="K328" s="62">
        <f t="shared" si="30"/>
        <v>-47.397298550722553</v>
      </c>
      <c r="L328" s="53">
        <f t="shared" si="29"/>
        <v>8971</v>
      </c>
      <c r="M328" s="62">
        <f t="shared" si="31"/>
        <v>0</v>
      </c>
    </row>
    <row r="329" spans="1:13">
      <c r="A329" s="50">
        <v>447</v>
      </c>
      <c r="B329" s="50">
        <v>447101622</v>
      </c>
      <c r="C329" s="51" t="s">
        <v>177</v>
      </c>
      <c r="D329" s="50">
        <v>101</v>
      </c>
      <c r="E329" s="51" t="s">
        <v>103</v>
      </c>
      <c r="F329" s="50">
        <v>622</v>
      </c>
      <c r="G329" s="51" t="s">
        <v>182</v>
      </c>
      <c r="H329" s="53">
        <f t="shared" si="26"/>
        <v>2</v>
      </c>
      <c r="I329" s="53">
        <f t="shared" si="27"/>
        <v>9652.4661573288049</v>
      </c>
      <c r="J329" s="53">
        <f t="shared" si="28"/>
        <v>8789</v>
      </c>
      <c r="K329" s="62">
        <f t="shared" si="30"/>
        <v>-863.46615732880491</v>
      </c>
      <c r="L329" s="53">
        <f t="shared" si="29"/>
        <v>8789</v>
      </c>
      <c r="M329" s="62">
        <f t="shared" si="31"/>
        <v>0</v>
      </c>
    </row>
    <row r="330" spans="1:13">
      <c r="A330" s="50">
        <v>447</v>
      </c>
      <c r="B330" s="50">
        <v>447101690</v>
      </c>
      <c r="C330" s="51" t="s">
        <v>177</v>
      </c>
      <c r="D330" s="50">
        <v>101</v>
      </c>
      <c r="E330" s="51" t="s">
        <v>103</v>
      </c>
      <c r="F330" s="50">
        <v>690</v>
      </c>
      <c r="G330" s="51" t="s">
        <v>176</v>
      </c>
      <c r="H330" s="53">
        <f t="shared" ref="H330:H393" si="32">VLOOKUP($B330,_18Q1d,7)</f>
        <v>7</v>
      </c>
      <c r="I330" s="53">
        <f t="shared" ref="I330:I393" si="33">IF(VLOOKUP($B330,_17Q4,1)=$B330,VLOOKUP($B330,_17Q4,12),"--")</f>
        <v>9729.9836009972787</v>
      </c>
      <c r="J330" s="53">
        <f t="shared" ref="J330:J393" si="34">IF(VLOOKUP($B330,_18Q1d,1)=$B330,VLOOKUP($B330,_18Q1d,8),"")</f>
        <v>8461</v>
      </c>
      <c r="K330" s="62">
        <f t="shared" si="30"/>
        <v>-1268.9836009972787</v>
      </c>
      <c r="L330" s="53">
        <f t="shared" ref="L330:L393" si="35">IF(VLOOKUP($B330,_18Q1g,1)=$B330,VLOOKUP($B330,_18Q1g,8),"")</f>
        <v>8461</v>
      </c>
      <c r="M330" s="62">
        <f t="shared" si="31"/>
        <v>0</v>
      </c>
    </row>
    <row r="331" spans="1:13">
      <c r="A331" s="50">
        <v>449</v>
      </c>
      <c r="B331" s="50">
        <v>449035016</v>
      </c>
      <c r="C331" s="51" t="s">
        <v>183</v>
      </c>
      <c r="D331" s="50">
        <v>35</v>
      </c>
      <c r="E331" s="51" t="s">
        <v>11</v>
      </c>
      <c r="F331" s="50">
        <v>16</v>
      </c>
      <c r="G331" s="51" t="s">
        <v>162</v>
      </c>
      <c r="H331" s="53">
        <f t="shared" si="32"/>
        <v>1</v>
      </c>
      <c r="I331" s="53" t="str">
        <f t="shared" si="33"/>
        <v>--</v>
      </c>
      <c r="J331" s="53">
        <f t="shared" si="34"/>
        <v>11117.557948258769</v>
      </c>
      <c r="K331" s="62" t="str">
        <f t="shared" ref="K331:K394" si="36">IFERROR(J331-I331,"")</f>
        <v/>
      </c>
      <c r="L331" s="53">
        <f t="shared" si="35"/>
        <v>11118</v>
      </c>
      <c r="M331" s="62">
        <f t="shared" ref="M331:M394" si="37">IFERROR(L331-J331,"")</f>
        <v>0.44205174123089819</v>
      </c>
    </row>
    <row r="332" spans="1:13">
      <c r="A332" s="50">
        <v>449</v>
      </c>
      <c r="B332" s="50">
        <v>449035035</v>
      </c>
      <c r="C332" s="51" t="s">
        <v>183</v>
      </c>
      <c r="D332" s="50">
        <v>35</v>
      </c>
      <c r="E332" s="51" t="s">
        <v>11</v>
      </c>
      <c r="F332" s="50">
        <v>35</v>
      </c>
      <c r="G332" s="51" t="s">
        <v>11</v>
      </c>
      <c r="H332" s="53">
        <f t="shared" si="32"/>
        <v>679</v>
      </c>
      <c r="I332" s="53">
        <f t="shared" si="33"/>
        <v>10658</v>
      </c>
      <c r="J332" s="53">
        <f t="shared" si="34"/>
        <v>10944</v>
      </c>
      <c r="K332" s="62">
        <f t="shared" si="36"/>
        <v>286</v>
      </c>
      <c r="L332" s="53">
        <f t="shared" si="35"/>
        <v>10944</v>
      </c>
      <c r="M332" s="62">
        <f t="shared" si="37"/>
        <v>0</v>
      </c>
    </row>
    <row r="333" spans="1:13">
      <c r="A333" s="50">
        <v>449</v>
      </c>
      <c r="B333" s="50">
        <v>449035044</v>
      </c>
      <c r="C333" s="51" t="s">
        <v>183</v>
      </c>
      <c r="D333" s="50">
        <v>35</v>
      </c>
      <c r="E333" s="51" t="s">
        <v>11</v>
      </c>
      <c r="F333" s="50">
        <v>44</v>
      </c>
      <c r="G333" s="51" t="s">
        <v>12</v>
      </c>
      <c r="H333" s="53">
        <f t="shared" si="32"/>
        <v>3</v>
      </c>
      <c r="I333" s="53">
        <f t="shared" si="33"/>
        <v>13216</v>
      </c>
      <c r="J333" s="53">
        <f t="shared" si="34"/>
        <v>15594</v>
      </c>
      <c r="K333" s="62">
        <f t="shared" si="36"/>
        <v>2378</v>
      </c>
      <c r="L333" s="53">
        <f t="shared" si="35"/>
        <v>15594</v>
      </c>
      <c r="M333" s="62">
        <f t="shared" si="37"/>
        <v>0</v>
      </c>
    </row>
    <row r="334" spans="1:13">
      <c r="A334" s="50">
        <v>449</v>
      </c>
      <c r="B334" s="50">
        <v>449035049</v>
      </c>
      <c r="C334" s="51" t="s">
        <v>183</v>
      </c>
      <c r="D334" s="50">
        <v>35</v>
      </c>
      <c r="E334" s="51" t="s">
        <v>11</v>
      </c>
      <c r="F334" s="50">
        <v>49</v>
      </c>
      <c r="G334" s="51" t="s">
        <v>73</v>
      </c>
      <c r="H334" s="53">
        <f t="shared" si="32"/>
        <v>1</v>
      </c>
      <c r="I334" s="53">
        <f t="shared" si="33"/>
        <v>12810</v>
      </c>
      <c r="J334" s="53">
        <f t="shared" si="34"/>
        <v>13106</v>
      </c>
      <c r="K334" s="62">
        <f t="shared" si="36"/>
        <v>296</v>
      </c>
      <c r="L334" s="53">
        <f t="shared" si="35"/>
        <v>13106</v>
      </c>
      <c r="M334" s="62">
        <f t="shared" si="37"/>
        <v>0</v>
      </c>
    </row>
    <row r="335" spans="1:13">
      <c r="A335" s="50">
        <v>449</v>
      </c>
      <c r="B335" s="50">
        <v>449035057</v>
      </c>
      <c r="C335" s="51" t="s">
        <v>183</v>
      </c>
      <c r="D335" s="50">
        <v>35</v>
      </c>
      <c r="E335" s="51" t="s">
        <v>11</v>
      </c>
      <c r="F335" s="50">
        <v>57</v>
      </c>
      <c r="G335" s="51" t="s">
        <v>13</v>
      </c>
      <c r="H335" s="53">
        <f t="shared" si="32"/>
        <v>1</v>
      </c>
      <c r="I335" s="53">
        <f t="shared" si="33"/>
        <v>11886.161300332486</v>
      </c>
      <c r="J335" s="53">
        <f t="shared" si="34"/>
        <v>13106</v>
      </c>
      <c r="K335" s="62">
        <f t="shared" si="36"/>
        <v>1219.8386996675144</v>
      </c>
      <c r="L335" s="53">
        <f t="shared" si="35"/>
        <v>13106</v>
      </c>
      <c r="M335" s="62">
        <f t="shared" si="37"/>
        <v>0</v>
      </c>
    </row>
    <row r="336" spans="1:13">
      <c r="A336" s="50">
        <v>449</v>
      </c>
      <c r="B336" s="50">
        <v>449035165</v>
      </c>
      <c r="C336" s="51" t="s">
        <v>183</v>
      </c>
      <c r="D336" s="50">
        <v>35</v>
      </c>
      <c r="E336" s="51" t="s">
        <v>11</v>
      </c>
      <c r="F336" s="50">
        <v>165</v>
      </c>
      <c r="G336" s="51" t="s">
        <v>17</v>
      </c>
      <c r="H336" s="53">
        <f t="shared" si="32"/>
        <v>1</v>
      </c>
      <c r="I336" s="53">
        <f t="shared" si="33"/>
        <v>10207</v>
      </c>
      <c r="J336" s="53">
        <f t="shared" si="34"/>
        <v>14923</v>
      </c>
      <c r="K336" s="62">
        <f t="shared" si="36"/>
        <v>4716</v>
      </c>
      <c r="L336" s="53">
        <f t="shared" si="35"/>
        <v>14923</v>
      </c>
      <c r="M336" s="62">
        <f t="shared" si="37"/>
        <v>0</v>
      </c>
    </row>
    <row r="337" spans="1:13">
      <c r="A337" s="50">
        <v>449</v>
      </c>
      <c r="B337" s="50">
        <v>449035170</v>
      </c>
      <c r="C337" s="51" t="s">
        <v>183</v>
      </c>
      <c r="D337" s="50">
        <v>35</v>
      </c>
      <c r="E337" s="51" t="s">
        <v>11</v>
      </c>
      <c r="F337" s="50">
        <v>170</v>
      </c>
      <c r="G337" s="51" t="s">
        <v>65</v>
      </c>
      <c r="H337" s="53">
        <f t="shared" si="32"/>
        <v>1</v>
      </c>
      <c r="I337" s="53">
        <f t="shared" si="33"/>
        <v>12810</v>
      </c>
      <c r="J337" s="53">
        <f t="shared" si="34"/>
        <v>13106</v>
      </c>
      <c r="K337" s="62">
        <f t="shared" si="36"/>
        <v>296</v>
      </c>
      <c r="L337" s="53">
        <f t="shared" si="35"/>
        <v>13106</v>
      </c>
      <c r="M337" s="62">
        <f t="shared" si="37"/>
        <v>0</v>
      </c>
    </row>
    <row r="338" spans="1:13">
      <c r="A338" s="50">
        <v>449</v>
      </c>
      <c r="B338" s="50">
        <v>449035243</v>
      </c>
      <c r="C338" s="51" t="s">
        <v>183</v>
      </c>
      <c r="D338" s="50">
        <v>35</v>
      </c>
      <c r="E338" s="51" t="s">
        <v>11</v>
      </c>
      <c r="F338" s="50">
        <v>243</v>
      </c>
      <c r="G338" s="51" t="s">
        <v>80</v>
      </c>
      <c r="H338" s="53">
        <f t="shared" si="32"/>
        <v>4</v>
      </c>
      <c r="I338" s="53">
        <f t="shared" si="33"/>
        <v>11312</v>
      </c>
      <c r="J338" s="53">
        <f t="shared" si="34"/>
        <v>12139</v>
      </c>
      <c r="K338" s="62">
        <f t="shared" si="36"/>
        <v>827</v>
      </c>
      <c r="L338" s="53">
        <f t="shared" si="35"/>
        <v>12139</v>
      </c>
      <c r="M338" s="62">
        <f t="shared" si="37"/>
        <v>0</v>
      </c>
    </row>
    <row r="339" spans="1:13">
      <c r="A339" s="50">
        <v>449</v>
      </c>
      <c r="B339" s="50">
        <v>449035244</v>
      </c>
      <c r="C339" s="51" t="s">
        <v>183</v>
      </c>
      <c r="D339" s="50">
        <v>35</v>
      </c>
      <c r="E339" s="51" t="s">
        <v>11</v>
      </c>
      <c r="F339" s="50">
        <v>244</v>
      </c>
      <c r="G339" s="51" t="s">
        <v>27</v>
      </c>
      <c r="H339" s="53">
        <f t="shared" si="32"/>
        <v>4</v>
      </c>
      <c r="I339" s="53">
        <f t="shared" si="33"/>
        <v>8382</v>
      </c>
      <c r="J339" s="53">
        <f t="shared" si="34"/>
        <v>9354</v>
      </c>
      <c r="K339" s="62">
        <f t="shared" si="36"/>
        <v>972</v>
      </c>
      <c r="L339" s="53">
        <f t="shared" si="35"/>
        <v>9354</v>
      </c>
      <c r="M339" s="62">
        <f t="shared" si="37"/>
        <v>0</v>
      </c>
    </row>
    <row r="340" spans="1:13">
      <c r="A340" s="50">
        <v>449</v>
      </c>
      <c r="B340" s="50">
        <v>449035285</v>
      </c>
      <c r="C340" s="51" t="s">
        <v>183</v>
      </c>
      <c r="D340" s="50">
        <v>35</v>
      </c>
      <c r="E340" s="51" t="s">
        <v>11</v>
      </c>
      <c r="F340" s="50">
        <v>285</v>
      </c>
      <c r="G340" s="51" t="s">
        <v>28</v>
      </c>
      <c r="H340" s="53">
        <f t="shared" si="32"/>
        <v>4</v>
      </c>
      <c r="I340" s="53">
        <f t="shared" si="33"/>
        <v>9294</v>
      </c>
      <c r="J340" s="53">
        <f t="shared" si="34"/>
        <v>9960</v>
      </c>
      <c r="K340" s="62">
        <f t="shared" si="36"/>
        <v>666</v>
      </c>
      <c r="L340" s="53">
        <f t="shared" si="35"/>
        <v>9960</v>
      </c>
      <c r="M340" s="62">
        <f t="shared" si="37"/>
        <v>0</v>
      </c>
    </row>
    <row r="341" spans="1:13">
      <c r="A341" s="50">
        <v>449</v>
      </c>
      <c r="B341" s="50">
        <v>449035336</v>
      </c>
      <c r="C341" s="51" t="s">
        <v>183</v>
      </c>
      <c r="D341" s="50">
        <v>35</v>
      </c>
      <c r="E341" s="51" t="s">
        <v>11</v>
      </c>
      <c r="F341" s="50">
        <v>336</v>
      </c>
      <c r="G341" s="51" t="s">
        <v>30</v>
      </c>
      <c r="H341" s="53">
        <f t="shared" si="32"/>
        <v>1</v>
      </c>
      <c r="I341" s="53">
        <f t="shared" si="33"/>
        <v>14635</v>
      </c>
      <c r="J341" s="53">
        <f t="shared" si="34"/>
        <v>14923</v>
      </c>
      <c r="K341" s="62">
        <f t="shared" si="36"/>
        <v>288</v>
      </c>
      <c r="L341" s="53">
        <f t="shared" si="35"/>
        <v>14923</v>
      </c>
      <c r="M341" s="62">
        <f t="shared" si="37"/>
        <v>0</v>
      </c>
    </row>
    <row r="342" spans="1:13">
      <c r="A342" s="50">
        <v>450</v>
      </c>
      <c r="B342" s="50">
        <v>450086008</v>
      </c>
      <c r="C342" s="51" t="s">
        <v>184</v>
      </c>
      <c r="D342" s="50">
        <v>86</v>
      </c>
      <c r="E342" s="51" t="s">
        <v>185</v>
      </c>
      <c r="F342" s="50">
        <v>8</v>
      </c>
      <c r="G342" s="51" t="s">
        <v>186</v>
      </c>
      <c r="H342" s="53">
        <f t="shared" si="32"/>
        <v>7</v>
      </c>
      <c r="I342" s="53">
        <f t="shared" si="33"/>
        <v>8244</v>
      </c>
      <c r="J342" s="53">
        <f t="shared" si="34"/>
        <v>8379</v>
      </c>
      <c r="K342" s="62">
        <f t="shared" si="36"/>
        <v>135</v>
      </c>
      <c r="L342" s="53">
        <f t="shared" si="35"/>
        <v>8379</v>
      </c>
      <c r="M342" s="62">
        <f t="shared" si="37"/>
        <v>0</v>
      </c>
    </row>
    <row r="343" spans="1:13">
      <c r="A343" s="50">
        <v>450</v>
      </c>
      <c r="B343" s="50">
        <v>450086086</v>
      </c>
      <c r="C343" s="51" t="s">
        <v>184</v>
      </c>
      <c r="D343" s="50">
        <v>86</v>
      </c>
      <c r="E343" s="51" t="s">
        <v>185</v>
      </c>
      <c r="F343" s="50">
        <v>86</v>
      </c>
      <c r="G343" s="51" t="s">
        <v>185</v>
      </c>
      <c r="H343" s="53">
        <f t="shared" si="32"/>
        <v>59</v>
      </c>
      <c r="I343" s="53">
        <f t="shared" si="33"/>
        <v>8557</v>
      </c>
      <c r="J343" s="53">
        <f t="shared" si="34"/>
        <v>8872</v>
      </c>
      <c r="K343" s="62">
        <f t="shared" si="36"/>
        <v>315</v>
      </c>
      <c r="L343" s="53">
        <f t="shared" si="35"/>
        <v>8872</v>
      </c>
      <c r="M343" s="62">
        <f t="shared" si="37"/>
        <v>0</v>
      </c>
    </row>
    <row r="344" spans="1:13">
      <c r="A344" s="50">
        <v>450</v>
      </c>
      <c r="B344" s="50">
        <v>450086117</v>
      </c>
      <c r="C344" s="51" t="s">
        <v>184</v>
      </c>
      <c r="D344" s="50">
        <v>86</v>
      </c>
      <c r="E344" s="51" t="s">
        <v>185</v>
      </c>
      <c r="F344" s="50">
        <v>117</v>
      </c>
      <c r="G344" s="51" t="s">
        <v>35</v>
      </c>
      <c r="H344" s="53">
        <f t="shared" si="32"/>
        <v>5</v>
      </c>
      <c r="I344" s="53">
        <f t="shared" si="33"/>
        <v>9732</v>
      </c>
      <c r="J344" s="53">
        <f t="shared" si="34"/>
        <v>9964</v>
      </c>
      <c r="K344" s="62">
        <f t="shared" si="36"/>
        <v>232</v>
      </c>
      <c r="L344" s="53">
        <f t="shared" si="35"/>
        <v>9964</v>
      </c>
      <c r="M344" s="62">
        <f t="shared" si="37"/>
        <v>0</v>
      </c>
    </row>
    <row r="345" spans="1:13">
      <c r="A345" s="50">
        <v>450</v>
      </c>
      <c r="B345" s="50">
        <v>450086127</v>
      </c>
      <c r="C345" s="51" t="s">
        <v>184</v>
      </c>
      <c r="D345" s="50">
        <v>86</v>
      </c>
      <c r="E345" s="51" t="s">
        <v>185</v>
      </c>
      <c r="F345" s="50">
        <v>127</v>
      </c>
      <c r="G345" s="51" t="s">
        <v>187</v>
      </c>
      <c r="H345" s="53">
        <f t="shared" si="32"/>
        <v>8</v>
      </c>
      <c r="I345" s="53">
        <f t="shared" si="33"/>
        <v>8154</v>
      </c>
      <c r="J345" s="53">
        <f t="shared" si="34"/>
        <v>8400</v>
      </c>
      <c r="K345" s="62">
        <f t="shared" si="36"/>
        <v>246</v>
      </c>
      <c r="L345" s="53">
        <f t="shared" si="35"/>
        <v>8400</v>
      </c>
      <c r="M345" s="62">
        <f t="shared" si="37"/>
        <v>0</v>
      </c>
    </row>
    <row r="346" spans="1:13">
      <c r="A346" s="50">
        <v>450</v>
      </c>
      <c r="B346" s="50">
        <v>450086210</v>
      </c>
      <c r="C346" s="51" t="s">
        <v>184</v>
      </c>
      <c r="D346" s="50">
        <v>86</v>
      </c>
      <c r="E346" s="51" t="s">
        <v>185</v>
      </c>
      <c r="F346" s="50">
        <v>210</v>
      </c>
      <c r="G346" s="51" t="s">
        <v>188</v>
      </c>
      <c r="H346" s="53">
        <f t="shared" si="32"/>
        <v>98</v>
      </c>
      <c r="I346" s="53">
        <f t="shared" si="33"/>
        <v>8595</v>
      </c>
      <c r="J346" s="53">
        <f t="shared" si="34"/>
        <v>8599</v>
      </c>
      <c r="K346" s="62">
        <f t="shared" si="36"/>
        <v>4</v>
      </c>
      <c r="L346" s="53">
        <f t="shared" si="35"/>
        <v>8599</v>
      </c>
      <c r="M346" s="62">
        <f t="shared" si="37"/>
        <v>0</v>
      </c>
    </row>
    <row r="347" spans="1:13">
      <c r="A347" s="50">
        <v>450</v>
      </c>
      <c r="B347" s="50">
        <v>450086275</v>
      </c>
      <c r="C347" s="51" t="s">
        <v>184</v>
      </c>
      <c r="D347" s="50">
        <v>86</v>
      </c>
      <c r="E347" s="51" t="s">
        <v>185</v>
      </c>
      <c r="F347" s="50">
        <v>275</v>
      </c>
      <c r="G347" s="51" t="s">
        <v>189</v>
      </c>
      <c r="H347" s="53">
        <f t="shared" si="32"/>
        <v>3</v>
      </c>
      <c r="I347" s="53">
        <f t="shared" si="33"/>
        <v>8254</v>
      </c>
      <c r="J347" s="53">
        <f t="shared" si="34"/>
        <v>8213</v>
      </c>
      <c r="K347" s="62">
        <f t="shared" si="36"/>
        <v>-41</v>
      </c>
      <c r="L347" s="53">
        <f t="shared" si="35"/>
        <v>8213</v>
      </c>
      <c r="M347" s="62">
        <f t="shared" si="37"/>
        <v>0</v>
      </c>
    </row>
    <row r="348" spans="1:13">
      <c r="A348" s="50">
        <v>450</v>
      </c>
      <c r="B348" s="50">
        <v>450086278</v>
      </c>
      <c r="C348" s="51" t="s">
        <v>184</v>
      </c>
      <c r="D348" s="50">
        <v>86</v>
      </c>
      <c r="E348" s="51" t="s">
        <v>185</v>
      </c>
      <c r="F348" s="50">
        <v>278</v>
      </c>
      <c r="G348" s="51" t="s">
        <v>190</v>
      </c>
      <c r="H348" s="53">
        <f t="shared" si="32"/>
        <v>7</v>
      </c>
      <c r="I348" s="53">
        <f t="shared" si="33"/>
        <v>8092</v>
      </c>
      <c r="J348" s="53">
        <f t="shared" si="34"/>
        <v>9132</v>
      </c>
      <c r="K348" s="62">
        <f t="shared" si="36"/>
        <v>1040</v>
      </c>
      <c r="L348" s="53">
        <f t="shared" si="35"/>
        <v>9132</v>
      </c>
      <c r="M348" s="62">
        <f t="shared" si="37"/>
        <v>0</v>
      </c>
    </row>
    <row r="349" spans="1:13">
      <c r="A349" s="50">
        <v>450</v>
      </c>
      <c r="B349" s="50">
        <v>450086327</v>
      </c>
      <c r="C349" s="51" t="s">
        <v>184</v>
      </c>
      <c r="D349" s="50">
        <v>86</v>
      </c>
      <c r="E349" s="51" t="s">
        <v>185</v>
      </c>
      <c r="F349" s="50">
        <v>327</v>
      </c>
      <c r="G349" s="51" t="s">
        <v>191</v>
      </c>
      <c r="H349" s="53">
        <f t="shared" si="32"/>
        <v>3</v>
      </c>
      <c r="I349" s="53">
        <f t="shared" si="33"/>
        <v>8113</v>
      </c>
      <c r="J349" s="53">
        <f t="shared" si="34"/>
        <v>8436</v>
      </c>
      <c r="K349" s="62">
        <f t="shared" si="36"/>
        <v>323</v>
      </c>
      <c r="L349" s="53">
        <f t="shared" si="35"/>
        <v>8436</v>
      </c>
      <c r="M349" s="62">
        <f t="shared" si="37"/>
        <v>0</v>
      </c>
    </row>
    <row r="350" spans="1:13">
      <c r="A350" s="50">
        <v>450</v>
      </c>
      <c r="B350" s="50">
        <v>450086337</v>
      </c>
      <c r="C350" s="51" t="s">
        <v>184</v>
      </c>
      <c r="D350" s="50">
        <v>86</v>
      </c>
      <c r="E350" s="51" t="s">
        <v>185</v>
      </c>
      <c r="F350" s="50">
        <v>337</v>
      </c>
      <c r="G350" s="51" t="s">
        <v>311</v>
      </c>
      <c r="H350" s="53">
        <f t="shared" si="32"/>
        <v>1</v>
      </c>
      <c r="I350" s="53">
        <f t="shared" si="33"/>
        <v>10395.313536585367</v>
      </c>
      <c r="J350" s="53">
        <f t="shared" si="34"/>
        <v>8406</v>
      </c>
      <c r="K350" s="62">
        <f t="shared" si="36"/>
        <v>-1989.3135365853668</v>
      </c>
      <c r="L350" s="53">
        <f t="shared" si="35"/>
        <v>8406</v>
      </c>
      <c r="M350" s="62">
        <f t="shared" si="37"/>
        <v>0</v>
      </c>
    </row>
    <row r="351" spans="1:13">
      <c r="A351" s="50">
        <v>450</v>
      </c>
      <c r="B351" s="50">
        <v>450086340</v>
      </c>
      <c r="C351" s="51" t="s">
        <v>184</v>
      </c>
      <c r="D351" s="50">
        <v>86</v>
      </c>
      <c r="E351" s="51" t="s">
        <v>185</v>
      </c>
      <c r="F351" s="50">
        <v>340</v>
      </c>
      <c r="G351" s="51" t="s">
        <v>192</v>
      </c>
      <c r="H351" s="53">
        <f t="shared" si="32"/>
        <v>13</v>
      </c>
      <c r="I351" s="53">
        <f t="shared" si="33"/>
        <v>9007</v>
      </c>
      <c r="J351" s="53">
        <f t="shared" si="34"/>
        <v>8396</v>
      </c>
      <c r="K351" s="62">
        <f t="shared" si="36"/>
        <v>-611</v>
      </c>
      <c r="L351" s="53">
        <f t="shared" si="35"/>
        <v>8396</v>
      </c>
      <c r="M351" s="62">
        <f t="shared" si="37"/>
        <v>0</v>
      </c>
    </row>
    <row r="352" spans="1:13">
      <c r="A352" s="50">
        <v>450</v>
      </c>
      <c r="B352" s="50">
        <v>450086605</v>
      </c>
      <c r="C352" s="51" t="s">
        <v>184</v>
      </c>
      <c r="D352" s="50">
        <v>86</v>
      </c>
      <c r="E352" s="51" t="s">
        <v>185</v>
      </c>
      <c r="F352" s="50">
        <v>605</v>
      </c>
      <c r="G352" s="51" t="s">
        <v>193</v>
      </c>
      <c r="H352" s="53">
        <f t="shared" si="32"/>
        <v>1</v>
      </c>
      <c r="I352" s="53">
        <f t="shared" si="33"/>
        <v>7875</v>
      </c>
      <c r="J352" s="53">
        <f t="shared" si="34"/>
        <v>10185</v>
      </c>
      <c r="K352" s="62">
        <f t="shared" si="36"/>
        <v>2310</v>
      </c>
      <c r="L352" s="53">
        <f t="shared" si="35"/>
        <v>10185</v>
      </c>
      <c r="M352" s="62">
        <f t="shared" si="37"/>
        <v>0</v>
      </c>
    </row>
    <row r="353" spans="1:13">
      <c r="A353" s="50">
        <v>450</v>
      </c>
      <c r="B353" s="50">
        <v>450086632</v>
      </c>
      <c r="C353" s="51" t="s">
        <v>184</v>
      </c>
      <c r="D353" s="50">
        <v>86</v>
      </c>
      <c r="E353" s="51" t="s">
        <v>185</v>
      </c>
      <c r="F353" s="50">
        <v>632</v>
      </c>
      <c r="G353" s="51" t="s">
        <v>194</v>
      </c>
      <c r="H353" s="53">
        <f t="shared" si="32"/>
        <v>3</v>
      </c>
      <c r="I353" s="53">
        <f t="shared" si="33"/>
        <v>8254</v>
      </c>
      <c r="J353" s="53">
        <f t="shared" si="34"/>
        <v>8332</v>
      </c>
      <c r="K353" s="62">
        <f t="shared" si="36"/>
        <v>78</v>
      </c>
      <c r="L353" s="53">
        <f t="shared" si="35"/>
        <v>8332</v>
      </c>
      <c r="M353" s="62">
        <f t="shared" si="37"/>
        <v>0</v>
      </c>
    </row>
    <row r="354" spans="1:13">
      <c r="A354" s="50">
        <v>450</v>
      </c>
      <c r="B354" s="50">
        <v>450086683</v>
      </c>
      <c r="C354" s="51" t="s">
        <v>184</v>
      </c>
      <c r="D354" s="50">
        <v>86</v>
      </c>
      <c r="E354" s="51" t="s">
        <v>185</v>
      </c>
      <c r="F354" s="50">
        <v>683</v>
      </c>
      <c r="G354" s="51" t="s">
        <v>39</v>
      </c>
      <c r="H354" s="53">
        <f t="shared" si="32"/>
        <v>10</v>
      </c>
      <c r="I354" s="53">
        <f t="shared" si="33"/>
        <v>8524</v>
      </c>
      <c r="J354" s="53">
        <f t="shared" si="34"/>
        <v>8094</v>
      </c>
      <c r="K354" s="62">
        <f t="shared" si="36"/>
        <v>-430</v>
      </c>
      <c r="L354" s="53">
        <f t="shared" si="35"/>
        <v>8094</v>
      </c>
      <c r="M354" s="62">
        <f t="shared" si="37"/>
        <v>0</v>
      </c>
    </row>
    <row r="355" spans="1:13">
      <c r="A355" s="50">
        <v>453</v>
      </c>
      <c r="B355" s="50">
        <v>453137061</v>
      </c>
      <c r="C355" s="51" t="s">
        <v>195</v>
      </c>
      <c r="D355" s="50">
        <v>137</v>
      </c>
      <c r="E355" s="51" t="s">
        <v>196</v>
      </c>
      <c r="F355" s="50">
        <v>61</v>
      </c>
      <c r="G355" s="51" t="s">
        <v>148</v>
      </c>
      <c r="H355" s="53">
        <f t="shared" si="32"/>
        <v>47</v>
      </c>
      <c r="I355" s="53">
        <f t="shared" si="33"/>
        <v>11220</v>
      </c>
      <c r="J355" s="53">
        <f t="shared" si="34"/>
        <v>11825</v>
      </c>
      <c r="K355" s="62">
        <f t="shared" si="36"/>
        <v>605</v>
      </c>
      <c r="L355" s="53">
        <f t="shared" si="35"/>
        <v>11825</v>
      </c>
      <c r="M355" s="62">
        <f t="shared" si="37"/>
        <v>0</v>
      </c>
    </row>
    <row r="356" spans="1:13">
      <c r="A356" s="50">
        <v>453</v>
      </c>
      <c r="B356" s="50">
        <v>453137086</v>
      </c>
      <c r="C356" s="51" t="s">
        <v>195</v>
      </c>
      <c r="D356" s="50">
        <v>137</v>
      </c>
      <c r="E356" s="51" t="s">
        <v>196</v>
      </c>
      <c r="F356" s="50">
        <v>86</v>
      </c>
      <c r="G356" s="51" t="s">
        <v>185</v>
      </c>
      <c r="H356" s="53">
        <f t="shared" si="32"/>
        <v>4</v>
      </c>
      <c r="I356" s="53">
        <f t="shared" si="33"/>
        <v>12709</v>
      </c>
      <c r="J356" s="53">
        <f t="shared" si="34"/>
        <v>10465.707566114714</v>
      </c>
      <c r="K356" s="62">
        <f t="shared" si="36"/>
        <v>-2243.2924338852863</v>
      </c>
      <c r="L356" s="53">
        <f t="shared" si="35"/>
        <v>10466</v>
      </c>
      <c r="M356" s="62">
        <f t="shared" si="37"/>
        <v>0.29243388528630021</v>
      </c>
    </row>
    <row r="357" spans="1:13">
      <c r="A357" s="50">
        <v>453</v>
      </c>
      <c r="B357" s="50">
        <v>453137137</v>
      </c>
      <c r="C357" s="51" t="s">
        <v>195</v>
      </c>
      <c r="D357" s="50">
        <v>137</v>
      </c>
      <c r="E357" s="51" t="s">
        <v>196</v>
      </c>
      <c r="F357" s="50">
        <v>137</v>
      </c>
      <c r="G357" s="51" t="s">
        <v>196</v>
      </c>
      <c r="H357" s="53">
        <f t="shared" si="32"/>
        <v>549</v>
      </c>
      <c r="I357" s="53">
        <f t="shared" si="33"/>
        <v>11470</v>
      </c>
      <c r="J357" s="53">
        <f t="shared" si="34"/>
        <v>11738</v>
      </c>
      <c r="K357" s="62">
        <f t="shared" si="36"/>
        <v>268</v>
      </c>
      <c r="L357" s="53">
        <f t="shared" si="35"/>
        <v>11738</v>
      </c>
      <c r="M357" s="62">
        <f t="shared" si="37"/>
        <v>0</v>
      </c>
    </row>
    <row r="358" spans="1:13">
      <c r="A358" s="50">
        <v>453</v>
      </c>
      <c r="B358" s="50">
        <v>453137210</v>
      </c>
      <c r="C358" s="51" t="s">
        <v>195</v>
      </c>
      <c r="D358" s="50">
        <v>137</v>
      </c>
      <c r="E358" s="51" t="s">
        <v>196</v>
      </c>
      <c r="F358" s="50">
        <v>210</v>
      </c>
      <c r="G358" s="51" t="s">
        <v>188</v>
      </c>
      <c r="H358" s="53">
        <f t="shared" si="32"/>
        <v>4</v>
      </c>
      <c r="I358" s="53" t="str">
        <f t="shared" si="33"/>
        <v>--</v>
      </c>
      <c r="J358" s="53">
        <f t="shared" si="34"/>
        <v>11223</v>
      </c>
      <c r="K358" s="62" t="str">
        <f t="shared" si="36"/>
        <v/>
      </c>
      <c r="L358" s="53">
        <f t="shared" si="35"/>
        <v>11223</v>
      </c>
      <c r="M358" s="62">
        <f t="shared" si="37"/>
        <v>0</v>
      </c>
    </row>
    <row r="359" spans="1:13">
      <c r="A359" s="50">
        <v>453</v>
      </c>
      <c r="B359" s="50">
        <v>453137236</v>
      </c>
      <c r="C359" s="51" t="s">
        <v>195</v>
      </c>
      <c r="D359" s="50">
        <v>137</v>
      </c>
      <c r="E359" s="51" t="s">
        <v>196</v>
      </c>
      <c r="F359" s="50">
        <v>236</v>
      </c>
      <c r="G359" s="51" t="s">
        <v>49</v>
      </c>
      <c r="H359" s="53">
        <f t="shared" si="32"/>
        <v>3</v>
      </c>
      <c r="I359" s="53">
        <f t="shared" si="33"/>
        <v>11201.009700735895</v>
      </c>
      <c r="J359" s="53">
        <f t="shared" si="34"/>
        <v>11379.18316856355</v>
      </c>
      <c r="K359" s="62">
        <f t="shared" si="36"/>
        <v>178.17346782765526</v>
      </c>
      <c r="L359" s="53">
        <f t="shared" si="35"/>
        <v>11379</v>
      </c>
      <c r="M359" s="62">
        <f t="shared" si="37"/>
        <v>-0.18316856354977062</v>
      </c>
    </row>
    <row r="360" spans="1:13">
      <c r="A360" s="50">
        <v>453</v>
      </c>
      <c r="B360" s="50">
        <v>453137278</v>
      </c>
      <c r="C360" s="51" t="s">
        <v>195</v>
      </c>
      <c r="D360" s="50">
        <v>137</v>
      </c>
      <c r="E360" s="51" t="s">
        <v>196</v>
      </c>
      <c r="F360" s="50">
        <v>278</v>
      </c>
      <c r="G360" s="51" t="s">
        <v>190</v>
      </c>
      <c r="H360" s="53">
        <f t="shared" si="32"/>
        <v>3</v>
      </c>
      <c r="I360" s="53">
        <f t="shared" si="33"/>
        <v>11326</v>
      </c>
      <c r="J360" s="53">
        <f t="shared" si="34"/>
        <v>9366</v>
      </c>
      <c r="K360" s="62">
        <f t="shared" si="36"/>
        <v>-1960</v>
      </c>
      <c r="L360" s="53">
        <f t="shared" si="35"/>
        <v>9366</v>
      </c>
      <c r="M360" s="62">
        <f t="shared" si="37"/>
        <v>0</v>
      </c>
    </row>
    <row r="361" spans="1:13">
      <c r="A361" s="50">
        <v>453</v>
      </c>
      <c r="B361" s="50">
        <v>453137281</v>
      </c>
      <c r="C361" s="51" t="s">
        <v>195</v>
      </c>
      <c r="D361" s="50">
        <v>137</v>
      </c>
      <c r="E361" s="51" t="s">
        <v>196</v>
      </c>
      <c r="F361" s="50">
        <v>281</v>
      </c>
      <c r="G361" s="51" t="s">
        <v>146</v>
      </c>
      <c r="H361" s="53">
        <f t="shared" si="32"/>
        <v>82</v>
      </c>
      <c r="I361" s="53">
        <f t="shared" si="33"/>
        <v>11109</v>
      </c>
      <c r="J361" s="53">
        <f t="shared" si="34"/>
        <v>11591</v>
      </c>
      <c r="K361" s="62">
        <f t="shared" si="36"/>
        <v>482</v>
      </c>
      <c r="L361" s="53">
        <f t="shared" si="35"/>
        <v>11591</v>
      </c>
      <c r="M361" s="62">
        <f t="shared" si="37"/>
        <v>0</v>
      </c>
    </row>
    <row r="362" spans="1:13">
      <c r="A362" s="50">
        <v>453</v>
      </c>
      <c r="B362" s="50">
        <v>453137325</v>
      </c>
      <c r="C362" s="51" t="s">
        <v>195</v>
      </c>
      <c r="D362" s="50">
        <v>137</v>
      </c>
      <c r="E362" s="51" t="s">
        <v>196</v>
      </c>
      <c r="F362" s="50">
        <v>325</v>
      </c>
      <c r="G362" s="51" t="s">
        <v>198</v>
      </c>
      <c r="H362" s="53">
        <f t="shared" si="32"/>
        <v>1</v>
      </c>
      <c r="I362" s="53">
        <f t="shared" si="33"/>
        <v>12200</v>
      </c>
      <c r="J362" s="53">
        <f t="shared" si="34"/>
        <v>8406</v>
      </c>
      <c r="K362" s="62">
        <f t="shared" si="36"/>
        <v>-3794</v>
      </c>
      <c r="L362" s="53">
        <f t="shared" si="35"/>
        <v>8406</v>
      </c>
      <c r="M362" s="62">
        <f t="shared" si="37"/>
        <v>0</v>
      </c>
    </row>
    <row r="363" spans="1:13">
      <c r="A363" s="50">
        <v>453</v>
      </c>
      <c r="B363" s="50">
        <v>453137332</v>
      </c>
      <c r="C363" s="51" t="s">
        <v>195</v>
      </c>
      <c r="D363" s="50">
        <v>137</v>
      </c>
      <c r="E363" s="51" t="s">
        <v>196</v>
      </c>
      <c r="F363" s="50">
        <v>332</v>
      </c>
      <c r="G363" s="51" t="s">
        <v>199</v>
      </c>
      <c r="H363" s="53">
        <f t="shared" si="32"/>
        <v>9</v>
      </c>
      <c r="I363" s="53">
        <f t="shared" si="33"/>
        <v>10127</v>
      </c>
      <c r="J363" s="53">
        <f t="shared" si="34"/>
        <v>10428</v>
      </c>
      <c r="K363" s="62">
        <f t="shared" si="36"/>
        <v>301</v>
      </c>
      <c r="L363" s="53">
        <f t="shared" si="35"/>
        <v>10428</v>
      </c>
      <c r="M363" s="62">
        <f t="shared" si="37"/>
        <v>0</v>
      </c>
    </row>
    <row r="364" spans="1:13">
      <c r="A364" s="50">
        <v>454</v>
      </c>
      <c r="B364" s="50">
        <v>454149009</v>
      </c>
      <c r="C364" s="51" t="s">
        <v>200</v>
      </c>
      <c r="D364" s="50">
        <v>149</v>
      </c>
      <c r="E364" s="51" t="s">
        <v>77</v>
      </c>
      <c r="F364" s="50">
        <v>9</v>
      </c>
      <c r="G364" s="51" t="s">
        <v>85</v>
      </c>
      <c r="H364" s="53">
        <f t="shared" si="32"/>
        <v>4</v>
      </c>
      <c r="I364" s="53">
        <f t="shared" si="33"/>
        <v>12633</v>
      </c>
      <c r="J364" s="53">
        <f t="shared" si="34"/>
        <v>12364</v>
      </c>
      <c r="K364" s="62">
        <f t="shared" si="36"/>
        <v>-269</v>
      </c>
      <c r="L364" s="53">
        <f t="shared" si="35"/>
        <v>12364</v>
      </c>
      <c r="M364" s="62">
        <f t="shared" si="37"/>
        <v>0</v>
      </c>
    </row>
    <row r="365" spans="1:13">
      <c r="A365" s="50">
        <v>454</v>
      </c>
      <c r="B365" s="50">
        <v>454149128</v>
      </c>
      <c r="C365" s="51" t="s">
        <v>200</v>
      </c>
      <c r="D365" s="50">
        <v>149</v>
      </c>
      <c r="E365" s="51" t="s">
        <v>77</v>
      </c>
      <c r="F365" s="50">
        <v>128</v>
      </c>
      <c r="G365" s="51" t="s">
        <v>122</v>
      </c>
      <c r="H365" s="53">
        <f t="shared" si="32"/>
        <v>9</v>
      </c>
      <c r="I365" s="53">
        <f t="shared" si="33"/>
        <v>10322</v>
      </c>
      <c r="J365" s="53">
        <f t="shared" si="34"/>
        <v>10117</v>
      </c>
      <c r="K365" s="62">
        <f t="shared" si="36"/>
        <v>-205</v>
      </c>
      <c r="L365" s="53">
        <f t="shared" si="35"/>
        <v>10117</v>
      </c>
      <c r="M365" s="62">
        <f t="shared" si="37"/>
        <v>0</v>
      </c>
    </row>
    <row r="366" spans="1:13">
      <c r="A366" s="50">
        <v>454</v>
      </c>
      <c r="B366" s="50">
        <v>454149149</v>
      </c>
      <c r="C366" s="51" t="s">
        <v>200</v>
      </c>
      <c r="D366" s="50">
        <v>149</v>
      </c>
      <c r="E366" s="51" t="s">
        <v>77</v>
      </c>
      <c r="F366" s="50">
        <v>149</v>
      </c>
      <c r="G366" s="51" t="s">
        <v>77</v>
      </c>
      <c r="H366" s="53">
        <f t="shared" si="32"/>
        <v>682</v>
      </c>
      <c r="I366" s="53">
        <f t="shared" si="33"/>
        <v>11377</v>
      </c>
      <c r="J366" s="53">
        <f t="shared" si="34"/>
        <v>11389</v>
      </c>
      <c r="K366" s="62">
        <f t="shared" si="36"/>
        <v>12</v>
      </c>
      <c r="L366" s="53">
        <f t="shared" si="35"/>
        <v>11389</v>
      </c>
      <c r="M366" s="62">
        <f t="shared" si="37"/>
        <v>0</v>
      </c>
    </row>
    <row r="367" spans="1:13">
      <c r="A367" s="50">
        <v>454</v>
      </c>
      <c r="B367" s="50">
        <v>454149181</v>
      </c>
      <c r="C367" s="51" t="s">
        <v>200</v>
      </c>
      <c r="D367" s="50">
        <v>149</v>
      </c>
      <c r="E367" s="51" t="s">
        <v>77</v>
      </c>
      <c r="F367" s="50">
        <v>181</v>
      </c>
      <c r="G367" s="51" t="s">
        <v>79</v>
      </c>
      <c r="H367" s="53">
        <f t="shared" si="32"/>
        <v>45</v>
      </c>
      <c r="I367" s="53">
        <f t="shared" si="33"/>
        <v>11029</v>
      </c>
      <c r="J367" s="53">
        <f t="shared" si="34"/>
        <v>10955</v>
      </c>
      <c r="K367" s="62">
        <f t="shared" si="36"/>
        <v>-74</v>
      </c>
      <c r="L367" s="53">
        <f t="shared" si="35"/>
        <v>10955</v>
      </c>
      <c r="M367" s="62">
        <f t="shared" si="37"/>
        <v>0</v>
      </c>
    </row>
    <row r="368" spans="1:13">
      <c r="A368" s="50">
        <v>455</v>
      </c>
      <c r="B368" s="50">
        <v>455128007</v>
      </c>
      <c r="C368" s="51" t="s">
        <v>201</v>
      </c>
      <c r="D368" s="50">
        <v>128</v>
      </c>
      <c r="E368" s="51" t="s">
        <v>122</v>
      </c>
      <c r="F368" s="50">
        <v>7</v>
      </c>
      <c r="G368" s="51" t="s">
        <v>202</v>
      </c>
      <c r="H368" s="53">
        <f t="shared" si="32"/>
        <v>2</v>
      </c>
      <c r="I368" s="53">
        <f t="shared" si="33"/>
        <v>8128</v>
      </c>
      <c r="J368" s="53">
        <f t="shared" si="34"/>
        <v>8332</v>
      </c>
      <c r="K368" s="62">
        <f t="shared" si="36"/>
        <v>204</v>
      </c>
      <c r="L368" s="53">
        <f t="shared" si="35"/>
        <v>8332</v>
      </c>
      <c r="M368" s="62">
        <f t="shared" si="37"/>
        <v>0</v>
      </c>
    </row>
    <row r="369" spans="1:13">
      <c r="A369" s="50">
        <v>455</v>
      </c>
      <c r="B369" s="50">
        <v>455128128</v>
      </c>
      <c r="C369" s="51" t="s">
        <v>201</v>
      </c>
      <c r="D369" s="50">
        <v>128</v>
      </c>
      <c r="E369" s="51" t="s">
        <v>122</v>
      </c>
      <c r="F369" s="50">
        <v>128</v>
      </c>
      <c r="G369" s="51" t="s">
        <v>122</v>
      </c>
      <c r="H369" s="53">
        <f t="shared" si="32"/>
        <v>298</v>
      </c>
      <c r="I369" s="53">
        <f t="shared" si="33"/>
        <v>8986</v>
      </c>
      <c r="J369" s="53">
        <f t="shared" si="34"/>
        <v>9164</v>
      </c>
      <c r="K369" s="62">
        <f t="shared" si="36"/>
        <v>178</v>
      </c>
      <c r="L369" s="53">
        <f t="shared" si="35"/>
        <v>9164</v>
      </c>
      <c r="M369" s="62">
        <f t="shared" si="37"/>
        <v>0</v>
      </c>
    </row>
    <row r="370" spans="1:13">
      <c r="A370" s="50">
        <v>455</v>
      </c>
      <c r="B370" s="50">
        <v>455128149</v>
      </c>
      <c r="C370" s="51" t="s">
        <v>201</v>
      </c>
      <c r="D370" s="50">
        <v>128</v>
      </c>
      <c r="E370" s="51" t="s">
        <v>122</v>
      </c>
      <c r="F370" s="50">
        <v>149</v>
      </c>
      <c r="G370" s="51" t="s">
        <v>77</v>
      </c>
      <c r="H370" s="53">
        <f t="shared" si="32"/>
        <v>1</v>
      </c>
      <c r="I370" s="53">
        <f t="shared" si="33"/>
        <v>12313.63213812301</v>
      </c>
      <c r="J370" s="53">
        <f t="shared" si="34"/>
        <v>12390.456614949526</v>
      </c>
      <c r="K370" s="62">
        <f t="shared" si="36"/>
        <v>76.82447682651582</v>
      </c>
      <c r="L370" s="53">
        <f t="shared" si="35"/>
        <v>12390</v>
      </c>
      <c r="M370" s="62">
        <f t="shared" si="37"/>
        <v>-0.45661494952582871</v>
      </c>
    </row>
    <row r="371" spans="1:13">
      <c r="A371" s="50">
        <v>455</v>
      </c>
      <c r="B371" s="50">
        <v>455128181</v>
      </c>
      <c r="C371" s="51" t="s">
        <v>201</v>
      </c>
      <c r="D371" s="50">
        <v>128</v>
      </c>
      <c r="E371" s="51" t="s">
        <v>122</v>
      </c>
      <c r="F371" s="50">
        <v>181</v>
      </c>
      <c r="G371" s="51" t="s">
        <v>79</v>
      </c>
      <c r="H371" s="53">
        <f t="shared" si="32"/>
        <v>4</v>
      </c>
      <c r="I371" s="53">
        <f t="shared" si="33"/>
        <v>8254</v>
      </c>
      <c r="J371" s="53">
        <f t="shared" si="34"/>
        <v>8450</v>
      </c>
      <c r="K371" s="62">
        <f t="shared" si="36"/>
        <v>196</v>
      </c>
      <c r="L371" s="53">
        <f t="shared" si="35"/>
        <v>8450</v>
      </c>
      <c r="M371" s="62">
        <f t="shared" si="37"/>
        <v>0</v>
      </c>
    </row>
    <row r="372" spans="1:13">
      <c r="A372" s="50">
        <v>455</v>
      </c>
      <c r="B372" s="50">
        <v>455128295</v>
      </c>
      <c r="C372" s="51" t="s">
        <v>201</v>
      </c>
      <c r="D372" s="50">
        <v>128</v>
      </c>
      <c r="E372" s="51" t="s">
        <v>122</v>
      </c>
      <c r="F372" s="50">
        <v>295</v>
      </c>
      <c r="G372" s="51" t="s">
        <v>135</v>
      </c>
      <c r="H372" s="53">
        <f t="shared" si="32"/>
        <v>1</v>
      </c>
      <c r="I372" s="53" t="str">
        <f t="shared" si="33"/>
        <v>--</v>
      </c>
      <c r="J372" s="53">
        <f t="shared" si="34"/>
        <v>9708.0993219968623</v>
      </c>
      <c r="K372" s="62" t="str">
        <f t="shared" si="36"/>
        <v/>
      </c>
      <c r="L372" s="53">
        <f t="shared" si="35"/>
        <v>9708</v>
      </c>
      <c r="M372" s="62">
        <f t="shared" si="37"/>
        <v>-9.9321996862272499E-2</v>
      </c>
    </row>
    <row r="373" spans="1:13">
      <c r="A373" s="50">
        <v>456</v>
      </c>
      <c r="B373" s="50">
        <v>456160009</v>
      </c>
      <c r="C373" s="51" t="s">
        <v>203</v>
      </c>
      <c r="D373" s="50">
        <v>160</v>
      </c>
      <c r="E373" s="51" t="s">
        <v>134</v>
      </c>
      <c r="F373" s="50">
        <v>9</v>
      </c>
      <c r="G373" s="51" t="s">
        <v>85</v>
      </c>
      <c r="H373" s="53">
        <f t="shared" si="32"/>
        <v>1</v>
      </c>
      <c r="I373" s="53">
        <f t="shared" si="33"/>
        <v>8254</v>
      </c>
      <c r="J373" s="53">
        <f t="shared" si="34"/>
        <v>8450</v>
      </c>
      <c r="K373" s="62">
        <f t="shared" si="36"/>
        <v>196</v>
      </c>
      <c r="L373" s="53">
        <f t="shared" si="35"/>
        <v>8450</v>
      </c>
      <c r="M373" s="62">
        <f t="shared" si="37"/>
        <v>0</v>
      </c>
    </row>
    <row r="374" spans="1:13">
      <c r="A374" s="50">
        <v>456</v>
      </c>
      <c r="B374" s="50">
        <v>456160031</v>
      </c>
      <c r="C374" s="51" t="s">
        <v>203</v>
      </c>
      <c r="D374" s="50">
        <v>160</v>
      </c>
      <c r="E374" s="51" t="s">
        <v>134</v>
      </c>
      <c r="F374" s="50">
        <v>31</v>
      </c>
      <c r="G374" s="51" t="s">
        <v>76</v>
      </c>
      <c r="H374" s="53">
        <f t="shared" si="32"/>
        <v>2</v>
      </c>
      <c r="I374" s="53">
        <f t="shared" si="33"/>
        <v>10870</v>
      </c>
      <c r="J374" s="53">
        <f t="shared" si="34"/>
        <v>12513</v>
      </c>
      <c r="K374" s="62">
        <f t="shared" si="36"/>
        <v>1643</v>
      </c>
      <c r="L374" s="53">
        <f t="shared" si="35"/>
        <v>12513</v>
      </c>
      <c r="M374" s="62">
        <f t="shared" si="37"/>
        <v>0</v>
      </c>
    </row>
    <row r="375" spans="1:13">
      <c r="A375" s="50">
        <v>456</v>
      </c>
      <c r="B375" s="50">
        <v>456160056</v>
      </c>
      <c r="C375" s="51" t="s">
        <v>203</v>
      </c>
      <c r="D375" s="50">
        <v>160</v>
      </c>
      <c r="E375" s="51" t="s">
        <v>134</v>
      </c>
      <c r="F375" s="50">
        <v>56</v>
      </c>
      <c r="G375" s="51" t="s">
        <v>133</v>
      </c>
      <c r="H375" s="53">
        <f t="shared" si="32"/>
        <v>2</v>
      </c>
      <c r="I375" s="53">
        <f t="shared" si="33"/>
        <v>12987</v>
      </c>
      <c r="J375" s="53">
        <f t="shared" si="34"/>
        <v>13058</v>
      </c>
      <c r="K375" s="62">
        <f t="shared" si="36"/>
        <v>71</v>
      </c>
      <c r="L375" s="53">
        <f t="shared" si="35"/>
        <v>13058</v>
      </c>
      <c r="M375" s="62">
        <f t="shared" si="37"/>
        <v>0</v>
      </c>
    </row>
    <row r="376" spans="1:13">
      <c r="A376" s="50">
        <v>456</v>
      </c>
      <c r="B376" s="50">
        <v>456160079</v>
      </c>
      <c r="C376" s="51" t="s">
        <v>203</v>
      </c>
      <c r="D376" s="50">
        <v>160</v>
      </c>
      <c r="E376" s="51" t="s">
        <v>134</v>
      </c>
      <c r="F376" s="50">
        <v>79</v>
      </c>
      <c r="G376" s="51" t="s">
        <v>86</v>
      </c>
      <c r="H376" s="53">
        <f t="shared" si="32"/>
        <v>27</v>
      </c>
      <c r="I376" s="53">
        <f t="shared" si="33"/>
        <v>9987</v>
      </c>
      <c r="J376" s="53">
        <f t="shared" si="34"/>
        <v>10194</v>
      </c>
      <c r="K376" s="62">
        <f t="shared" si="36"/>
        <v>207</v>
      </c>
      <c r="L376" s="53">
        <f t="shared" si="35"/>
        <v>10194</v>
      </c>
      <c r="M376" s="62">
        <f t="shared" si="37"/>
        <v>0</v>
      </c>
    </row>
    <row r="377" spans="1:13">
      <c r="A377" s="50">
        <v>456</v>
      </c>
      <c r="B377" s="50">
        <v>456160100</v>
      </c>
      <c r="C377" s="51" t="s">
        <v>203</v>
      </c>
      <c r="D377" s="50">
        <v>160</v>
      </c>
      <c r="E377" s="51" t="s">
        <v>134</v>
      </c>
      <c r="F377" s="50">
        <v>100</v>
      </c>
      <c r="G377" s="51" t="s">
        <v>58</v>
      </c>
      <c r="H377" s="53">
        <f t="shared" si="32"/>
        <v>2</v>
      </c>
      <c r="I377" s="53">
        <f t="shared" si="33"/>
        <v>10943.677954153467</v>
      </c>
      <c r="J377" s="53">
        <f t="shared" si="34"/>
        <v>11115.762161152999</v>
      </c>
      <c r="K377" s="62">
        <f t="shared" si="36"/>
        <v>172.0842069995324</v>
      </c>
      <c r="L377" s="53">
        <f t="shared" si="35"/>
        <v>11116</v>
      </c>
      <c r="M377" s="62">
        <f t="shared" si="37"/>
        <v>0.23783884700060298</v>
      </c>
    </row>
    <row r="378" spans="1:13">
      <c r="A378" s="50">
        <v>456</v>
      </c>
      <c r="B378" s="50">
        <v>456160149</v>
      </c>
      <c r="C378" s="51" t="s">
        <v>203</v>
      </c>
      <c r="D378" s="50">
        <v>160</v>
      </c>
      <c r="E378" s="51" t="s">
        <v>134</v>
      </c>
      <c r="F378" s="50">
        <v>149</v>
      </c>
      <c r="G378" s="51" t="s">
        <v>77</v>
      </c>
      <c r="H378" s="53">
        <f t="shared" si="32"/>
        <v>2</v>
      </c>
      <c r="I378" s="53">
        <f t="shared" si="33"/>
        <v>13580</v>
      </c>
      <c r="J378" s="53">
        <f t="shared" si="34"/>
        <v>13821</v>
      </c>
      <c r="K378" s="62">
        <f t="shared" si="36"/>
        <v>241</v>
      </c>
      <c r="L378" s="53">
        <f t="shared" si="35"/>
        <v>13821</v>
      </c>
      <c r="M378" s="62">
        <f t="shared" si="37"/>
        <v>0</v>
      </c>
    </row>
    <row r="379" spans="1:13">
      <c r="A379" s="50">
        <v>456</v>
      </c>
      <c r="B379" s="50">
        <v>456160160</v>
      </c>
      <c r="C379" s="51" t="s">
        <v>203</v>
      </c>
      <c r="D379" s="50">
        <v>160</v>
      </c>
      <c r="E379" s="51" t="s">
        <v>134</v>
      </c>
      <c r="F379" s="50">
        <v>160</v>
      </c>
      <c r="G379" s="51" t="s">
        <v>134</v>
      </c>
      <c r="H379" s="53">
        <f t="shared" si="32"/>
        <v>751</v>
      </c>
      <c r="I379" s="53">
        <f t="shared" si="33"/>
        <v>11548</v>
      </c>
      <c r="J379" s="53">
        <f t="shared" si="34"/>
        <v>11702</v>
      </c>
      <c r="K379" s="62">
        <f t="shared" si="36"/>
        <v>154</v>
      </c>
      <c r="L379" s="53">
        <f t="shared" si="35"/>
        <v>11702</v>
      </c>
      <c r="M379" s="62">
        <f t="shared" si="37"/>
        <v>0</v>
      </c>
    </row>
    <row r="380" spans="1:13">
      <c r="A380" s="50">
        <v>456</v>
      </c>
      <c r="B380" s="50">
        <v>456160170</v>
      </c>
      <c r="C380" s="51" t="s">
        <v>203</v>
      </c>
      <c r="D380" s="50">
        <v>160</v>
      </c>
      <c r="E380" s="51" t="s">
        <v>134</v>
      </c>
      <c r="F380" s="50">
        <v>170</v>
      </c>
      <c r="G380" s="51" t="s">
        <v>65</v>
      </c>
      <c r="H380" s="53">
        <f t="shared" si="32"/>
        <v>3</v>
      </c>
      <c r="I380" s="53">
        <f t="shared" si="33"/>
        <v>8664</v>
      </c>
      <c r="J380" s="53">
        <f t="shared" si="34"/>
        <v>10413</v>
      </c>
      <c r="K380" s="62">
        <f t="shared" si="36"/>
        <v>1749</v>
      </c>
      <c r="L380" s="53">
        <f t="shared" si="35"/>
        <v>10413</v>
      </c>
      <c r="M380" s="62">
        <f t="shared" si="37"/>
        <v>0</v>
      </c>
    </row>
    <row r="381" spans="1:13">
      <c r="A381" s="50">
        <v>456</v>
      </c>
      <c r="B381" s="50">
        <v>456160295</v>
      </c>
      <c r="C381" s="51" t="s">
        <v>203</v>
      </c>
      <c r="D381" s="50">
        <v>160</v>
      </c>
      <c r="E381" s="51" t="s">
        <v>134</v>
      </c>
      <c r="F381" s="50">
        <v>295</v>
      </c>
      <c r="G381" s="51" t="s">
        <v>135</v>
      </c>
      <c r="H381" s="53">
        <f t="shared" si="32"/>
        <v>7</v>
      </c>
      <c r="I381" s="53">
        <f t="shared" si="33"/>
        <v>8969</v>
      </c>
      <c r="J381" s="53">
        <f t="shared" si="34"/>
        <v>10650</v>
      </c>
      <c r="K381" s="62">
        <f t="shared" si="36"/>
        <v>1681</v>
      </c>
      <c r="L381" s="53">
        <f t="shared" si="35"/>
        <v>10650</v>
      </c>
      <c r="M381" s="62">
        <f t="shared" si="37"/>
        <v>0</v>
      </c>
    </row>
    <row r="382" spans="1:13">
      <c r="A382" s="50">
        <v>456</v>
      </c>
      <c r="B382" s="50">
        <v>456160301</v>
      </c>
      <c r="C382" s="51" t="s">
        <v>203</v>
      </c>
      <c r="D382" s="50">
        <v>160</v>
      </c>
      <c r="E382" s="51" t="s">
        <v>134</v>
      </c>
      <c r="F382" s="50">
        <v>301</v>
      </c>
      <c r="G382" s="51" t="s">
        <v>132</v>
      </c>
      <c r="H382" s="53">
        <f t="shared" si="32"/>
        <v>2</v>
      </c>
      <c r="I382" s="53">
        <f t="shared" si="33"/>
        <v>9453.2138238770676</v>
      </c>
      <c r="J382" s="53">
        <f t="shared" si="34"/>
        <v>8094</v>
      </c>
      <c r="K382" s="62">
        <f t="shared" si="36"/>
        <v>-1359.2138238770676</v>
      </c>
      <c r="L382" s="53">
        <f t="shared" si="35"/>
        <v>8094</v>
      </c>
      <c r="M382" s="62">
        <f t="shared" si="37"/>
        <v>0</v>
      </c>
    </row>
    <row r="383" spans="1:13">
      <c r="A383" s="50">
        <v>456</v>
      </c>
      <c r="B383" s="50">
        <v>456160616</v>
      </c>
      <c r="C383" s="51" t="s">
        <v>203</v>
      </c>
      <c r="D383" s="50">
        <v>160</v>
      </c>
      <c r="E383" s="51" t="s">
        <v>134</v>
      </c>
      <c r="F383" s="50">
        <v>616</v>
      </c>
      <c r="G383" s="51" t="s">
        <v>83</v>
      </c>
      <c r="H383" s="53">
        <f t="shared" si="32"/>
        <v>1</v>
      </c>
      <c r="I383" s="53">
        <f t="shared" si="33"/>
        <v>9976.9157849829371</v>
      </c>
      <c r="J383" s="53">
        <f t="shared" si="34"/>
        <v>10413</v>
      </c>
      <c r="K383" s="62">
        <f t="shared" si="36"/>
        <v>436.08421501706289</v>
      </c>
      <c r="L383" s="53">
        <f t="shared" si="35"/>
        <v>10413</v>
      </c>
      <c r="M383" s="62">
        <f t="shared" si="37"/>
        <v>0</v>
      </c>
    </row>
    <row r="384" spans="1:13">
      <c r="A384" s="50">
        <v>458</v>
      </c>
      <c r="B384" s="50">
        <v>458160056</v>
      </c>
      <c r="C384" s="51" t="s">
        <v>204</v>
      </c>
      <c r="D384" s="50">
        <v>160</v>
      </c>
      <c r="E384" s="51" t="s">
        <v>134</v>
      </c>
      <c r="F384" s="50">
        <v>56</v>
      </c>
      <c r="G384" s="51" t="s">
        <v>133</v>
      </c>
      <c r="H384" s="53">
        <f t="shared" si="32"/>
        <v>3</v>
      </c>
      <c r="I384" s="53">
        <f t="shared" si="33"/>
        <v>9416.6022427525149</v>
      </c>
      <c r="J384" s="53">
        <f t="shared" si="34"/>
        <v>13975</v>
      </c>
      <c r="K384" s="62">
        <f t="shared" si="36"/>
        <v>4558.3977572474851</v>
      </c>
      <c r="L384" s="53">
        <f t="shared" si="35"/>
        <v>13975</v>
      </c>
      <c r="M384" s="62">
        <f t="shared" si="37"/>
        <v>0</v>
      </c>
    </row>
    <row r="385" spans="1:13">
      <c r="A385" s="50">
        <v>458</v>
      </c>
      <c r="B385" s="50">
        <v>458160079</v>
      </c>
      <c r="C385" s="51" t="s">
        <v>204</v>
      </c>
      <c r="D385" s="50">
        <v>160</v>
      </c>
      <c r="E385" s="51" t="s">
        <v>134</v>
      </c>
      <c r="F385" s="50">
        <v>79</v>
      </c>
      <c r="G385" s="51" t="s">
        <v>86</v>
      </c>
      <c r="H385" s="53">
        <f t="shared" si="32"/>
        <v>29</v>
      </c>
      <c r="I385" s="53">
        <f t="shared" si="33"/>
        <v>11178</v>
      </c>
      <c r="J385" s="53">
        <f t="shared" si="34"/>
        <v>11255</v>
      </c>
      <c r="K385" s="62">
        <f t="shared" si="36"/>
        <v>77</v>
      </c>
      <c r="L385" s="53">
        <f t="shared" si="35"/>
        <v>11255</v>
      </c>
      <c r="M385" s="62">
        <f t="shared" si="37"/>
        <v>0</v>
      </c>
    </row>
    <row r="386" spans="1:13">
      <c r="A386" s="50">
        <v>458</v>
      </c>
      <c r="B386" s="50">
        <v>458160149</v>
      </c>
      <c r="C386" s="51" t="s">
        <v>204</v>
      </c>
      <c r="D386" s="50">
        <v>160</v>
      </c>
      <c r="E386" s="51" t="s">
        <v>134</v>
      </c>
      <c r="F386" s="50">
        <v>149</v>
      </c>
      <c r="G386" s="51" t="s">
        <v>77</v>
      </c>
      <c r="H386" s="53">
        <f t="shared" si="32"/>
        <v>1</v>
      </c>
      <c r="I386" s="53">
        <f t="shared" si="33"/>
        <v>12313.63213812301</v>
      </c>
      <c r="J386" s="53">
        <f t="shared" si="34"/>
        <v>12390.456614949526</v>
      </c>
      <c r="K386" s="62">
        <f t="shared" si="36"/>
        <v>76.82447682651582</v>
      </c>
      <c r="L386" s="53">
        <f t="shared" si="35"/>
        <v>12390</v>
      </c>
      <c r="M386" s="62">
        <f t="shared" si="37"/>
        <v>-0.45661494952582871</v>
      </c>
    </row>
    <row r="387" spans="1:13">
      <c r="A387" s="50">
        <v>458</v>
      </c>
      <c r="B387" s="50">
        <v>458160160</v>
      </c>
      <c r="C387" s="51" t="s">
        <v>204</v>
      </c>
      <c r="D387" s="50">
        <v>160</v>
      </c>
      <c r="E387" s="51" t="s">
        <v>134</v>
      </c>
      <c r="F387" s="50">
        <v>160</v>
      </c>
      <c r="G387" s="51" t="s">
        <v>134</v>
      </c>
      <c r="H387" s="53">
        <f t="shared" si="32"/>
        <v>104</v>
      </c>
      <c r="I387" s="53">
        <f t="shared" si="33"/>
        <v>12827</v>
      </c>
      <c r="J387" s="53">
        <f t="shared" si="34"/>
        <v>13235</v>
      </c>
      <c r="K387" s="62">
        <f t="shared" si="36"/>
        <v>408</v>
      </c>
      <c r="L387" s="53">
        <f t="shared" si="35"/>
        <v>13235</v>
      </c>
      <c r="M387" s="62">
        <f t="shared" si="37"/>
        <v>0</v>
      </c>
    </row>
    <row r="388" spans="1:13">
      <c r="A388" s="50">
        <v>458</v>
      </c>
      <c r="B388" s="50">
        <v>458160181</v>
      </c>
      <c r="C388" s="51" t="s">
        <v>204</v>
      </c>
      <c r="D388" s="50">
        <v>160</v>
      </c>
      <c r="E388" s="51" t="s">
        <v>134</v>
      </c>
      <c r="F388" s="50">
        <v>181</v>
      </c>
      <c r="G388" s="51" t="s">
        <v>79</v>
      </c>
      <c r="H388" s="53">
        <f t="shared" si="32"/>
        <v>2</v>
      </c>
      <c r="I388" s="53">
        <f t="shared" si="33"/>
        <v>10635.401612858141</v>
      </c>
      <c r="J388" s="53">
        <f t="shared" si="34"/>
        <v>11884</v>
      </c>
      <c r="K388" s="62">
        <f t="shared" si="36"/>
        <v>1248.5983871418593</v>
      </c>
      <c r="L388" s="53">
        <f t="shared" si="35"/>
        <v>11884</v>
      </c>
      <c r="M388" s="62">
        <f t="shared" si="37"/>
        <v>0</v>
      </c>
    </row>
    <row r="389" spans="1:13">
      <c r="A389" s="50">
        <v>458</v>
      </c>
      <c r="B389" s="50">
        <v>458160295</v>
      </c>
      <c r="C389" s="51" t="s">
        <v>204</v>
      </c>
      <c r="D389" s="50">
        <v>160</v>
      </c>
      <c r="E389" s="51" t="s">
        <v>134</v>
      </c>
      <c r="F389" s="50">
        <v>295</v>
      </c>
      <c r="G389" s="51" t="s">
        <v>135</v>
      </c>
      <c r="H389" s="53">
        <f t="shared" si="32"/>
        <v>1</v>
      </c>
      <c r="I389" s="53">
        <f t="shared" si="33"/>
        <v>9522.8590470053932</v>
      </c>
      <c r="J389" s="53">
        <f t="shared" si="34"/>
        <v>9794</v>
      </c>
      <c r="K389" s="62">
        <f t="shared" si="36"/>
        <v>271.14095299460678</v>
      </c>
      <c r="L389" s="53">
        <f t="shared" si="35"/>
        <v>9794</v>
      </c>
      <c r="M389" s="62">
        <f t="shared" si="37"/>
        <v>0</v>
      </c>
    </row>
    <row r="390" spans="1:13">
      <c r="A390" s="50">
        <v>458</v>
      </c>
      <c r="B390" s="50">
        <v>458160301</v>
      </c>
      <c r="C390" s="51" t="s">
        <v>204</v>
      </c>
      <c r="D390" s="50">
        <v>160</v>
      </c>
      <c r="E390" s="51" t="s">
        <v>134</v>
      </c>
      <c r="F390" s="50">
        <v>301</v>
      </c>
      <c r="G390" s="51" t="s">
        <v>132</v>
      </c>
      <c r="H390" s="53">
        <f t="shared" si="32"/>
        <v>10</v>
      </c>
      <c r="I390" s="53">
        <f t="shared" si="33"/>
        <v>9585</v>
      </c>
      <c r="J390" s="53">
        <f t="shared" si="34"/>
        <v>11884</v>
      </c>
      <c r="K390" s="62">
        <f t="shared" si="36"/>
        <v>2299</v>
      </c>
      <c r="L390" s="53">
        <f t="shared" si="35"/>
        <v>11884</v>
      </c>
      <c r="M390" s="62">
        <f t="shared" si="37"/>
        <v>0</v>
      </c>
    </row>
    <row r="391" spans="1:13">
      <c r="A391" s="50">
        <v>463</v>
      </c>
      <c r="B391" s="50">
        <v>463035010</v>
      </c>
      <c r="C391" s="51" t="s">
        <v>205</v>
      </c>
      <c r="D391" s="50">
        <v>35</v>
      </c>
      <c r="E391" s="51" t="s">
        <v>11</v>
      </c>
      <c r="F391" s="50">
        <v>10</v>
      </c>
      <c r="G391" s="51" t="s">
        <v>74</v>
      </c>
      <c r="H391" s="53">
        <f t="shared" si="32"/>
        <v>1</v>
      </c>
      <c r="I391" s="53">
        <f t="shared" si="33"/>
        <v>9469.837054948166</v>
      </c>
      <c r="J391" s="53">
        <f t="shared" si="34"/>
        <v>9720.2592406052427</v>
      </c>
      <c r="K391" s="62">
        <f t="shared" si="36"/>
        <v>250.42218565707662</v>
      </c>
      <c r="L391" s="53">
        <f t="shared" si="35"/>
        <v>9720</v>
      </c>
      <c r="M391" s="62">
        <f t="shared" si="37"/>
        <v>-0.25924060524266679</v>
      </c>
    </row>
    <row r="392" spans="1:13">
      <c r="A392" s="50">
        <v>463</v>
      </c>
      <c r="B392" s="50">
        <v>463035035</v>
      </c>
      <c r="C392" s="51" t="s">
        <v>205</v>
      </c>
      <c r="D392" s="50">
        <v>35</v>
      </c>
      <c r="E392" s="51" t="s">
        <v>11</v>
      </c>
      <c r="F392" s="50">
        <v>35</v>
      </c>
      <c r="G392" s="51" t="s">
        <v>11</v>
      </c>
      <c r="H392" s="53">
        <f t="shared" si="32"/>
        <v>564</v>
      </c>
      <c r="I392" s="53">
        <f t="shared" si="33"/>
        <v>12186</v>
      </c>
      <c r="J392" s="53">
        <f t="shared" si="34"/>
        <v>12561</v>
      </c>
      <c r="K392" s="62">
        <f t="shared" si="36"/>
        <v>375</v>
      </c>
      <c r="L392" s="53">
        <f t="shared" si="35"/>
        <v>12561</v>
      </c>
      <c r="M392" s="62">
        <f t="shared" si="37"/>
        <v>0</v>
      </c>
    </row>
    <row r="393" spans="1:13">
      <c r="A393" s="50">
        <v>463</v>
      </c>
      <c r="B393" s="50">
        <v>463035044</v>
      </c>
      <c r="C393" s="51" t="s">
        <v>205</v>
      </c>
      <c r="D393" s="50">
        <v>35</v>
      </c>
      <c r="E393" s="51" t="s">
        <v>11</v>
      </c>
      <c r="F393" s="50">
        <v>44</v>
      </c>
      <c r="G393" s="51" t="s">
        <v>12</v>
      </c>
      <c r="H393" s="53">
        <f t="shared" si="32"/>
        <v>1</v>
      </c>
      <c r="I393" s="53" t="str">
        <f t="shared" si="33"/>
        <v>--</v>
      </c>
      <c r="J393" s="53">
        <f t="shared" si="34"/>
        <v>11776.499507469493</v>
      </c>
      <c r="K393" s="62" t="str">
        <f t="shared" si="36"/>
        <v/>
      </c>
      <c r="L393" s="53">
        <f t="shared" si="35"/>
        <v>11776</v>
      </c>
      <c r="M393" s="62">
        <f t="shared" si="37"/>
        <v>-0.49950746949252789</v>
      </c>
    </row>
    <row r="394" spans="1:13">
      <c r="A394" s="50">
        <v>463</v>
      </c>
      <c r="B394" s="50">
        <v>463035207</v>
      </c>
      <c r="C394" s="51" t="s">
        <v>205</v>
      </c>
      <c r="D394" s="50">
        <v>35</v>
      </c>
      <c r="E394" s="51" t="s">
        <v>11</v>
      </c>
      <c r="F394" s="50">
        <v>207</v>
      </c>
      <c r="G394" s="51" t="s">
        <v>25</v>
      </c>
      <c r="H394" s="53">
        <f t="shared" ref="H394:H457" si="38">VLOOKUP($B394,_18Q1d,7)</f>
        <v>1</v>
      </c>
      <c r="I394" s="53">
        <f t="shared" ref="I394:I457" si="39">IF(VLOOKUP($B394,_17Q4,1)=$B394,VLOOKUP($B394,_17Q4,12),"--")</f>
        <v>9931.6887509772187</v>
      </c>
      <c r="J394" s="53">
        <f t="shared" ref="J394:J457" si="40">IF(VLOOKUP($B394,_18Q1d,1)=$B394,VLOOKUP($B394,_18Q1d,8),"")</f>
        <v>10224.179392198021</v>
      </c>
      <c r="K394" s="62">
        <f t="shared" si="36"/>
        <v>292.49064122080199</v>
      </c>
      <c r="L394" s="53">
        <f t="shared" ref="L394:L457" si="41">IF(VLOOKUP($B394,_18Q1g,1)=$B394,VLOOKUP($B394,_18Q1g,8),"")</f>
        <v>10224</v>
      </c>
      <c r="M394" s="62">
        <f t="shared" si="37"/>
        <v>-0.17939219802065054</v>
      </c>
    </row>
    <row r="395" spans="1:13">
      <c r="A395" s="50">
        <v>464</v>
      </c>
      <c r="B395" s="50">
        <v>464168163</v>
      </c>
      <c r="C395" s="51" t="s">
        <v>206</v>
      </c>
      <c r="D395" s="50">
        <v>168</v>
      </c>
      <c r="E395" s="51" t="s">
        <v>96</v>
      </c>
      <c r="F395" s="50">
        <v>163</v>
      </c>
      <c r="G395" s="51" t="s">
        <v>16</v>
      </c>
      <c r="H395" s="53">
        <f t="shared" si="38"/>
        <v>7</v>
      </c>
      <c r="I395" s="53">
        <f t="shared" si="39"/>
        <v>8720</v>
      </c>
      <c r="J395" s="53">
        <f t="shared" si="40"/>
        <v>9723</v>
      </c>
      <c r="K395" s="62">
        <f t="shared" ref="K395:K458" si="42">IFERROR(J395-I395,"")</f>
        <v>1003</v>
      </c>
      <c r="L395" s="53">
        <f t="shared" si="41"/>
        <v>9723</v>
      </c>
      <c r="M395" s="62">
        <f t="shared" ref="M395:M458" si="43">IFERROR(L395-J395,"")</f>
        <v>0</v>
      </c>
    </row>
    <row r="396" spans="1:13">
      <c r="A396" s="50">
        <v>464</v>
      </c>
      <c r="B396" s="50">
        <v>464168168</v>
      </c>
      <c r="C396" s="51" t="s">
        <v>206</v>
      </c>
      <c r="D396" s="50">
        <v>168</v>
      </c>
      <c r="E396" s="51" t="s">
        <v>96</v>
      </c>
      <c r="F396" s="50">
        <v>168</v>
      </c>
      <c r="G396" s="51" t="s">
        <v>96</v>
      </c>
      <c r="H396" s="53">
        <f t="shared" si="38"/>
        <v>201</v>
      </c>
      <c r="I396" s="53">
        <f t="shared" si="39"/>
        <v>8244</v>
      </c>
      <c r="J396" s="53">
        <f t="shared" si="40"/>
        <v>8433</v>
      </c>
      <c r="K396" s="62">
        <f t="shared" si="42"/>
        <v>189</v>
      </c>
      <c r="L396" s="53">
        <f t="shared" si="41"/>
        <v>8433</v>
      </c>
      <c r="M396" s="62">
        <f t="shared" si="43"/>
        <v>0</v>
      </c>
    </row>
    <row r="397" spans="1:13">
      <c r="A397" s="50">
        <v>464</v>
      </c>
      <c r="B397" s="50">
        <v>464168196</v>
      </c>
      <c r="C397" s="51" t="s">
        <v>206</v>
      </c>
      <c r="D397" s="50">
        <v>168</v>
      </c>
      <c r="E397" s="51" t="s">
        <v>96</v>
      </c>
      <c r="F397" s="50">
        <v>196</v>
      </c>
      <c r="G397" s="51" t="s">
        <v>207</v>
      </c>
      <c r="H397" s="53">
        <f t="shared" si="38"/>
        <v>3</v>
      </c>
      <c r="I397" s="53">
        <f t="shared" si="39"/>
        <v>8027</v>
      </c>
      <c r="J397" s="53">
        <f t="shared" si="40"/>
        <v>8183</v>
      </c>
      <c r="K397" s="62">
        <f t="shared" si="42"/>
        <v>156</v>
      </c>
      <c r="L397" s="53">
        <f t="shared" si="41"/>
        <v>8183</v>
      </c>
      <c r="M397" s="62">
        <f t="shared" si="43"/>
        <v>0</v>
      </c>
    </row>
    <row r="398" spans="1:13">
      <c r="A398" s="50">
        <v>464</v>
      </c>
      <c r="B398" s="50">
        <v>464168229</v>
      </c>
      <c r="C398" s="51" t="s">
        <v>206</v>
      </c>
      <c r="D398" s="50">
        <v>168</v>
      </c>
      <c r="E398" s="51" t="s">
        <v>96</v>
      </c>
      <c r="F398" s="50">
        <v>229</v>
      </c>
      <c r="G398" s="51" t="s">
        <v>97</v>
      </c>
      <c r="H398" s="53">
        <f t="shared" si="38"/>
        <v>5</v>
      </c>
      <c r="I398" s="53">
        <f t="shared" si="39"/>
        <v>8814</v>
      </c>
      <c r="J398" s="53">
        <f t="shared" si="40"/>
        <v>8890</v>
      </c>
      <c r="K398" s="62">
        <f t="shared" si="42"/>
        <v>76</v>
      </c>
      <c r="L398" s="53">
        <f t="shared" si="41"/>
        <v>8890</v>
      </c>
      <c r="M398" s="62">
        <f t="shared" si="43"/>
        <v>0</v>
      </c>
    </row>
    <row r="399" spans="1:13">
      <c r="A399" s="50">
        <v>464</v>
      </c>
      <c r="B399" s="50">
        <v>464168258</v>
      </c>
      <c r="C399" s="51" t="s">
        <v>206</v>
      </c>
      <c r="D399" s="50">
        <v>168</v>
      </c>
      <c r="E399" s="51" t="s">
        <v>96</v>
      </c>
      <c r="F399" s="50">
        <v>258</v>
      </c>
      <c r="G399" s="51" t="s">
        <v>98</v>
      </c>
      <c r="H399" s="53">
        <f t="shared" si="38"/>
        <v>8</v>
      </c>
      <c r="I399" s="53">
        <f t="shared" si="39"/>
        <v>9043</v>
      </c>
      <c r="J399" s="53">
        <f t="shared" si="40"/>
        <v>8649</v>
      </c>
      <c r="K399" s="62">
        <f t="shared" si="42"/>
        <v>-394</v>
      </c>
      <c r="L399" s="53">
        <f t="shared" si="41"/>
        <v>8649</v>
      </c>
      <c r="M399" s="62">
        <f t="shared" si="43"/>
        <v>0</v>
      </c>
    </row>
    <row r="400" spans="1:13">
      <c r="A400" s="50">
        <v>464</v>
      </c>
      <c r="B400" s="50">
        <v>464168291</v>
      </c>
      <c r="C400" s="51" t="s">
        <v>206</v>
      </c>
      <c r="D400" s="50">
        <v>168</v>
      </c>
      <c r="E400" s="51" t="s">
        <v>96</v>
      </c>
      <c r="F400" s="50">
        <v>291</v>
      </c>
      <c r="G400" s="51" t="s">
        <v>99</v>
      </c>
      <c r="H400" s="53">
        <f t="shared" si="38"/>
        <v>6</v>
      </c>
      <c r="I400" s="53">
        <f t="shared" si="39"/>
        <v>8362</v>
      </c>
      <c r="J400" s="53">
        <f t="shared" si="40"/>
        <v>8174</v>
      </c>
      <c r="K400" s="62">
        <f t="shared" si="42"/>
        <v>-188</v>
      </c>
      <c r="L400" s="53">
        <f t="shared" si="41"/>
        <v>8174</v>
      </c>
      <c r="M400" s="62">
        <f t="shared" si="43"/>
        <v>0</v>
      </c>
    </row>
    <row r="401" spans="1:13">
      <c r="A401" s="50">
        <v>466</v>
      </c>
      <c r="B401" s="50">
        <v>466700096</v>
      </c>
      <c r="C401" s="51" t="s">
        <v>208</v>
      </c>
      <c r="D401" s="50">
        <v>700</v>
      </c>
      <c r="E401" s="51" t="s">
        <v>209</v>
      </c>
      <c r="F401" s="50">
        <v>96</v>
      </c>
      <c r="G401" s="51" t="s">
        <v>210</v>
      </c>
      <c r="H401" s="53">
        <f t="shared" si="38"/>
        <v>4</v>
      </c>
      <c r="I401" s="53">
        <f t="shared" si="39"/>
        <v>9585</v>
      </c>
      <c r="J401" s="53">
        <f t="shared" si="40"/>
        <v>9794</v>
      </c>
      <c r="K401" s="62">
        <f t="shared" si="42"/>
        <v>209</v>
      </c>
      <c r="L401" s="53">
        <f t="shared" si="41"/>
        <v>9794</v>
      </c>
      <c r="M401" s="62">
        <f t="shared" si="43"/>
        <v>0</v>
      </c>
    </row>
    <row r="402" spans="1:13">
      <c r="A402" s="50">
        <v>466</v>
      </c>
      <c r="B402" s="50">
        <v>466700700</v>
      </c>
      <c r="C402" s="51" t="s">
        <v>208</v>
      </c>
      <c r="D402" s="50">
        <v>700</v>
      </c>
      <c r="E402" s="51" t="s">
        <v>209</v>
      </c>
      <c r="F402" s="50">
        <v>700</v>
      </c>
      <c r="G402" s="51" t="s">
        <v>209</v>
      </c>
      <c r="H402" s="53">
        <f t="shared" si="38"/>
        <v>27</v>
      </c>
      <c r="I402" s="53">
        <f t="shared" si="39"/>
        <v>10938</v>
      </c>
      <c r="J402" s="53">
        <f t="shared" si="40"/>
        <v>11242</v>
      </c>
      <c r="K402" s="62">
        <f t="shared" si="42"/>
        <v>304</v>
      </c>
      <c r="L402" s="53">
        <f t="shared" si="41"/>
        <v>11242</v>
      </c>
      <c r="M402" s="62">
        <f t="shared" si="43"/>
        <v>0</v>
      </c>
    </row>
    <row r="403" spans="1:13">
      <c r="A403" s="50">
        <v>466</v>
      </c>
      <c r="B403" s="50">
        <v>466774089</v>
      </c>
      <c r="C403" s="51" t="s">
        <v>208</v>
      </c>
      <c r="D403" s="50">
        <v>774</v>
      </c>
      <c r="E403" s="51" t="s">
        <v>211</v>
      </c>
      <c r="F403" s="50">
        <v>89</v>
      </c>
      <c r="G403" s="51" t="s">
        <v>212</v>
      </c>
      <c r="H403" s="53">
        <f t="shared" si="38"/>
        <v>37</v>
      </c>
      <c r="I403" s="53">
        <f t="shared" si="39"/>
        <v>9416</v>
      </c>
      <c r="J403" s="53">
        <f t="shared" si="40"/>
        <v>9741</v>
      </c>
      <c r="K403" s="62">
        <f t="shared" si="42"/>
        <v>325</v>
      </c>
      <c r="L403" s="53">
        <f t="shared" si="41"/>
        <v>9741</v>
      </c>
      <c r="M403" s="62">
        <f t="shared" si="43"/>
        <v>0</v>
      </c>
    </row>
    <row r="404" spans="1:13">
      <c r="A404" s="50">
        <v>466</v>
      </c>
      <c r="B404" s="50">
        <v>466774221</v>
      </c>
      <c r="C404" s="51" t="s">
        <v>208</v>
      </c>
      <c r="D404" s="50">
        <v>774</v>
      </c>
      <c r="E404" s="51" t="s">
        <v>211</v>
      </c>
      <c r="F404" s="50">
        <v>221</v>
      </c>
      <c r="G404" s="51" t="s">
        <v>213</v>
      </c>
      <c r="H404" s="53">
        <f t="shared" si="38"/>
        <v>32</v>
      </c>
      <c r="I404" s="53">
        <f t="shared" si="39"/>
        <v>9210</v>
      </c>
      <c r="J404" s="53">
        <f t="shared" si="40"/>
        <v>10470</v>
      </c>
      <c r="K404" s="62">
        <f t="shared" si="42"/>
        <v>1260</v>
      </c>
      <c r="L404" s="53">
        <f t="shared" si="41"/>
        <v>10470</v>
      </c>
      <c r="M404" s="62">
        <f t="shared" si="43"/>
        <v>0</v>
      </c>
    </row>
    <row r="405" spans="1:13">
      <c r="A405" s="50">
        <v>466</v>
      </c>
      <c r="B405" s="50">
        <v>466774296</v>
      </c>
      <c r="C405" s="51" t="s">
        <v>208</v>
      </c>
      <c r="D405" s="50">
        <v>774</v>
      </c>
      <c r="E405" s="51" t="s">
        <v>211</v>
      </c>
      <c r="F405" s="50">
        <v>296</v>
      </c>
      <c r="G405" s="51" t="s">
        <v>214</v>
      </c>
      <c r="H405" s="53">
        <f t="shared" si="38"/>
        <v>32</v>
      </c>
      <c r="I405" s="53">
        <f t="shared" si="39"/>
        <v>10045</v>
      </c>
      <c r="J405" s="53">
        <f t="shared" si="40"/>
        <v>9372</v>
      </c>
      <c r="K405" s="62">
        <f t="shared" si="42"/>
        <v>-673</v>
      </c>
      <c r="L405" s="53">
        <f t="shared" si="41"/>
        <v>9372</v>
      </c>
      <c r="M405" s="62">
        <f t="shared" si="43"/>
        <v>0</v>
      </c>
    </row>
    <row r="406" spans="1:13">
      <c r="A406" s="50">
        <v>466</v>
      </c>
      <c r="B406" s="50">
        <v>466774774</v>
      </c>
      <c r="C406" s="51" t="s">
        <v>208</v>
      </c>
      <c r="D406" s="50">
        <v>774</v>
      </c>
      <c r="E406" s="51" t="s">
        <v>211</v>
      </c>
      <c r="F406" s="50">
        <v>774</v>
      </c>
      <c r="G406" s="51" t="s">
        <v>211</v>
      </c>
      <c r="H406" s="53">
        <f t="shared" si="38"/>
        <v>48</v>
      </c>
      <c r="I406" s="53">
        <f t="shared" si="39"/>
        <v>9674</v>
      </c>
      <c r="J406" s="53">
        <f t="shared" si="40"/>
        <v>9606</v>
      </c>
      <c r="K406" s="62">
        <f t="shared" si="42"/>
        <v>-68</v>
      </c>
      <c r="L406" s="53">
        <f t="shared" si="41"/>
        <v>9606</v>
      </c>
      <c r="M406" s="62">
        <f t="shared" si="43"/>
        <v>0</v>
      </c>
    </row>
    <row r="407" spans="1:13">
      <c r="A407" s="50">
        <v>469</v>
      </c>
      <c r="B407" s="50">
        <v>469035035</v>
      </c>
      <c r="C407" s="51" t="s">
        <v>215</v>
      </c>
      <c r="D407" s="50">
        <v>35</v>
      </c>
      <c r="E407" s="51" t="s">
        <v>11</v>
      </c>
      <c r="F407" s="50">
        <v>35</v>
      </c>
      <c r="G407" s="51" t="s">
        <v>11</v>
      </c>
      <c r="H407" s="53">
        <f t="shared" si="38"/>
        <v>1229</v>
      </c>
      <c r="I407" s="53">
        <f t="shared" si="39"/>
        <v>12392</v>
      </c>
      <c r="J407" s="53">
        <f t="shared" si="40"/>
        <v>12797</v>
      </c>
      <c r="K407" s="62">
        <f t="shared" si="42"/>
        <v>405</v>
      </c>
      <c r="L407" s="53">
        <f t="shared" si="41"/>
        <v>12797</v>
      </c>
      <c r="M407" s="62">
        <f t="shared" si="43"/>
        <v>0</v>
      </c>
    </row>
    <row r="408" spans="1:13">
      <c r="A408" s="50">
        <v>469</v>
      </c>
      <c r="B408" s="50">
        <v>469035040</v>
      </c>
      <c r="C408" s="51" t="s">
        <v>215</v>
      </c>
      <c r="D408" s="50">
        <v>35</v>
      </c>
      <c r="E408" s="51" t="s">
        <v>11</v>
      </c>
      <c r="F408" s="50">
        <v>40</v>
      </c>
      <c r="G408" s="51" t="s">
        <v>88</v>
      </c>
      <c r="H408" s="53">
        <f t="shared" si="38"/>
        <v>1</v>
      </c>
      <c r="I408" s="53">
        <f t="shared" si="39"/>
        <v>9992.9669424737313</v>
      </c>
      <c r="J408" s="53">
        <f t="shared" si="40"/>
        <v>10255.685529557542</v>
      </c>
      <c r="K408" s="62">
        <f t="shared" si="42"/>
        <v>262.71858708381114</v>
      </c>
      <c r="L408" s="53">
        <f t="shared" si="41"/>
        <v>10256</v>
      </c>
      <c r="M408" s="62">
        <f t="shared" si="43"/>
        <v>0.3144704424576048</v>
      </c>
    </row>
    <row r="409" spans="1:13">
      <c r="A409" s="50">
        <v>469</v>
      </c>
      <c r="B409" s="50">
        <v>469035044</v>
      </c>
      <c r="C409" s="51" t="s">
        <v>215</v>
      </c>
      <c r="D409" s="50">
        <v>35</v>
      </c>
      <c r="E409" s="51" t="s">
        <v>11</v>
      </c>
      <c r="F409" s="50">
        <v>44</v>
      </c>
      <c r="G409" s="51" t="s">
        <v>12</v>
      </c>
      <c r="H409" s="53">
        <f t="shared" si="38"/>
        <v>3</v>
      </c>
      <c r="I409" s="53">
        <f t="shared" si="39"/>
        <v>10207</v>
      </c>
      <c r="J409" s="53">
        <f t="shared" si="40"/>
        <v>11776.499507469493</v>
      </c>
      <c r="K409" s="62">
        <f t="shared" si="42"/>
        <v>1569.4995074694925</v>
      </c>
      <c r="L409" s="53">
        <f t="shared" si="41"/>
        <v>11776</v>
      </c>
      <c r="M409" s="62">
        <f t="shared" si="43"/>
        <v>-0.49950746949252789</v>
      </c>
    </row>
    <row r="410" spans="1:13">
      <c r="A410" s="50">
        <v>469</v>
      </c>
      <c r="B410" s="50">
        <v>469035093</v>
      </c>
      <c r="C410" s="51" t="s">
        <v>215</v>
      </c>
      <c r="D410" s="50">
        <v>35</v>
      </c>
      <c r="E410" s="51" t="s">
        <v>11</v>
      </c>
      <c r="F410" s="50">
        <v>93</v>
      </c>
      <c r="G410" s="51" t="s">
        <v>14</v>
      </c>
      <c r="H410" s="53">
        <f t="shared" si="38"/>
        <v>1</v>
      </c>
      <c r="I410" s="53">
        <f t="shared" si="39"/>
        <v>11601.93909663267</v>
      </c>
      <c r="J410" s="53">
        <f t="shared" si="40"/>
        <v>15594</v>
      </c>
      <c r="K410" s="62">
        <f t="shared" si="42"/>
        <v>3992.06090336733</v>
      </c>
      <c r="L410" s="53">
        <f t="shared" si="41"/>
        <v>15594</v>
      </c>
      <c r="M410" s="62">
        <f t="shared" si="43"/>
        <v>0</v>
      </c>
    </row>
    <row r="411" spans="1:13">
      <c r="A411" s="50">
        <v>469</v>
      </c>
      <c r="B411" s="50">
        <v>469035207</v>
      </c>
      <c r="C411" s="51" t="s">
        <v>215</v>
      </c>
      <c r="D411" s="50">
        <v>35</v>
      </c>
      <c r="E411" s="51" t="s">
        <v>11</v>
      </c>
      <c r="F411" s="50">
        <v>207</v>
      </c>
      <c r="G411" s="51" t="s">
        <v>25</v>
      </c>
      <c r="H411" s="53">
        <f t="shared" si="38"/>
        <v>1</v>
      </c>
      <c r="I411" s="53" t="str">
        <f t="shared" si="39"/>
        <v>--</v>
      </c>
      <c r="J411" s="53">
        <f t="shared" si="40"/>
        <v>10224.179392198021</v>
      </c>
      <c r="K411" s="62" t="str">
        <f t="shared" si="42"/>
        <v/>
      </c>
      <c r="L411" s="53">
        <f t="shared" si="41"/>
        <v>10224</v>
      </c>
      <c r="M411" s="62">
        <f t="shared" si="43"/>
        <v>-0.17939219802065054</v>
      </c>
    </row>
    <row r="412" spans="1:13">
      <c r="A412" s="50">
        <v>469</v>
      </c>
      <c r="B412" s="50">
        <v>469035243</v>
      </c>
      <c r="C412" s="51" t="s">
        <v>215</v>
      </c>
      <c r="D412" s="50">
        <v>35</v>
      </c>
      <c r="E412" s="51" t="s">
        <v>11</v>
      </c>
      <c r="F412" s="50">
        <v>243</v>
      </c>
      <c r="G412" s="51" t="s">
        <v>80</v>
      </c>
      <c r="H412" s="53">
        <f t="shared" si="38"/>
        <v>1</v>
      </c>
      <c r="I412" s="53">
        <f t="shared" si="39"/>
        <v>10207</v>
      </c>
      <c r="J412" s="53">
        <f t="shared" si="40"/>
        <v>14923</v>
      </c>
      <c r="K412" s="62">
        <f t="shared" si="42"/>
        <v>4716</v>
      </c>
      <c r="L412" s="53">
        <f t="shared" si="41"/>
        <v>14923</v>
      </c>
      <c r="M412" s="62">
        <f t="shared" si="43"/>
        <v>0</v>
      </c>
    </row>
    <row r="413" spans="1:13">
      <c r="A413" s="50">
        <v>469</v>
      </c>
      <c r="B413" s="50">
        <v>469035244</v>
      </c>
      <c r="C413" s="51" t="s">
        <v>215</v>
      </c>
      <c r="D413" s="50">
        <v>35</v>
      </c>
      <c r="E413" s="51" t="s">
        <v>11</v>
      </c>
      <c r="F413" s="50">
        <v>244</v>
      </c>
      <c r="G413" s="51" t="s">
        <v>27</v>
      </c>
      <c r="H413" s="53">
        <f t="shared" si="38"/>
        <v>4</v>
      </c>
      <c r="I413" s="53">
        <f t="shared" si="39"/>
        <v>12094</v>
      </c>
      <c r="J413" s="53">
        <f t="shared" si="40"/>
        <v>8621</v>
      </c>
      <c r="K413" s="62">
        <f t="shared" si="42"/>
        <v>-3473</v>
      </c>
      <c r="L413" s="53">
        <f t="shared" si="41"/>
        <v>8621</v>
      </c>
      <c r="M413" s="62">
        <f t="shared" si="43"/>
        <v>0</v>
      </c>
    </row>
    <row r="414" spans="1:13">
      <c r="A414" s="50">
        <v>470</v>
      </c>
      <c r="B414" s="50">
        <v>470165035</v>
      </c>
      <c r="C414" s="51" t="s">
        <v>216</v>
      </c>
      <c r="D414" s="50">
        <v>165</v>
      </c>
      <c r="E414" s="51" t="s">
        <v>17</v>
      </c>
      <c r="F414" s="50">
        <v>35</v>
      </c>
      <c r="G414" s="51" t="s">
        <v>11</v>
      </c>
      <c r="H414" s="53">
        <f t="shared" si="38"/>
        <v>2</v>
      </c>
      <c r="I414" s="53">
        <f t="shared" si="39"/>
        <v>8490</v>
      </c>
      <c r="J414" s="53">
        <f t="shared" si="40"/>
        <v>8703</v>
      </c>
      <c r="K414" s="62">
        <f t="shared" si="42"/>
        <v>213</v>
      </c>
      <c r="L414" s="53">
        <f t="shared" si="41"/>
        <v>8703</v>
      </c>
      <c r="M414" s="62">
        <f t="shared" si="43"/>
        <v>0</v>
      </c>
    </row>
    <row r="415" spans="1:13">
      <c r="A415" s="50">
        <v>470</v>
      </c>
      <c r="B415" s="50">
        <v>470165048</v>
      </c>
      <c r="C415" s="51" t="s">
        <v>216</v>
      </c>
      <c r="D415" s="50">
        <v>165</v>
      </c>
      <c r="E415" s="51" t="s">
        <v>17</v>
      </c>
      <c r="F415" s="50">
        <v>48</v>
      </c>
      <c r="G415" s="51" t="s">
        <v>217</v>
      </c>
      <c r="H415" s="53">
        <f t="shared" si="38"/>
        <v>1</v>
      </c>
      <c r="I415" s="53">
        <f t="shared" si="39"/>
        <v>9939.6693897281657</v>
      </c>
      <c r="J415" s="53">
        <f t="shared" si="40"/>
        <v>8703</v>
      </c>
      <c r="K415" s="62">
        <f t="shared" si="42"/>
        <v>-1236.6693897281657</v>
      </c>
      <c r="L415" s="53">
        <f t="shared" si="41"/>
        <v>8703</v>
      </c>
      <c r="M415" s="62">
        <f t="shared" si="43"/>
        <v>0</v>
      </c>
    </row>
    <row r="416" spans="1:13">
      <c r="A416" s="50">
        <v>470</v>
      </c>
      <c r="B416" s="50">
        <v>470165057</v>
      </c>
      <c r="C416" s="51" t="s">
        <v>216</v>
      </c>
      <c r="D416" s="50">
        <v>165</v>
      </c>
      <c r="E416" s="51" t="s">
        <v>17</v>
      </c>
      <c r="F416" s="50">
        <v>57</v>
      </c>
      <c r="G416" s="51" t="s">
        <v>13</v>
      </c>
      <c r="H416" s="53">
        <f t="shared" si="38"/>
        <v>2</v>
      </c>
      <c r="I416" s="53">
        <f t="shared" si="39"/>
        <v>11431</v>
      </c>
      <c r="J416" s="53">
        <f t="shared" si="40"/>
        <v>11921</v>
      </c>
      <c r="K416" s="62">
        <f t="shared" si="42"/>
        <v>490</v>
      </c>
      <c r="L416" s="53">
        <f t="shared" si="41"/>
        <v>11921</v>
      </c>
      <c r="M416" s="62">
        <f t="shared" si="43"/>
        <v>0</v>
      </c>
    </row>
    <row r="417" spans="1:13">
      <c r="A417" s="50">
        <v>470</v>
      </c>
      <c r="B417" s="50">
        <v>470165093</v>
      </c>
      <c r="C417" s="51" t="s">
        <v>216</v>
      </c>
      <c r="D417" s="50">
        <v>165</v>
      </c>
      <c r="E417" s="51" t="s">
        <v>17</v>
      </c>
      <c r="F417" s="50">
        <v>93</v>
      </c>
      <c r="G417" s="51" t="s">
        <v>14</v>
      </c>
      <c r="H417" s="53">
        <f t="shared" si="38"/>
        <v>212</v>
      </c>
      <c r="I417" s="53">
        <f t="shared" si="39"/>
        <v>10311</v>
      </c>
      <c r="J417" s="53">
        <f t="shared" si="40"/>
        <v>10489</v>
      </c>
      <c r="K417" s="62">
        <f t="shared" si="42"/>
        <v>178</v>
      </c>
      <c r="L417" s="53">
        <f t="shared" si="41"/>
        <v>10489</v>
      </c>
      <c r="M417" s="62">
        <f t="shared" si="43"/>
        <v>0</v>
      </c>
    </row>
    <row r="418" spans="1:13">
      <c r="A418" s="50">
        <v>470</v>
      </c>
      <c r="B418" s="50">
        <v>470165155</v>
      </c>
      <c r="C418" s="51" t="s">
        <v>216</v>
      </c>
      <c r="D418" s="50">
        <v>165</v>
      </c>
      <c r="E418" s="51" t="s">
        <v>17</v>
      </c>
      <c r="F418" s="50">
        <v>155</v>
      </c>
      <c r="G418" s="51" t="s">
        <v>15</v>
      </c>
      <c r="H418" s="53">
        <f t="shared" si="38"/>
        <v>1</v>
      </c>
      <c r="I418" s="53" t="str">
        <f t="shared" si="39"/>
        <v>--</v>
      </c>
      <c r="J418" s="53">
        <f t="shared" si="40"/>
        <v>10392.210513668126</v>
      </c>
      <c r="K418" s="62" t="str">
        <f t="shared" si="42"/>
        <v/>
      </c>
      <c r="L418" s="53">
        <f t="shared" si="41"/>
        <v>10392</v>
      </c>
      <c r="M418" s="62">
        <f t="shared" si="43"/>
        <v>-0.21051366812571359</v>
      </c>
    </row>
    <row r="419" spans="1:13">
      <c r="A419" s="50">
        <v>470</v>
      </c>
      <c r="B419" s="50">
        <v>470165163</v>
      </c>
      <c r="C419" s="51" t="s">
        <v>216</v>
      </c>
      <c r="D419" s="50">
        <v>165</v>
      </c>
      <c r="E419" s="51" t="s">
        <v>17</v>
      </c>
      <c r="F419" s="50">
        <v>163</v>
      </c>
      <c r="G419" s="51" t="s">
        <v>16</v>
      </c>
      <c r="H419" s="53">
        <f t="shared" si="38"/>
        <v>26</v>
      </c>
      <c r="I419" s="53">
        <f t="shared" si="39"/>
        <v>10806</v>
      </c>
      <c r="J419" s="53">
        <f t="shared" si="40"/>
        <v>11312</v>
      </c>
      <c r="K419" s="62">
        <f t="shared" si="42"/>
        <v>506</v>
      </c>
      <c r="L419" s="53">
        <f t="shared" si="41"/>
        <v>11312</v>
      </c>
      <c r="M419" s="62">
        <f t="shared" si="43"/>
        <v>0</v>
      </c>
    </row>
    <row r="420" spans="1:13">
      <c r="A420" s="50">
        <v>470</v>
      </c>
      <c r="B420" s="50">
        <v>470165164</v>
      </c>
      <c r="C420" s="51" t="s">
        <v>216</v>
      </c>
      <c r="D420" s="50">
        <v>165</v>
      </c>
      <c r="E420" s="51" t="s">
        <v>17</v>
      </c>
      <c r="F420" s="50">
        <v>164</v>
      </c>
      <c r="G420" s="51" t="s">
        <v>95</v>
      </c>
      <c r="H420" s="53">
        <f t="shared" si="38"/>
        <v>1</v>
      </c>
      <c r="I420" s="53" t="str">
        <f t="shared" si="39"/>
        <v>--</v>
      </c>
      <c r="J420" s="53">
        <f t="shared" si="40"/>
        <v>9618.1862867130421</v>
      </c>
      <c r="K420" s="62" t="str">
        <f t="shared" si="42"/>
        <v/>
      </c>
      <c r="L420" s="53">
        <f t="shared" si="41"/>
        <v>9618</v>
      </c>
      <c r="M420" s="62">
        <f t="shared" si="43"/>
        <v>-0.1862867130421364</v>
      </c>
    </row>
    <row r="421" spans="1:13">
      <c r="A421" s="50">
        <v>470</v>
      </c>
      <c r="B421" s="50">
        <v>470165165</v>
      </c>
      <c r="C421" s="51" t="s">
        <v>216</v>
      </c>
      <c r="D421" s="50">
        <v>165</v>
      </c>
      <c r="E421" s="51" t="s">
        <v>17</v>
      </c>
      <c r="F421" s="50">
        <v>165</v>
      </c>
      <c r="G421" s="51" t="s">
        <v>17</v>
      </c>
      <c r="H421" s="53">
        <f t="shared" si="38"/>
        <v>656</v>
      </c>
      <c r="I421" s="53">
        <f t="shared" si="39"/>
        <v>9928</v>
      </c>
      <c r="J421" s="53">
        <f t="shared" si="40"/>
        <v>10009</v>
      </c>
      <c r="K421" s="62">
        <f t="shared" si="42"/>
        <v>81</v>
      </c>
      <c r="L421" s="53">
        <f t="shared" si="41"/>
        <v>10009</v>
      </c>
      <c r="M421" s="62">
        <f t="shared" si="43"/>
        <v>0</v>
      </c>
    </row>
    <row r="422" spans="1:13">
      <c r="A422" s="50">
        <v>470</v>
      </c>
      <c r="B422" s="50">
        <v>470165176</v>
      </c>
      <c r="C422" s="51" t="s">
        <v>216</v>
      </c>
      <c r="D422" s="50">
        <v>165</v>
      </c>
      <c r="E422" s="51" t="s">
        <v>17</v>
      </c>
      <c r="F422" s="50">
        <v>176</v>
      </c>
      <c r="G422" s="51" t="s">
        <v>78</v>
      </c>
      <c r="H422" s="53">
        <f t="shared" si="38"/>
        <v>198</v>
      </c>
      <c r="I422" s="53">
        <f t="shared" si="39"/>
        <v>9666</v>
      </c>
      <c r="J422" s="53">
        <f t="shared" si="40"/>
        <v>9743</v>
      </c>
      <c r="K422" s="62">
        <f t="shared" si="42"/>
        <v>77</v>
      </c>
      <c r="L422" s="53">
        <f t="shared" si="41"/>
        <v>9743</v>
      </c>
      <c r="M422" s="62">
        <f t="shared" si="43"/>
        <v>0</v>
      </c>
    </row>
    <row r="423" spans="1:13">
      <c r="A423" s="50">
        <v>470</v>
      </c>
      <c r="B423" s="50">
        <v>470165178</v>
      </c>
      <c r="C423" s="51" t="s">
        <v>216</v>
      </c>
      <c r="D423" s="50">
        <v>165</v>
      </c>
      <c r="E423" s="51" t="s">
        <v>17</v>
      </c>
      <c r="F423" s="50">
        <v>178</v>
      </c>
      <c r="G423" s="51" t="s">
        <v>219</v>
      </c>
      <c r="H423" s="53">
        <f t="shared" si="38"/>
        <v>244</v>
      </c>
      <c r="I423" s="53">
        <f t="shared" si="39"/>
        <v>9104</v>
      </c>
      <c r="J423" s="53">
        <f t="shared" si="40"/>
        <v>9322</v>
      </c>
      <c r="K423" s="62">
        <f t="shared" si="42"/>
        <v>218</v>
      </c>
      <c r="L423" s="53">
        <f t="shared" si="41"/>
        <v>9322</v>
      </c>
      <c r="M423" s="62">
        <f t="shared" si="43"/>
        <v>0</v>
      </c>
    </row>
    <row r="424" spans="1:13">
      <c r="A424" s="50">
        <v>470</v>
      </c>
      <c r="B424" s="50">
        <v>470165229</v>
      </c>
      <c r="C424" s="51" t="s">
        <v>216</v>
      </c>
      <c r="D424" s="50">
        <v>165</v>
      </c>
      <c r="E424" s="51" t="s">
        <v>17</v>
      </c>
      <c r="F424" s="50">
        <v>229</v>
      </c>
      <c r="G424" s="51" t="s">
        <v>97</v>
      </c>
      <c r="H424" s="53">
        <f t="shared" si="38"/>
        <v>11</v>
      </c>
      <c r="I424" s="53">
        <f t="shared" si="39"/>
        <v>10449</v>
      </c>
      <c r="J424" s="53">
        <f t="shared" si="40"/>
        <v>11420</v>
      </c>
      <c r="K424" s="62">
        <f t="shared" si="42"/>
        <v>971</v>
      </c>
      <c r="L424" s="53">
        <f t="shared" si="41"/>
        <v>11420</v>
      </c>
      <c r="M424" s="62">
        <f t="shared" si="43"/>
        <v>0</v>
      </c>
    </row>
    <row r="425" spans="1:13">
      <c r="A425" s="50">
        <v>470</v>
      </c>
      <c r="B425" s="50">
        <v>470165246</v>
      </c>
      <c r="C425" s="51" t="s">
        <v>216</v>
      </c>
      <c r="D425" s="50">
        <v>165</v>
      </c>
      <c r="E425" s="51" t="s">
        <v>17</v>
      </c>
      <c r="F425" s="50">
        <v>246</v>
      </c>
      <c r="G425" s="51" t="s">
        <v>220</v>
      </c>
      <c r="H425" s="53">
        <f t="shared" si="38"/>
        <v>2</v>
      </c>
      <c r="I425" s="53">
        <f t="shared" si="39"/>
        <v>9860</v>
      </c>
      <c r="J425" s="53">
        <f t="shared" si="40"/>
        <v>10087</v>
      </c>
      <c r="K425" s="62">
        <f t="shared" si="42"/>
        <v>227</v>
      </c>
      <c r="L425" s="53">
        <f t="shared" si="41"/>
        <v>10087</v>
      </c>
      <c r="M425" s="62">
        <f t="shared" si="43"/>
        <v>0</v>
      </c>
    </row>
    <row r="426" spans="1:13">
      <c r="A426" s="50">
        <v>470</v>
      </c>
      <c r="B426" s="50">
        <v>470165248</v>
      </c>
      <c r="C426" s="51" t="s">
        <v>216</v>
      </c>
      <c r="D426" s="50">
        <v>165</v>
      </c>
      <c r="E426" s="51" t="s">
        <v>17</v>
      </c>
      <c r="F426" s="50">
        <v>248</v>
      </c>
      <c r="G426" s="51" t="s">
        <v>18</v>
      </c>
      <c r="H426" s="53">
        <f t="shared" si="38"/>
        <v>22</v>
      </c>
      <c r="I426" s="53">
        <f t="shared" si="39"/>
        <v>10441</v>
      </c>
      <c r="J426" s="53">
        <f t="shared" si="40"/>
        <v>10105</v>
      </c>
      <c r="K426" s="62">
        <f t="shared" si="42"/>
        <v>-336</v>
      </c>
      <c r="L426" s="53">
        <f t="shared" si="41"/>
        <v>10105</v>
      </c>
      <c r="M426" s="62">
        <f t="shared" si="43"/>
        <v>0</v>
      </c>
    </row>
    <row r="427" spans="1:13">
      <c r="A427" s="50">
        <v>470</v>
      </c>
      <c r="B427" s="50">
        <v>470165262</v>
      </c>
      <c r="C427" s="51" t="s">
        <v>216</v>
      </c>
      <c r="D427" s="50">
        <v>165</v>
      </c>
      <c r="E427" s="51" t="s">
        <v>17</v>
      </c>
      <c r="F427" s="50">
        <v>262</v>
      </c>
      <c r="G427" s="51" t="s">
        <v>19</v>
      </c>
      <c r="H427" s="53">
        <f t="shared" si="38"/>
        <v>61</v>
      </c>
      <c r="I427" s="53">
        <f t="shared" si="39"/>
        <v>9550</v>
      </c>
      <c r="J427" s="53">
        <f t="shared" si="40"/>
        <v>10021</v>
      </c>
      <c r="K427" s="62">
        <f t="shared" si="42"/>
        <v>471</v>
      </c>
      <c r="L427" s="53">
        <f t="shared" si="41"/>
        <v>10021</v>
      </c>
      <c r="M427" s="62">
        <f t="shared" si="43"/>
        <v>0</v>
      </c>
    </row>
    <row r="428" spans="1:13">
      <c r="A428" s="50">
        <v>470</v>
      </c>
      <c r="B428" s="50">
        <v>470165284</v>
      </c>
      <c r="C428" s="51" t="s">
        <v>216</v>
      </c>
      <c r="D428" s="50">
        <v>165</v>
      </c>
      <c r="E428" s="51" t="s">
        <v>17</v>
      </c>
      <c r="F428" s="50">
        <v>284</v>
      </c>
      <c r="G428" s="51" t="s">
        <v>140</v>
      </c>
      <c r="H428" s="53">
        <f t="shared" si="38"/>
        <v>81</v>
      </c>
      <c r="I428" s="53">
        <f t="shared" si="39"/>
        <v>8917</v>
      </c>
      <c r="J428" s="53">
        <f t="shared" si="40"/>
        <v>9020</v>
      </c>
      <c r="K428" s="62">
        <f t="shared" si="42"/>
        <v>103</v>
      </c>
      <c r="L428" s="53">
        <f t="shared" si="41"/>
        <v>9020</v>
      </c>
      <c r="M428" s="62">
        <f t="shared" si="43"/>
        <v>0</v>
      </c>
    </row>
    <row r="429" spans="1:13">
      <c r="A429" s="50">
        <v>470</v>
      </c>
      <c r="B429" s="50">
        <v>470165305</v>
      </c>
      <c r="C429" s="51" t="s">
        <v>216</v>
      </c>
      <c r="D429" s="50">
        <v>165</v>
      </c>
      <c r="E429" s="51" t="s">
        <v>17</v>
      </c>
      <c r="F429" s="50">
        <v>305</v>
      </c>
      <c r="G429" s="51" t="s">
        <v>221</v>
      </c>
      <c r="H429" s="53">
        <f t="shared" si="38"/>
        <v>77</v>
      </c>
      <c r="I429" s="53">
        <f t="shared" si="39"/>
        <v>9014</v>
      </c>
      <c r="J429" s="53">
        <f t="shared" si="40"/>
        <v>9401</v>
      </c>
      <c r="K429" s="62">
        <f t="shared" si="42"/>
        <v>387</v>
      </c>
      <c r="L429" s="53">
        <f t="shared" si="41"/>
        <v>9401</v>
      </c>
      <c r="M429" s="62">
        <f t="shared" si="43"/>
        <v>0</v>
      </c>
    </row>
    <row r="430" spans="1:13">
      <c r="A430" s="50">
        <v>470</v>
      </c>
      <c r="B430" s="50">
        <v>470165314</v>
      </c>
      <c r="C430" s="51" t="s">
        <v>216</v>
      </c>
      <c r="D430" s="50">
        <v>165</v>
      </c>
      <c r="E430" s="51" t="s">
        <v>17</v>
      </c>
      <c r="F430" s="50">
        <v>314</v>
      </c>
      <c r="G430" s="51" t="s">
        <v>29</v>
      </c>
      <c r="H430" s="53">
        <f t="shared" si="38"/>
        <v>1</v>
      </c>
      <c r="I430" s="53">
        <f t="shared" si="39"/>
        <v>8099</v>
      </c>
      <c r="J430" s="53">
        <f t="shared" si="40"/>
        <v>14407</v>
      </c>
      <c r="K430" s="62">
        <f t="shared" si="42"/>
        <v>6308</v>
      </c>
      <c r="L430" s="53">
        <f t="shared" si="41"/>
        <v>14407</v>
      </c>
      <c r="M430" s="62">
        <f t="shared" si="43"/>
        <v>0</v>
      </c>
    </row>
    <row r="431" spans="1:13">
      <c r="A431" s="50">
        <v>470</v>
      </c>
      <c r="B431" s="50">
        <v>470165342</v>
      </c>
      <c r="C431" s="51" t="s">
        <v>216</v>
      </c>
      <c r="D431" s="50">
        <v>165</v>
      </c>
      <c r="E431" s="51" t="s">
        <v>17</v>
      </c>
      <c r="F431" s="50">
        <v>342</v>
      </c>
      <c r="G431" s="51" t="s">
        <v>222</v>
      </c>
      <c r="H431" s="53">
        <f t="shared" si="38"/>
        <v>7</v>
      </c>
      <c r="I431" s="53">
        <f t="shared" si="39"/>
        <v>9164</v>
      </c>
      <c r="J431" s="53">
        <f t="shared" si="40"/>
        <v>9395</v>
      </c>
      <c r="K431" s="62">
        <f t="shared" si="42"/>
        <v>231</v>
      </c>
      <c r="L431" s="53">
        <f t="shared" si="41"/>
        <v>9395</v>
      </c>
      <c r="M431" s="62">
        <f t="shared" si="43"/>
        <v>0</v>
      </c>
    </row>
    <row r="432" spans="1:13">
      <c r="A432" s="50">
        <v>470</v>
      </c>
      <c r="B432" s="50">
        <v>470165347</v>
      </c>
      <c r="C432" s="51" t="s">
        <v>216</v>
      </c>
      <c r="D432" s="50">
        <v>165</v>
      </c>
      <c r="E432" s="51" t="s">
        <v>17</v>
      </c>
      <c r="F432" s="50">
        <v>347</v>
      </c>
      <c r="G432" s="51" t="s">
        <v>82</v>
      </c>
      <c r="H432" s="53">
        <f t="shared" si="38"/>
        <v>5</v>
      </c>
      <c r="I432" s="53">
        <f t="shared" si="39"/>
        <v>10086</v>
      </c>
      <c r="J432" s="53">
        <f t="shared" si="40"/>
        <v>11171</v>
      </c>
      <c r="K432" s="62">
        <f t="shared" si="42"/>
        <v>1085</v>
      </c>
      <c r="L432" s="53">
        <f t="shared" si="41"/>
        <v>11171</v>
      </c>
      <c r="M432" s="62">
        <f t="shared" si="43"/>
        <v>0</v>
      </c>
    </row>
    <row r="433" spans="1:13">
      <c r="A433" s="50">
        <v>470</v>
      </c>
      <c r="B433" s="50">
        <v>470165705</v>
      </c>
      <c r="C433" s="51" t="s">
        <v>216</v>
      </c>
      <c r="D433" s="50">
        <v>165</v>
      </c>
      <c r="E433" s="51" t="s">
        <v>17</v>
      </c>
      <c r="F433" s="50">
        <v>705</v>
      </c>
      <c r="G433" s="51" t="s">
        <v>346</v>
      </c>
      <c r="H433" s="53">
        <f t="shared" si="38"/>
        <v>2</v>
      </c>
      <c r="I433" s="53">
        <f t="shared" si="39"/>
        <v>9828.5211201618604</v>
      </c>
      <c r="J433" s="53">
        <f t="shared" si="40"/>
        <v>10089.190773947084</v>
      </c>
      <c r="K433" s="62">
        <f t="shared" si="42"/>
        <v>260.669653785224</v>
      </c>
      <c r="L433" s="53">
        <f t="shared" si="41"/>
        <v>10089</v>
      </c>
      <c r="M433" s="62">
        <f t="shared" si="43"/>
        <v>-0.19077394708438078</v>
      </c>
    </row>
    <row r="434" spans="1:13">
      <c r="A434" s="50">
        <v>474</v>
      </c>
      <c r="B434" s="50">
        <v>474097017</v>
      </c>
      <c r="C434" s="51" t="s">
        <v>223</v>
      </c>
      <c r="D434" s="50">
        <v>97</v>
      </c>
      <c r="E434" s="51" t="s">
        <v>224</v>
      </c>
      <c r="F434" s="50">
        <v>17</v>
      </c>
      <c r="G434" s="51" t="s">
        <v>155</v>
      </c>
      <c r="H434" s="53">
        <f t="shared" si="38"/>
        <v>1</v>
      </c>
      <c r="I434" s="53">
        <f t="shared" si="39"/>
        <v>9686.6880687054891</v>
      </c>
      <c r="J434" s="53">
        <f t="shared" si="40"/>
        <v>13975</v>
      </c>
      <c r="K434" s="62">
        <f t="shared" si="42"/>
        <v>4288.3119312945109</v>
      </c>
      <c r="L434" s="53">
        <f t="shared" si="41"/>
        <v>13975</v>
      </c>
      <c r="M434" s="62">
        <f t="shared" si="43"/>
        <v>0</v>
      </c>
    </row>
    <row r="435" spans="1:13">
      <c r="A435" s="50">
        <v>474</v>
      </c>
      <c r="B435" s="50">
        <v>474097057</v>
      </c>
      <c r="C435" s="51" t="s">
        <v>223</v>
      </c>
      <c r="D435" s="50">
        <v>97</v>
      </c>
      <c r="E435" s="51" t="s">
        <v>224</v>
      </c>
      <c r="F435" s="50">
        <v>57</v>
      </c>
      <c r="G435" s="51" t="s">
        <v>13</v>
      </c>
      <c r="H435" s="53">
        <f t="shared" si="38"/>
        <v>1</v>
      </c>
      <c r="I435" s="53">
        <f t="shared" si="39"/>
        <v>11886.161300332486</v>
      </c>
      <c r="J435" s="53">
        <f t="shared" si="40"/>
        <v>12275</v>
      </c>
      <c r="K435" s="62">
        <f t="shared" si="42"/>
        <v>388.83869966751445</v>
      </c>
      <c r="L435" s="53">
        <f t="shared" si="41"/>
        <v>12275</v>
      </c>
      <c r="M435" s="62">
        <f t="shared" si="43"/>
        <v>0</v>
      </c>
    </row>
    <row r="436" spans="1:13">
      <c r="A436" s="50">
        <v>474</v>
      </c>
      <c r="B436" s="50">
        <v>474097064</v>
      </c>
      <c r="C436" s="51" t="s">
        <v>223</v>
      </c>
      <c r="D436" s="50">
        <v>97</v>
      </c>
      <c r="E436" s="51" t="s">
        <v>224</v>
      </c>
      <c r="F436" s="50">
        <v>64</v>
      </c>
      <c r="G436" s="51" t="s">
        <v>102</v>
      </c>
      <c r="H436" s="53">
        <f t="shared" si="38"/>
        <v>3</v>
      </c>
      <c r="I436" s="53">
        <f t="shared" si="39"/>
        <v>10636.02544603253</v>
      </c>
      <c r="J436" s="53">
        <f t="shared" si="40"/>
        <v>8094</v>
      </c>
      <c r="K436" s="62">
        <f t="shared" si="42"/>
        <v>-2542.0254460325305</v>
      </c>
      <c r="L436" s="53">
        <f t="shared" si="41"/>
        <v>8094</v>
      </c>
      <c r="M436" s="62">
        <f t="shared" si="43"/>
        <v>0</v>
      </c>
    </row>
    <row r="437" spans="1:13">
      <c r="A437" s="50">
        <v>474</v>
      </c>
      <c r="B437" s="50">
        <v>474097097</v>
      </c>
      <c r="C437" s="51" t="s">
        <v>223</v>
      </c>
      <c r="D437" s="50">
        <v>97</v>
      </c>
      <c r="E437" s="51" t="s">
        <v>224</v>
      </c>
      <c r="F437" s="50">
        <v>97</v>
      </c>
      <c r="G437" s="51" t="s">
        <v>224</v>
      </c>
      <c r="H437" s="53">
        <f t="shared" si="38"/>
        <v>196</v>
      </c>
      <c r="I437" s="53">
        <f t="shared" si="39"/>
        <v>10980</v>
      </c>
      <c r="J437" s="53">
        <f t="shared" si="40"/>
        <v>11151</v>
      </c>
      <c r="K437" s="62">
        <f t="shared" si="42"/>
        <v>171</v>
      </c>
      <c r="L437" s="53">
        <f t="shared" si="41"/>
        <v>11151</v>
      </c>
      <c r="M437" s="62">
        <f t="shared" si="43"/>
        <v>0</v>
      </c>
    </row>
    <row r="438" spans="1:13">
      <c r="A438" s="50">
        <v>474</v>
      </c>
      <c r="B438" s="50">
        <v>474097100</v>
      </c>
      <c r="C438" s="51" t="s">
        <v>223</v>
      </c>
      <c r="D438" s="50">
        <v>97</v>
      </c>
      <c r="E438" s="51" t="s">
        <v>224</v>
      </c>
      <c r="F438" s="50">
        <v>100</v>
      </c>
      <c r="G438" s="51" t="s">
        <v>58</v>
      </c>
      <c r="H438" s="53">
        <f t="shared" si="38"/>
        <v>1</v>
      </c>
      <c r="I438" s="53" t="str">
        <f t="shared" si="39"/>
        <v>--</v>
      </c>
      <c r="J438" s="53">
        <f t="shared" si="40"/>
        <v>11115.762161152999</v>
      </c>
      <c r="K438" s="62" t="str">
        <f t="shared" si="42"/>
        <v/>
      </c>
      <c r="L438" s="53">
        <f t="shared" si="41"/>
        <v>11116</v>
      </c>
      <c r="M438" s="62">
        <f t="shared" si="43"/>
        <v>0.23783884700060298</v>
      </c>
    </row>
    <row r="439" spans="1:13">
      <c r="A439" s="50">
        <v>474</v>
      </c>
      <c r="B439" s="50">
        <v>474097103</v>
      </c>
      <c r="C439" s="51" t="s">
        <v>223</v>
      </c>
      <c r="D439" s="50">
        <v>97</v>
      </c>
      <c r="E439" s="51" t="s">
        <v>224</v>
      </c>
      <c r="F439" s="50">
        <v>103</v>
      </c>
      <c r="G439" s="51" t="s">
        <v>225</v>
      </c>
      <c r="H439" s="53">
        <f t="shared" si="38"/>
        <v>21</v>
      </c>
      <c r="I439" s="53">
        <f t="shared" si="39"/>
        <v>9737</v>
      </c>
      <c r="J439" s="53">
        <f t="shared" si="40"/>
        <v>10699</v>
      </c>
      <c r="K439" s="62">
        <f t="shared" si="42"/>
        <v>962</v>
      </c>
      <c r="L439" s="53">
        <f t="shared" si="41"/>
        <v>10699</v>
      </c>
      <c r="M439" s="62">
        <f t="shared" si="43"/>
        <v>0</v>
      </c>
    </row>
    <row r="440" spans="1:13">
      <c r="A440" s="50">
        <v>474</v>
      </c>
      <c r="B440" s="50">
        <v>474097153</v>
      </c>
      <c r="C440" s="51" t="s">
        <v>223</v>
      </c>
      <c r="D440" s="50">
        <v>97</v>
      </c>
      <c r="E440" s="51" t="s">
        <v>224</v>
      </c>
      <c r="F440" s="50">
        <v>153</v>
      </c>
      <c r="G440" s="51" t="s">
        <v>107</v>
      </c>
      <c r="H440" s="53">
        <f t="shared" si="38"/>
        <v>36</v>
      </c>
      <c r="I440" s="53">
        <f t="shared" si="39"/>
        <v>10679</v>
      </c>
      <c r="J440" s="53">
        <f t="shared" si="40"/>
        <v>10609</v>
      </c>
      <c r="K440" s="62">
        <f t="shared" si="42"/>
        <v>-70</v>
      </c>
      <c r="L440" s="53">
        <f t="shared" si="41"/>
        <v>10609</v>
      </c>
      <c r="M440" s="62">
        <f t="shared" si="43"/>
        <v>0</v>
      </c>
    </row>
    <row r="441" spans="1:13">
      <c r="A441" s="50">
        <v>474</v>
      </c>
      <c r="B441" s="50">
        <v>474097158</v>
      </c>
      <c r="C441" s="51" t="s">
        <v>223</v>
      </c>
      <c r="D441" s="50">
        <v>97</v>
      </c>
      <c r="E441" s="51" t="s">
        <v>224</v>
      </c>
      <c r="F441" s="50">
        <v>158</v>
      </c>
      <c r="G441" s="51" t="s">
        <v>108</v>
      </c>
      <c r="H441" s="53">
        <f t="shared" si="38"/>
        <v>1</v>
      </c>
      <c r="I441" s="53">
        <f t="shared" si="39"/>
        <v>8730</v>
      </c>
      <c r="J441" s="53">
        <f t="shared" si="40"/>
        <v>9794</v>
      </c>
      <c r="K441" s="62">
        <f t="shared" si="42"/>
        <v>1064</v>
      </c>
      <c r="L441" s="53">
        <f t="shared" si="41"/>
        <v>9794</v>
      </c>
      <c r="M441" s="62">
        <f t="shared" si="43"/>
        <v>0</v>
      </c>
    </row>
    <row r="442" spans="1:13">
      <c r="A442" s="50">
        <v>474</v>
      </c>
      <c r="B442" s="50">
        <v>474097162</v>
      </c>
      <c r="C442" s="51" t="s">
        <v>223</v>
      </c>
      <c r="D442" s="50">
        <v>97</v>
      </c>
      <c r="E442" s="51" t="s">
        <v>224</v>
      </c>
      <c r="F442" s="50">
        <v>162</v>
      </c>
      <c r="G442" s="51" t="s">
        <v>226</v>
      </c>
      <c r="H442" s="53">
        <f t="shared" si="38"/>
        <v>19</v>
      </c>
      <c r="I442" s="53">
        <f t="shared" si="39"/>
        <v>9732</v>
      </c>
      <c r="J442" s="53">
        <f t="shared" si="40"/>
        <v>9978</v>
      </c>
      <c r="K442" s="62">
        <f t="shared" si="42"/>
        <v>246</v>
      </c>
      <c r="L442" s="53">
        <f t="shared" si="41"/>
        <v>9978</v>
      </c>
      <c r="M442" s="62">
        <f t="shared" si="43"/>
        <v>0</v>
      </c>
    </row>
    <row r="443" spans="1:13">
      <c r="A443" s="50">
        <v>474</v>
      </c>
      <c r="B443" s="50">
        <v>474097343</v>
      </c>
      <c r="C443" s="51" t="s">
        <v>223</v>
      </c>
      <c r="D443" s="50">
        <v>97</v>
      </c>
      <c r="E443" s="51" t="s">
        <v>224</v>
      </c>
      <c r="F443" s="50">
        <v>343</v>
      </c>
      <c r="G443" s="51" t="s">
        <v>227</v>
      </c>
      <c r="H443" s="53">
        <f t="shared" si="38"/>
        <v>45</v>
      </c>
      <c r="I443" s="53">
        <f t="shared" si="39"/>
        <v>9964</v>
      </c>
      <c r="J443" s="53">
        <f t="shared" si="40"/>
        <v>10347</v>
      </c>
      <c r="K443" s="62">
        <f t="shared" si="42"/>
        <v>383</v>
      </c>
      <c r="L443" s="53">
        <f t="shared" si="41"/>
        <v>10347</v>
      </c>
      <c r="M443" s="62">
        <f t="shared" si="43"/>
        <v>0</v>
      </c>
    </row>
    <row r="444" spans="1:13">
      <c r="A444" s="50">
        <v>474</v>
      </c>
      <c r="B444" s="50">
        <v>474097600</v>
      </c>
      <c r="C444" s="51" t="s">
        <v>223</v>
      </c>
      <c r="D444" s="50">
        <v>97</v>
      </c>
      <c r="E444" s="51" t="s">
        <v>224</v>
      </c>
      <c r="F444" s="50">
        <v>600</v>
      </c>
      <c r="G444" s="51" t="s">
        <v>136</v>
      </c>
      <c r="H444" s="53">
        <f t="shared" si="38"/>
        <v>1</v>
      </c>
      <c r="I444" s="53" t="str">
        <f t="shared" si="39"/>
        <v>--</v>
      </c>
      <c r="J444" s="53">
        <f t="shared" si="40"/>
        <v>9814.7284416666898</v>
      </c>
      <c r="K444" s="62" t="str">
        <f t="shared" si="42"/>
        <v/>
      </c>
      <c r="L444" s="53">
        <f t="shared" si="41"/>
        <v>9815</v>
      </c>
      <c r="M444" s="62">
        <f t="shared" si="43"/>
        <v>0.27155833331016765</v>
      </c>
    </row>
    <row r="445" spans="1:13">
      <c r="A445" s="50">
        <v>474</v>
      </c>
      <c r="B445" s="50">
        <v>474097610</v>
      </c>
      <c r="C445" s="51" t="s">
        <v>223</v>
      </c>
      <c r="D445" s="50">
        <v>97</v>
      </c>
      <c r="E445" s="51" t="s">
        <v>224</v>
      </c>
      <c r="F445" s="50">
        <v>610</v>
      </c>
      <c r="G445" s="51" t="s">
        <v>228</v>
      </c>
      <c r="H445" s="53">
        <f t="shared" si="38"/>
        <v>9</v>
      </c>
      <c r="I445" s="53">
        <f t="shared" si="39"/>
        <v>9700</v>
      </c>
      <c r="J445" s="53">
        <f t="shared" si="40"/>
        <v>9622</v>
      </c>
      <c r="K445" s="62">
        <f t="shared" si="42"/>
        <v>-78</v>
      </c>
      <c r="L445" s="53">
        <f t="shared" si="41"/>
        <v>9622</v>
      </c>
      <c r="M445" s="62">
        <f t="shared" si="43"/>
        <v>0</v>
      </c>
    </row>
    <row r="446" spans="1:13">
      <c r="A446" s="50">
        <v>474</v>
      </c>
      <c r="B446" s="50">
        <v>474097616</v>
      </c>
      <c r="C446" s="51" t="s">
        <v>223</v>
      </c>
      <c r="D446" s="50">
        <v>97</v>
      </c>
      <c r="E446" s="51" t="s">
        <v>224</v>
      </c>
      <c r="F446" s="50">
        <v>616</v>
      </c>
      <c r="G446" s="51" t="s">
        <v>83</v>
      </c>
      <c r="H446" s="53">
        <f t="shared" si="38"/>
        <v>1</v>
      </c>
      <c r="I446" s="53">
        <f t="shared" si="39"/>
        <v>10201</v>
      </c>
      <c r="J446" s="53">
        <f t="shared" si="40"/>
        <v>9794</v>
      </c>
      <c r="K446" s="62">
        <f t="shared" si="42"/>
        <v>-407</v>
      </c>
      <c r="L446" s="53">
        <f t="shared" si="41"/>
        <v>9794</v>
      </c>
      <c r="M446" s="62">
        <f t="shared" si="43"/>
        <v>0</v>
      </c>
    </row>
    <row r="447" spans="1:13">
      <c r="A447" s="50">
        <v>474</v>
      </c>
      <c r="B447" s="50">
        <v>474097673</v>
      </c>
      <c r="C447" s="51" t="s">
        <v>223</v>
      </c>
      <c r="D447" s="50">
        <v>97</v>
      </c>
      <c r="E447" s="51" t="s">
        <v>224</v>
      </c>
      <c r="F447" s="50">
        <v>673</v>
      </c>
      <c r="G447" s="51" t="s">
        <v>137</v>
      </c>
      <c r="H447" s="53">
        <f t="shared" si="38"/>
        <v>1</v>
      </c>
      <c r="I447" s="53" t="str">
        <f t="shared" si="39"/>
        <v>--</v>
      </c>
      <c r="J447" s="53">
        <f t="shared" si="40"/>
        <v>9381.3541823661435</v>
      </c>
      <c r="K447" s="62" t="str">
        <f t="shared" si="42"/>
        <v/>
      </c>
      <c r="L447" s="53">
        <f t="shared" si="41"/>
        <v>9381</v>
      </c>
      <c r="M447" s="62">
        <f t="shared" si="43"/>
        <v>-0.35418236614350462</v>
      </c>
    </row>
    <row r="448" spans="1:13">
      <c r="A448" s="50">
        <v>474</v>
      </c>
      <c r="B448" s="50">
        <v>474097720</v>
      </c>
      <c r="C448" s="51" t="s">
        <v>223</v>
      </c>
      <c r="D448" s="50">
        <v>97</v>
      </c>
      <c r="E448" s="51" t="s">
        <v>224</v>
      </c>
      <c r="F448" s="50">
        <v>720</v>
      </c>
      <c r="G448" s="51" t="s">
        <v>230</v>
      </c>
      <c r="H448" s="53">
        <f t="shared" si="38"/>
        <v>8</v>
      </c>
      <c r="I448" s="53">
        <f t="shared" si="39"/>
        <v>11625</v>
      </c>
      <c r="J448" s="53">
        <f t="shared" si="40"/>
        <v>10709</v>
      </c>
      <c r="K448" s="62">
        <f t="shared" si="42"/>
        <v>-916</v>
      </c>
      <c r="L448" s="53">
        <f t="shared" si="41"/>
        <v>10709</v>
      </c>
      <c r="M448" s="62">
        <f t="shared" si="43"/>
        <v>0</v>
      </c>
    </row>
    <row r="449" spans="1:13">
      <c r="A449" s="50">
        <v>474</v>
      </c>
      <c r="B449" s="50">
        <v>474097725</v>
      </c>
      <c r="C449" s="51" t="s">
        <v>223</v>
      </c>
      <c r="D449" s="50">
        <v>97</v>
      </c>
      <c r="E449" s="51" t="s">
        <v>224</v>
      </c>
      <c r="F449" s="50">
        <v>725</v>
      </c>
      <c r="G449" s="51" t="s">
        <v>117</v>
      </c>
      <c r="H449" s="53">
        <f t="shared" si="38"/>
        <v>1</v>
      </c>
      <c r="I449" s="53">
        <f t="shared" si="39"/>
        <v>9585</v>
      </c>
      <c r="J449" s="53">
        <f t="shared" si="40"/>
        <v>9794</v>
      </c>
      <c r="K449" s="62">
        <f t="shared" si="42"/>
        <v>209</v>
      </c>
      <c r="L449" s="53">
        <f t="shared" si="41"/>
        <v>9794</v>
      </c>
      <c r="M449" s="62">
        <f t="shared" si="43"/>
        <v>0</v>
      </c>
    </row>
    <row r="450" spans="1:13">
      <c r="A450" s="50">
        <v>474</v>
      </c>
      <c r="B450" s="50">
        <v>474097735</v>
      </c>
      <c r="C450" s="51" t="s">
        <v>223</v>
      </c>
      <c r="D450" s="50">
        <v>97</v>
      </c>
      <c r="E450" s="51" t="s">
        <v>224</v>
      </c>
      <c r="F450" s="50">
        <v>735</v>
      </c>
      <c r="G450" s="51" t="s">
        <v>119</v>
      </c>
      <c r="H450" s="53">
        <f t="shared" si="38"/>
        <v>21</v>
      </c>
      <c r="I450" s="53">
        <f t="shared" si="39"/>
        <v>10364</v>
      </c>
      <c r="J450" s="53">
        <f t="shared" si="40"/>
        <v>10426</v>
      </c>
      <c r="K450" s="62">
        <f t="shared" si="42"/>
        <v>62</v>
      </c>
      <c r="L450" s="53">
        <f t="shared" si="41"/>
        <v>10426</v>
      </c>
      <c r="M450" s="62">
        <f t="shared" si="43"/>
        <v>0</v>
      </c>
    </row>
    <row r="451" spans="1:13">
      <c r="A451" s="50">
        <v>474</v>
      </c>
      <c r="B451" s="50">
        <v>474097753</v>
      </c>
      <c r="C451" s="51" t="s">
        <v>223</v>
      </c>
      <c r="D451" s="50">
        <v>97</v>
      </c>
      <c r="E451" s="51" t="s">
        <v>224</v>
      </c>
      <c r="F451" s="50">
        <v>753</v>
      </c>
      <c r="G451" s="51" t="s">
        <v>231</v>
      </c>
      <c r="H451" s="53">
        <f t="shared" si="38"/>
        <v>21</v>
      </c>
      <c r="I451" s="53">
        <f t="shared" si="39"/>
        <v>8434</v>
      </c>
      <c r="J451" s="53">
        <f t="shared" si="40"/>
        <v>9050</v>
      </c>
      <c r="K451" s="62">
        <f t="shared" si="42"/>
        <v>616</v>
      </c>
      <c r="L451" s="53">
        <f t="shared" si="41"/>
        <v>9050</v>
      </c>
      <c r="M451" s="62">
        <f t="shared" si="43"/>
        <v>0</v>
      </c>
    </row>
    <row r="452" spans="1:13">
      <c r="A452" s="50">
        <v>474</v>
      </c>
      <c r="B452" s="50">
        <v>474097755</v>
      </c>
      <c r="C452" s="51" t="s">
        <v>223</v>
      </c>
      <c r="D452" s="50">
        <v>97</v>
      </c>
      <c r="E452" s="51" t="s">
        <v>224</v>
      </c>
      <c r="F452" s="50">
        <v>755</v>
      </c>
      <c r="G452" s="51" t="s">
        <v>42</v>
      </c>
      <c r="H452" s="53">
        <f t="shared" si="38"/>
        <v>1</v>
      </c>
      <c r="I452" s="53">
        <f t="shared" si="39"/>
        <v>9015</v>
      </c>
      <c r="J452" s="53">
        <f t="shared" si="40"/>
        <v>9227</v>
      </c>
      <c r="K452" s="62">
        <f t="shared" si="42"/>
        <v>212</v>
      </c>
      <c r="L452" s="53">
        <f t="shared" si="41"/>
        <v>9227</v>
      </c>
      <c r="M452" s="62">
        <f t="shared" si="43"/>
        <v>0</v>
      </c>
    </row>
    <row r="453" spans="1:13">
      <c r="A453" s="50">
        <v>474</v>
      </c>
      <c r="B453" s="50">
        <v>474097775</v>
      </c>
      <c r="C453" s="51" t="s">
        <v>223</v>
      </c>
      <c r="D453" s="50">
        <v>97</v>
      </c>
      <c r="E453" s="51" t="s">
        <v>224</v>
      </c>
      <c r="F453" s="50">
        <v>775</v>
      </c>
      <c r="G453" s="51" t="s">
        <v>120</v>
      </c>
      <c r="H453" s="53">
        <f t="shared" si="38"/>
        <v>4</v>
      </c>
      <c r="I453" s="53">
        <f t="shared" si="39"/>
        <v>9158</v>
      </c>
      <c r="J453" s="53">
        <f t="shared" si="40"/>
        <v>9794</v>
      </c>
      <c r="K453" s="62">
        <f t="shared" si="42"/>
        <v>636</v>
      </c>
      <c r="L453" s="53">
        <f t="shared" si="41"/>
        <v>9794</v>
      </c>
      <c r="M453" s="62">
        <f t="shared" si="43"/>
        <v>0</v>
      </c>
    </row>
    <row r="454" spans="1:13">
      <c r="A454" s="50">
        <v>478</v>
      </c>
      <c r="B454" s="50">
        <v>478352051</v>
      </c>
      <c r="C454" s="51" t="s">
        <v>232</v>
      </c>
      <c r="D454" s="50">
        <v>352</v>
      </c>
      <c r="E454" s="51" t="s">
        <v>233</v>
      </c>
      <c r="F454" s="50">
        <v>51</v>
      </c>
      <c r="G454" s="51" t="s">
        <v>316</v>
      </c>
      <c r="H454" s="53">
        <f t="shared" si="38"/>
        <v>1</v>
      </c>
      <c r="I454" s="53">
        <f t="shared" si="39"/>
        <v>8832.219216221838</v>
      </c>
      <c r="J454" s="53">
        <f t="shared" si="40"/>
        <v>8110</v>
      </c>
      <c r="K454" s="62">
        <f t="shared" si="42"/>
        <v>-722.219216221838</v>
      </c>
      <c r="L454" s="53">
        <f t="shared" si="41"/>
        <v>8110</v>
      </c>
      <c r="M454" s="62">
        <f t="shared" si="43"/>
        <v>0</v>
      </c>
    </row>
    <row r="455" spans="1:13">
      <c r="A455" s="50">
        <v>478</v>
      </c>
      <c r="B455" s="50">
        <v>478352064</v>
      </c>
      <c r="C455" s="51" t="s">
        <v>232</v>
      </c>
      <c r="D455" s="50">
        <v>352</v>
      </c>
      <c r="E455" s="51" t="s">
        <v>233</v>
      </c>
      <c r="F455" s="50">
        <v>64</v>
      </c>
      <c r="G455" s="51" t="s">
        <v>102</v>
      </c>
      <c r="H455" s="53">
        <f t="shared" si="38"/>
        <v>3</v>
      </c>
      <c r="I455" s="53">
        <f t="shared" si="39"/>
        <v>9612</v>
      </c>
      <c r="J455" s="53">
        <f t="shared" si="40"/>
        <v>9813</v>
      </c>
      <c r="K455" s="62">
        <f t="shared" si="42"/>
        <v>201</v>
      </c>
      <c r="L455" s="53">
        <f t="shared" si="41"/>
        <v>9813</v>
      </c>
      <c r="M455" s="62">
        <f t="shared" si="43"/>
        <v>0</v>
      </c>
    </row>
    <row r="456" spans="1:13">
      <c r="A456" s="50">
        <v>478</v>
      </c>
      <c r="B456" s="50">
        <v>478352097</v>
      </c>
      <c r="C456" s="51" t="s">
        <v>232</v>
      </c>
      <c r="D456" s="50">
        <v>352</v>
      </c>
      <c r="E456" s="51" t="s">
        <v>233</v>
      </c>
      <c r="F456" s="50">
        <v>97</v>
      </c>
      <c r="G456" s="51" t="s">
        <v>224</v>
      </c>
      <c r="H456" s="53">
        <f t="shared" si="38"/>
        <v>4</v>
      </c>
      <c r="I456" s="53">
        <f t="shared" si="39"/>
        <v>10028</v>
      </c>
      <c r="J456" s="53">
        <f t="shared" si="40"/>
        <v>14003</v>
      </c>
      <c r="K456" s="62">
        <f t="shared" si="42"/>
        <v>3975</v>
      </c>
      <c r="L456" s="53">
        <f t="shared" si="41"/>
        <v>14003</v>
      </c>
      <c r="M456" s="62">
        <f t="shared" si="43"/>
        <v>0</v>
      </c>
    </row>
    <row r="457" spans="1:13">
      <c r="A457" s="50">
        <v>478</v>
      </c>
      <c r="B457" s="50">
        <v>478352125</v>
      </c>
      <c r="C457" s="51" t="s">
        <v>232</v>
      </c>
      <c r="D457" s="50">
        <v>352</v>
      </c>
      <c r="E457" s="51" t="s">
        <v>233</v>
      </c>
      <c r="F457" s="50">
        <v>125</v>
      </c>
      <c r="G457" s="51" t="s">
        <v>105</v>
      </c>
      <c r="H457" s="53">
        <f t="shared" si="38"/>
        <v>18</v>
      </c>
      <c r="I457" s="53">
        <f t="shared" si="39"/>
        <v>9184</v>
      </c>
      <c r="J457" s="53">
        <f t="shared" si="40"/>
        <v>9312</v>
      </c>
      <c r="K457" s="62">
        <f t="shared" si="42"/>
        <v>128</v>
      </c>
      <c r="L457" s="53">
        <f t="shared" si="41"/>
        <v>9312</v>
      </c>
      <c r="M457" s="62">
        <f t="shared" si="43"/>
        <v>0</v>
      </c>
    </row>
    <row r="458" spans="1:13">
      <c r="A458" s="50">
        <v>478</v>
      </c>
      <c r="B458" s="50">
        <v>478352141</v>
      </c>
      <c r="C458" s="51" t="s">
        <v>232</v>
      </c>
      <c r="D458" s="50">
        <v>352</v>
      </c>
      <c r="E458" s="51" t="s">
        <v>233</v>
      </c>
      <c r="F458" s="50">
        <v>141</v>
      </c>
      <c r="G458" s="51" t="s">
        <v>106</v>
      </c>
      <c r="H458" s="53">
        <f t="shared" ref="H458:H521" si="44">VLOOKUP($B458,_18Q1d,7)</f>
        <v>1</v>
      </c>
      <c r="I458" s="53" t="str">
        <f t="shared" ref="I458:I521" si="45">IF(VLOOKUP($B458,_17Q4,1)=$B458,VLOOKUP($B458,_17Q4,12),"--")</f>
        <v>--</v>
      </c>
      <c r="J458" s="53">
        <f t="shared" ref="J458:J521" si="46">IF(VLOOKUP($B458,_18Q1d,1)=$B458,VLOOKUP($B458,_18Q1d,8),"")</f>
        <v>10360.502272495214</v>
      </c>
      <c r="K458" s="62" t="str">
        <f t="shared" si="42"/>
        <v/>
      </c>
      <c r="L458" s="53">
        <f t="shared" ref="L458:L521" si="47">IF(VLOOKUP($B458,_18Q1g,1)=$B458,VLOOKUP($B458,_18Q1g,8),"")</f>
        <v>10361</v>
      </c>
      <c r="M458" s="62">
        <f t="shared" si="43"/>
        <v>0.49772750478587113</v>
      </c>
    </row>
    <row r="459" spans="1:13">
      <c r="A459" s="50">
        <v>478</v>
      </c>
      <c r="B459" s="50">
        <v>478352153</v>
      </c>
      <c r="C459" s="51" t="s">
        <v>232</v>
      </c>
      <c r="D459" s="50">
        <v>352</v>
      </c>
      <c r="E459" s="51" t="s">
        <v>233</v>
      </c>
      <c r="F459" s="50">
        <v>153</v>
      </c>
      <c r="G459" s="51" t="s">
        <v>107</v>
      </c>
      <c r="H459" s="53">
        <f t="shared" si="44"/>
        <v>48</v>
      </c>
      <c r="I459" s="53">
        <f t="shared" si="45"/>
        <v>9274</v>
      </c>
      <c r="J459" s="53">
        <f t="shared" si="46"/>
        <v>9670</v>
      </c>
      <c r="K459" s="62">
        <f t="shared" ref="K459:K522" si="48">IFERROR(J459-I459,"")</f>
        <v>396</v>
      </c>
      <c r="L459" s="53">
        <f t="shared" si="47"/>
        <v>9670</v>
      </c>
      <c r="M459" s="62">
        <f t="shared" ref="M459:M522" si="49">IFERROR(L459-J459,"")</f>
        <v>0</v>
      </c>
    </row>
    <row r="460" spans="1:13">
      <c r="A460" s="50">
        <v>478</v>
      </c>
      <c r="B460" s="50">
        <v>478352158</v>
      </c>
      <c r="C460" s="51" t="s">
        <v>232</v>
      </c>
      <c r="D460" s="50">
        <v>352</v>
      </c>
      <c r="E460" s="51" t="s">
        <v>233</v>
      </c>
      <c r="F460" s="50">
        <v>158</v>
      </c>
      <c r="G460" s="51" t="s">
        <v>108</v>
      </c>
      <c r="H460" s="53">
        <f t="shared" si="44"/>
        <v>58</v>
      </c>
      <c r="I460" s="53">
        <f t="shared" si="45"/>
        <v>8903</v>
      </c>
      <c r="J460" s="53">
        <f t="shared" si="46"/>
        <v>9486</v>
      </c>
      <c r="K460" s="62">
        <f t="shared" si="48"/>
        <v>583</v>
      </c>
      <c r="L460" s="53">
        <f t="shared" si="47"/>
        <v>9486</v>
      </c>
      <c r="M460" s="62">
        <f t="shared" si="49"/>
        <v>0</v>
      </c>
    </row>
    <row r="461" spans="1:13">
      <c r="A461" s="50">
        <v>478</v>
      </c>
      <c r="B461" s="50">
        <v>478352162</v>
      </c>
      <c r="C461" s="51" t="s">
        <v>232</v>
      </c>
      <c r="D461" s="50">
        <v>352</v>
      </c>
      <c r="E461" s="51" t="s">
        <v>233</v>
      </c>
      <c r="F461" s="50">
        <v>162</v>
      </c>
      <c r="G461" s="51" t="s">
        <v>226</v>
      </c>
      <c r="H461" s="53">
        <f t="shared" si="44"/>
        <v>15</v>
      </c>
      <c r="I461" s="53">
        <f t="shared" si="45"/>
        <v>9568</v>
      </c>
      <c r="J461" s="53">
        <f t="shared" si="46"/>
        <v>9387</v>
      </c>
      <c r="K461" s="62">
        <f t="shared" si="48"/>
        <v>-181</v>
      </c>
      <c r="L461" s="53">
        <f t="shared" si="47"/>
        <v>9387</v>
      </c>
      <c r="M461" s="62">
        <f t="shared" si="49"/>
        <v>0</v>
      </c>
    </row>
    <row r="462" spans="1:13">
      <c r="A462" s="50">
        <v>478</v>
      </c>
      <c r="B462" s="50">
        <v>478352170</v>
      </c>
      <c r="C462" s="51" t="s">
        <v>232</v>
      </c>
      <c r="D462" s="50">
        <v>352</v>
      </c>
      <c r="E462" s="51" t="s">
        <v>233</v>
      </c>
      <c r="F462" s="50">
        <v>170</v>
      </c>
      <c r="G462" s="51" t="s">
        <v>65</v>
      </c>
      <c r="H462" s="53">
        <f t="shared" si="44"/>
        <v>1</v>
      </c>
      <c r="I462" s="53">
        <f t="shared" si="45"/>
        <v>10920.669702976307</v>
      </c>
      <c r="J462" s="53">
        <f t="shared" si="46"/>
        <v>8110</v>
      </c>
      <c r="K462" s="62">
        <f t="shared" si="48"/>
        <v>-2810.6697029763072</v>
      </c>
      <c r="L462" s="53">
        <f t="shared" si="47"/>
        <v>8110</v>
      </c>
      <c r="M462" s="62">
        <f t="shared" si="49"/>
        <v>0</v>
      </c>
    </row>
    <row r="463" spans="1:13">
      <c r="A463" s="50">
        <v>478</v>
      </c>
      <c r="B463" s="50">
        <v>478352174</v>
      </c>
      <c r="C463" s="51" t="s">
        <v>232</v>
      </c>
      <c r="D463" s="50">
        <v>352</v>
      </c>
      <c r="E463" s="51" t="s">
        <v>233</v>
      </c>
      <c r="F463" s="50">
        <v>174</v>
      </c>
      <c r="G463" s="51" t="s">
        <v>109</v>
      </c>
      <c r="H463" s="53">
        <f t="shared" si="44"/>
        <v>6</v>
      </c>
      <c r="I463" s="53">
        <f t="shared" si="45"/>
        <v>8755</v>
      </c>
      <c r="J463" s="53">
        <f t="shared" si="46"/>
        <v>8536</v>
      </c>
      <c r="K463" s="62">
        <f t="shared" si="48"/>
        <v>-219</v>
      </c>
      <c r="L463" s="53">
        <f t="shared" si="47"/>
        <v>8536</v>
      </c>
      <c r="M463" s="62">
        <f t="shared" si="49"/>
        <v>0</v>
      </c>
    </row>
    <row r="464" spans="1:13">
      <c r="A464" s="50">
        <v>478</v>
      </c>
      <c r="B464" s="50">
        <v>478352186</v>
      </c>
      <c r="C464" s="51" t="s">
        <v>232</v>
      </c>
      <c r="D464" s="50">
        <v>352</v>
      </c>
      <c r="E464" s="51" t="s">
        <v>233</v>
      </c>
      <c r="F464" s="50">
        <v>186</v>
      </c>
      <c r="G464" s="51" t="s">
        <v>157</v>
      </c>
      <c r="H464" s="53">
        <f t="shared" si="44"/>
        <v>1</v>
      </c>
      <c r="I464" s="53">
        <f t="shared" si="45"/>
        <v>9942.8667940673131</v>
      </c>
      <c r="J464" s="53">
        <f t="shared" si="46"/>
        <v>10172.175144737099</v>
      </c>
      <c r="K464" s="62">
        <f t="shared" si="48"/>
        <v>229.3083506697858</v>
      </c>
      <c r="L464" s="53">
        <f t="shared" si="47"/>
        <v>10172</v>
      </c>
      <c r="M464" s="62">
        <f t="shared" si="49"/>
        <v>-0.17514473709888989</v>
      </c>
    </row>
    <row r="465" spans="1:13">
      <c r="A465" s="50">
        <v>478</v>
      </c>
      <c r="B465" s="50">
        <v>478352271</v>
      </c>
      <c r="C465" s="51" t="s">
        <v>232</v>
      </c>
      <c r="D465" s="50">
        <v>352</v>
      </c>
      <c r="E465" s="51" t="s">
        <v>233</v>
      </c>
      <c r="F465" s="50">
        <v>271</v>
      </c>
      <c r="G465" s="51" t="s">
        <v>111</v>
      </c>
      <c r="H465" s="53">
        <f t="shared" si="44"/>
        <v>1</v>
      </c>
      <c r="I465" s="53">
        <f t="shared" si="45"/>
        <v>9612</v>
      </c>
      <c r="J465" s="53">
        <f t="shared" si="46"/>
        <v>9813</v>
      </c>
      <c r="K465" s="62">
        <f t="shared" si="48"/>
        <v>201</v>
      </c>
      <c r="L465" s="53">
        <f t="shared" si="47"/>
        <v>9813</v>
      </c>
      <c r="M465" s="62">
        <f t="shared" si="49"/>
        <v>0</v>
      </c>
    </row>
    <row r="466" spans="1:13">
      <c r="A466" s="50">
        <v>478</v>
      </c>
      <c r="B466" s="50">
        <v>478352288</v>
      </c>
      <c r="C466" s="51" t="s">
        <v>232</v>
      </c>
      <c r="D466" s="50">
        <v>352</v>
      </c>
      <c r="E466" s="51" t="s">
        <v>233</v>
      </c>
      <c r="F466" s="50">
        <v>288</v>
      </c>
      <c r="G466" s="51" t="s">
        <v>68</v>
      </c>
      <c r="H466" s="53">
        <f t="shared" si="44"/>
        <v>2</v>
      </c>
      <c r="I466" s="53">
        <f t="shared" si="45"/>
        <v>8973.6624913592586</v>
      </c>
      <c r="J466" s="53">
        <f t="shared" si="46"/>
        <v>9137.1577143588074</v>
      </c>
      <c r="K466" s="62">
        <f t="shared" si="48"/>
        <v>163.49522299954879</v>
      </c>
      <c r="L466" s="53">
        <f t="shared" si="47"/>
        <v>9137</v>
      </c>
      <c r="M466" s="62">
        <f t="shared" si="49"/>
        <v>-0.15771435880742501</v>
      </c>
    </row>
    <row r="467" spans="1:13">
      <c r="A467" s="50">
        <v>478</v>
      </c>
      <c r="B467" s="50">
        <v>478352322</v>
      </c>
      <c r="C467" s="51" t="s">
        <v>232</v>
      </c>
      <c r="D467" s="50">
        <v>352</v>
      </c>
      <c r="E467" s="51" t="s">
        <v>233</v>
      </c>
      <c r="F467" s="50">
        <v>322</v>
      </c>
      <c r="G467" s="51" t="s">
        <v>113</v>
      </c>
      <c r="H467" s="53">
        <f t="shared" si="44"/>
        <v>1</v>
      </c>
      <c r="I467" s="53">
        <f t="shared" si="45"/>
        <v>9612</v>
      </c>
      <c r="J467" s="53">
        <f t="shared" si="46"/>
        <v>10298.516371208261</v>
      </c>
      <c r="K467" s="62">
        <f t="shared" si="48"/>
        <v>686.51637120826126</v>
      </c>
      <c r="L467" s="53">
        <f t="shared" si="47"/>
        <v>10299</v>
      </c>
      <c r="M467" s="62">
        <f t="shared" si="49"/>
        <v>0.48362879173873807</v>
      </c>
    </row>
    <row r="468" spans="1:13">
      <c r="A468" s="50">
        <v>478</v>
      </c>
      <c r="B468" s="50">
        <v>478352326</v>
      </c>
      <c r="C468" s="51" t="s">
        <v>232</v>
      </c>
      <c r="D468" s="50">
        <v>352</v>
      </c>
      <c r="E468" s="51" t="s">
        <v>233</v>
      </c>
      <c r="F468" s="50">
        <v>326</v>
      </c>
      <c r="G468" s="51" t="s">
        <v>114</v>
      </c>
      <c r="H468" s="53">
        <f t="shared" si="44"/>
        <v>4</v>
      </c>
      <c r="I468" s="53">
        <f t="shared" si="45"/>
        <v>9612</v>
      </c>
      <c r="J468" s="53">
        <f t="shared" si="46"/>
        <v>8678</v>
      </c>
      <c r="K468" s="62">
        <f t="shared" si="48"/>
        <v>-934</v>
      </c>
      <c r="L468" s="53">
        <f t="shared" si="47"/>
        <v>8678</v>
      </c>
      <c r="M468" s="62">
        <f t="shared" si="49"/>
        <v>0</v>
      </c>
    </row>
    <row r="469" spans="1:13">
      <c r="A469" s="50">
        <v>478</v>
      </c>
      <c r="B469" s="50">
        <v>478352348</v>
      </c>
      <c r="C469" s="51" t="s">
        <v>232</v>
      </c>
      <c r="D469" s="50">
        <v>352</v>
      </c>
      <c r="E469" s="51" t="s">
        <v>233</v>
      </c>
      <c r="F469" s="50">
        <v>348</v>
      </c>
      <c r="G469" s="51" t="s">
        <v>100</v>
      </c>
      <c r="H469" s="53">
        <f t="shared" si="44"/>
        <v>16</v>
      </c>
      <c r="I469" s="53">
        <f t="shared" si="45"/>
        <v>9345</v>
      </c>
      <c r="J469" s="53">
        <f t="shared" si="46"/>
        <v>9903</v>
      </c>
      <c r="K469" s="62">
        <f t="shared" si="48"/>
        <v>558</v>
      </c>
      <c r="L469" s="53">
        <f t="shared" si="47"/>
        <v>9903</v>
      </c>
      <c r="M469" s="62">
        <f t="shared" si="49"/>
        <v>0</v>
      </c>
    </row>
    <row r="470" spans="1:13">
      <c r="A470" s="50">
        <v>478</v>
      </c>
      <c r="B470" s="50">
        <v>478352352</v>
      </c>
      <c r="C470" s="51" t="s">
        <v>232</v>
      </c>
      <c r="D470" s="50">
        <v>352</v>
      </c>
      <c r="E470" s="51" t="s">
        <v>233</v>
      </c>
      <c r="F470" s="50">
        <v>352</v>
      </c>
      <c r="G470" s="51" t="s">
        <v>233</v>
      </c>
      <c r="H470" s="53">
        <f t="shared" si="44"/>
        <v>5</v>
      </c>
      <c r="I470" s="53">
        <f t="shared" si="45"/>
        <v>9751</v>
      </c>
      <c r="J470" s="53">
        <f t="shared" si="46"/>
        <v>9813</v>
      </c>
      <c r="K470" s="62">
        <f t="shared" si="48"/>
        <v>62</v>
      </c>
      <c r="L470" s="53">
        <f t="shared" si="47"/>
        <v>9813</v>
      </c>
      <c r="M470" s="62">
        <f t="shared" si="49"/>
        <v>0</v>
      </c>
    </row>
    <row r="471" spans="1:13">
      <c r="A471" s="50">
        <v>478</v>
      </c>
      <c r="B471" s="50">
        <v>478352600</v>
      </c>
      <c r="C471" s="51" t="s">
        <v>232</v>
      </c>
      <c r="D471" s="50">
        <v>352</v>
      </c>
      <c r="E471" s="51" t="s">
        <v>233</v>
      </c>
      <c r="F471" s="50">
        <v>600</v>
      </c>
      <c r="G471" s="51" t="s">
        <v>136</v>
      </c>
      <c r="H471" s="53">
        <f t="shared" si="44"/>
        <v>23</v>
      </c>
      <c r="I471" s="53">
        <f t="shared" si="45"/>
        <v>9442</v>
      </c>
      <c r="J471" s="53">
        <f t="shared" si="46"/>
        <v>9461</v>
      </c>
      <c r="K471" s="62">
        <f t="shared" si="48"/>
        <v>19</v>
      </c>
      <c r="L471" s="53">
        <f t="shared" si="47"/>
        <v>9461</v>
      </c>
      <c r="M471" s="62">
        <f t="shared" si="49"/>
        <v>0</v>
      </c>
    </row>
    <row r="472" spans="1:13">
      <c r="A472" s="50">
        <v>478</v>
      </c>
      <c r="B472" s="50">
        <v>478352610</v>
      </c>
      <c r="C472" s="51" t="s">
        <v>232</v>
      </c>
      <c r="D472" s="50">
        <v>352</v>
      </c>
      <c r="E472" s="51" t="s">
        <v>233</v>
      </c>
      <c r="F472" s="50">
        <v>610</v>
      </c>
      <c r="G472" s="51" t="s">
        <v>228</v>
      </c>
      <c r="H472" s="53">
        <f t="shared" si="44"/>
        <v>5</v>
      </c>
      <c r="I472" s="53">
        <f t="shared" si="45"/>
        <v>10968</v>
      </c>
      <c r="J472" s="53">
        <f t="shared" si="46"/>
        <v>10270</v>
      </c>
      <c r="K472" s="62">
        <f t="shared" si="48"/>
        <v>-698</v>
      </c>
      <c r="L472" s="53">
        <f t="shared" si="47"/>
        <v>10270</v>
      </c>
      <c r="M472" s="62">
        <f t="shared" si="49"/>
        <v>0</v>
      </c>
    </row>
    <row r="473" spans="1:13">
      <c r="A473" s="50">
        <v>478</v>
      </c>
      <c r="B473" s="50">
        <v>478352616</v>
      </c>
      <c r="C473" s="51" t="s">
        <v>232</v>
      </c>
      <c r="D473" s="50">
        <v>352</v>
      </c>
      <c r="E473" s="51" t="s">
        <v>233</v>
      </c>
      <c r="F473" s="50">
        <v>616</v>
      </c>
      <c r="G473" s="51" t="s">
        <v>83</v>
      </c>
      <c r="H473" s="53">
        <f t="shared" si="44"/>
        <v>64</v>
      </c>
      <c r="I473" s="53">
        <f t="shared" si="45"/>
        <v>9248</v>
      </c>
      <c r="J473" s="53">
        <f t="shared" si="46"/>
        <v>9503</v>
      </c>
      <c r="K473" s="62">
        <f t="shared" si="48"/>
        <v>255</v>
      </c>
      <c r="L473" s="53">
        <f t="shared" si="47"/>
        <v>9503</v>
      </c>
      <c r="M473" s="62">
        <f t="shared" si="49"/>
        <v>0</v>
      </c>
    </row>
    <row r="474" spans="1:13">
      <c r="A474" s="50">
        <v>478</v>
      </c>
      <c r="B474" s="50">
        <v>478352620</v>
      </c>
      <c r="C474" s="51" t="s">
        <v>232</v>
      </c>
      <c r="D474" s="50">
        <v>352</v>
      </c>
      <c r="E474" s="51" t="s">
        <v>233</v>
      </c>
      <c r="F474" s="50">
        <v>620</v>
      </c>
      <c r="G474" s="51" t="s">
        <v>115</v>
      </c>
      <c r="H474" s="53">
        <f t="shared" si="44"/>
        <v>3</v>
      </c>
      <c r="I474" s="53">
        <f t="shared" si="45"/>
        <v>9184</v>
      </c>
      <c r="J474" s="53">
        <f t="shared" si="46"/>
        <v>8961</v>
      </c>
      <c r="K474" s="62">
        <f t="shared" si="48"/>
        <v>-223</v>
      </c>
      <c r="L474" s="53">
        <f t="shared" si="47"/>
        <v>8961</v>
      </c>
      <c r="M474" s="62">
        <f t="shared" si="49"/>
        <v>0</v>
      </c>
    </row>
    <row r="475" spans="1:13">
      <c r="A475" s="50">
        <v>478</v>
      </c>
      <c r="B475" s="50">
        <v>478352640</v>
      </c>
      <c r="C475" s="51" t="s">
        <v>232</v>
      </c>
      <c r="D475" s="50">
        <v>352</v>
      </c>
      <c r="E475" s="51" t="s">
        <v>233</v>
      </c>
      <c r="F475" s="50">
        <v>640</v>
      </c>
      <c r="G475" s="51" t="s">
        <v>235</v>
      </c>
      <c r="H475" s="53">
        <f t="shared" si="44"/>
        <v>5</v>
      </c>
      <c r="I475" s="53">
        <f t="shared" si="45"/>
        <v>9612</v>
      </c>
      <c r="J475" s="53">
        <f t="shared" si="46"/>
        <v>9813</v>
      </c>
      <c r="K475" s="62">
        <f t="shared" si="48"/>
        <v>201</v>
      </c>
      <c r="L475" s="53">
        <f t="shared" si="47"/>
        <v>9813</v>
      </c>
      <c r="M475" s="62">
        <f t="shared" si="49"/>
        <v>0</v>
      </c>
    </row>
    <row r="476" spans="1:13">
      <c r="A476" s="50">
        <v>478</v>
      </c>
      <c r="B476" s="50">
        <v>478352673</v>
      </c>
      <c r="C476" s="51" t="s">
        <v>232</v>
      </c>
      <c r="D476" s="50">
        <v>352</v>
      </c>
      <c r="E476" s="51" t="s">
        <v>233</v>
      </c>
      <c r="F476" s="50">
        <v>673</v>
      </c>
      <c r="G476" s="51" t="s">
        <v>137</v>
      </c>
      <c r="H476" s="53">
        <f t="shared" si="44"/>
        <v>25</v>
      </c>
      <c r="I476" s="53">
        <f t="shared" si="45"/>
        <v>9402</v>
      </c>
      <c r="J476" s="53">
        <f t="shared" si="46"/>
        <v>9591</v>
      </c>
      <c r="K476" s="62">
        <f t="shared" si="48"/>
        <v>189</v>
      </c>
      <c r="L476" s="53">
        <f t="shared" si="47"/>
        <v>9591</v>
      </c>
      <c r="M476" s="62">
        <f t="shared" si="49"/>
        <v>0</v>
      </c>
    </row>
    <row r="477" spans="1:13">
      <c r="A477" s="50">
        <v>478</v>
      </c>
      <c r="B477" s="50">
        <v>478352720</v>
      </c>
      <c r="C477" s="51" t="s">
        <v>232</v>
      </c>
      <c r="D477" s="50">
        <v>352</v>
      </c>
      <c r="E477" s="51" t="s">
        <v>233</v>
      </c>
      <c r="F477" s="50">
        <v>720</v>
      </c>
      <c r="G477" s="51" t="s">
        <v>230</v>
      </c>
      <c r="H477" s="53">
        <f t="shared" si="44"/>
        <v>5</v>
      </c>
      <c r="I477" s="53">
        <f t="shared" si="45"/>
        <v>9269</v>
      </c>
      <c r="J477" s="53">
        <f t="shared" si="46"/>
        <v>9472</v>
      </c>
      <c r="K477" s="62">
        <f t="shared" si="48"/>
        <v>203</v>
      </c>
      <c r="L477" s="53">
        <f t="shared" si="47"/>
        <v>9472</v>
      </c>
      <c r="M477" s="62">
        <f t="shared" si="49"/>
        <v>0</v>
      </c>
    </row>
    <row r="478" spans="1:13">
      <c r="A478" s="50">
        <v>478</v>
      </c>
      <c r="B478" s="50">
        <v>478352725</v>
      </c>
      <c r="C478" s="51" t="s">
        <v>232</v>
      </c>
      <c r="D478" s="50">
        <v>352</v>
      </c>
      <c r="E478" s="51" t="s">
        <v>233</v>
      </c>
      <c r="F478" s="50">
        <v>725</v>
      </c>
      <c r="G478" s="51" t="s">
        <v>117</v>
      </c>
      <c r="H478" s="53">
        <f t="shared" si="44"/>
        <v>21</v>
      </c>
      <c r="I478" s="53">
        <f t="shared" si="45"/>
        <v>9099</v>
      </c>
      <c r="J478" s="53">
        <f t="shared" si="46"/>
        <v>9174</v>
      </c>
      <c r="K478" s="62">
        <f t="shared" si="48"/>
        <v>75</v>
      </c>
      <c r="L478" s="53">
        <f t="shared" si="47"/>
        <v>9174</v>
      </c>
      <c r="M478" s="62">
        <f t="shared" si="49"/>
        <v>0</v>
      </c>
    </row>
    <row r="479" spans="1:13">
      <c r="A479" s="50">
        <v>478</v>
      </c>
      <c r="B479" s="50">
        <v>478352730</v>
      </c>
      <c r="C479" s="51" t="s">
        <v>232</v>
      </c>
      <c r="D479" s="50">
        <v>352</v>
      </c>
      <c r="E479" s="51" t="s">
        <v>233</v>
      </c>
      <c r="F479" s="50">
        <v>730</v>
      </c>
      <c r="G479" s="51" t="s">
        <v>118</v>
      </c>
      <c r="H479" s="53">
        <f t="shared" si="44"/>
        <v>2</v>
      </c>
      <c r="I479" s="53">
        <f t="shared" si="45"/>
        <v>9612</v>
      </c>
      <c r="J479" s="53">
        <f t="shared" si="46"/>
        <v>9813</v>
      </c>
      <c r="K479" s="62">
        <f t="shared" si="48"/>
        <v>201</v>
      </c>
      <c r="L479" s="53">
        <f t="shared" si="47"/>
        <v>9813</v>
      </c>
      <c r="M479" s="62">
        <f t="shared" si="49"/>
        <v>0</v>
      </c>
    </row>
    <row r="480" spans="1:13">
      <c r="A480" s="50">
        <v>478</v>
      </c>
      <c r="B480" s="50">
        <v>478352735</v>
      </c>
      <c r="C480" s="51" t="s">
        <v>232</v>
      </c>
      <c r="D480" s="50">
        <v>352</v>
      </c>
      <c r="E480" s="51" t="s">
        <v>233</v>
      </c>
      <c r="F480" s="50">
        <v>735</v>
      </c>
      <c r="G480" s="51" t="s">
        <v>119</v>
      </c>
      <c r="H480" s="53">
        <f t="shared" si="44"/>
        <v>38</v>
      </c>
      <c r="I480" s="53">
        <f t="shared" si="45"/>
        <v>9296</v>
      </c>
      <c r="J480" s="53">
        <f t="shared" si="46"/>
        <v>9499</v>
      </c>
      <c r="K480" s="62">
        <f t="shared" si="48"/>
        <v>203</v>
      </c>
      <c r="L480" s="53">
        <f t="shared" si="47"/>
        <v>9499</v>
      </c>
      <c r="M480" s="62">
        <f t="shared" si="49"/>
        <v>0</v>
      </c>
    </row>
    <row r="481" spans="1:13">
      <c r="A481" s="50">
        <v>478</v>
      </c>
      <c r="B481" s="50">
        <v>478352753</v>
      </c>
      <c r="C481" s="51" t="s">
        <v>232</v>
      </c>
      <c r="D481" s="50">
        <v>352</v>
      </c>
      <c r="E481" s="51" t="s">
        <v>233</v>
      </c>
      <c r="F481" s="50">
        <v>753</v>
      </c>
      <c r="G481" s="51" t="s">
        <v>231</v>
      </c>
      <c r="H481" s="53">
        <f t="shared" si="44"/>
        <v>7</v>
      </c>
      <c r="I481" s="53">
        <f t="shared" si="45"/>
        <v>8833</v>
      </c>
      <c r="J481" s="53">
        <f t="shared" si="46"/>
        <v>9056</v>
      </c>
      <c r="K481" s="62">
        <f t="shared" si="48"/>
        <v>223</v>
      </c>
      <c r="L481" s="53">
        <f t="shared" si="47"/>
        <v>9056</v>
      </c>
      <c r="M481" s="62">
        <f t="shared" si="49"/>
        <v>0</v>
      </c>
    </row>
    <row r="482" spans="1:13">
      <c r="A482" s="50">
        <v>478</v>
      </c>
      <c r="B482" s="50">
        <v>478352775</v>
      </c>
      <c r="C482" s="51" t="s">
        <v>232</v>
      </c>
      <c r="D482" s="50">
        <v>352</v>
      </c>
      <c r="E482" s="51" t="s">
        <v>233</v>
      </c>
      <c r="F482" s="50">
        <v>775</v>
      </c>
      <c r="G482" s="51" t="s">
        <v>120</v>
      </c>
      <c r="H482" s="53">
        <f t="shared" si="44"/>
        <v>17</v>
      </c>
      <c r="I482" s="53">
        <f t="shared" si="45"/>
        <v>9251</v>
      </c>
      <c r="J482" s="53">
        <f t="shared" si="46"/>
        <v>9307</v>
      </c>
      <c r="K482" s="62">
        <f t="shared" si="48"/>
        <v>56</v>
      </c>
      <c r="L482" s="53">
        <f t="shared" si="47"/>
        <v>9307</v>
      </c>
      <c r="M482" s="62">
        <f t="shared" si="49"/>
        <v>0</v>
      </c>
    </row>
    <row r="483" spans="1:13">
      <c r="A483" s="50">
        <v>479</v>
      </c>
      <c r="B483" s="50">
        <v>479278005</v>
      </c>
      <c r="C483" s="51" t="s">
        <v>236</v>
      </c>
      <c r="D483" s="50">
        <v>278</v>
      </c>
      <c r="E483" s="51" t="s">
        <v>190</v>
      </c>
      <c r="F483" s="50">
        <v>5</v>
      </c>
      <c r="G483" s="51" t="s">
        <v>147</v>
      </c>
      <c r="H483" s="53">
        <f t="shared" si="44"/>
        <v>7</v>
      </c>
      <c r="I483" s="53">
        <f t="shared" si="45"/>
        <v>9797</v>
      </c>
      <c r="J483" s="53">
        <f t="shared" si="46"/>
        <v>11035</v>
      </c>
      <c r="K483" s="62">
        <f t="shared" si="48"/>
        <v>1238</v>
      </c>
      <c r="L483" s="53">
        <f t="shared" si="47"/>
        <v>11035</v>
      </c>
      <c r="M483" s="62">
        <f t="shared" si="49"/>
        <v>0</v>
      </c>
    </row>
    <row r="484" spans="1:13">
      <c r="A484" s="50">
        <v>479</v>
      </c>
      <c r="B484" s="50">
        <v>479278024</v>
      </c>
      <c r="C484" s="51" t="s">
        <v>236</v>
      </c>
      <c r="D484" s="50">
        <v>278</v>
      </c>
      <c r="E484" s="51" t="s">
        <v>190</v>
      </c>
      <c r="F484" s="50">
        <v>24</v>
      </c>
      <c r="G484" s="51" t="s">
        <v>33</v>
      </c>
      <c r="H484" s="53">
        <f t="shared" si="44"/>
        <v>31</v>
      </c>
      <c r="I484" s="53">
        <f t="shared" si="45"/>
        <v>9458</v>
      </c>
      <c r="J484" s="53">
        <f t="shared" si="46"/>
        <v>9684</v>
      </c>
      <c r="K484" s="62">
        <f t="shared" si="48"/>
        <v>226</v>
      </c>
      <c r="L484" s="53">
        <f t="shared" si="47"/>
        <v>9684</v>
      </c>
      <c r="M484" s="62">
        <f t="shared" si="49"/>
        <v>0</v>
      </c>
    </row>
    <row r="485" spans="1:13">
      <c r="A485" s="50">
        <v>479</v>
      </c>
      <c r="B485" s="50">
        <v>479278061</v>
      </c>
      <c r="C485" s="51" t="s">
        <v>236</v>
      </c>
      <c r="D485" s="50">
        <v>278</v>
      </c>
      <c r="E485" s="51" t="s">
        <v>190</v>
      </c>
      <c r="F485" s="50">
        <v>61</v>
      </c>
      <c r="G485" s="51" t="s">
        <v>148</v>
      </c>
      <c r="H485" s="53">
        <f t="shared" si="44"/>
        <v>27</v>
      </c>
      <c r="I485" s="53">
        <f t="shared" si="45"/>
        <v>10061</v>
      </c>
      <c r="J485" s="53">
        <f t="shared" si="46"/>
        <v>10559</v>
      </c>
      <c r="K485" s="62">
        <f t="shared" si="48"/>
        <v>498</v>
      </c>
      <c r="L485" s="53">
        <f t="shared" si="47"/>
        <v>10559</v>
      </c>
      <c r="M485" s="62">
        <f t="shared" si="49"/>
        <v>0</v>
      </c>
    </row>
    <row r="486" spans="1:13">
      <c r="A486" s="50">
        <v>479</v>
      </c>
      <c r="B486" s="50">
        <v>479278086</v>
      </c>
      <c r="C486" s="51" t="s">
        <v>236</v>
      </c>
      <c r="D486" s="50">
        <v>278</v>
      </c>
      <c r="E486" s="51" t="s">
        <v>190</v>
      </c>
      <c r="F486" s="50">
        <v>86</v>
      </c>
      <c r="G486" s="51" t="s">
        <v>185</v>
      </c>
      <c r="H486" s="53">
        <f t="shared" si="44"/>
        <v>9</v>
      </c>
      <c r="I486" s="53">
        <f t="shared" si="45"/>
        <v>10030</v>
      </c>
      <c r="J486" s="53">
        <f t="shared" si="46"/>
        <v>10282</v>
      </c>
      <c r="K486" s="62">
        <f t="shared" si="48"/>
        <v>252</v>
      </c>
      <c r="L486" s="53">
        <f t="shared" si="47"/>
        <v>10282</v>
      </c>
      <c r="M486" s="62">
        <f t="shared" si="49"/>
        <v>0</v>
      </c>
    </row>
    <row r="487" spans="1:13">
      <c r="A487" s="50">
        <v>479</v>
      </c>
      <c r="B487" s="50">
        <v>479278087</v>
      </c>
      <c r="C487" s="51" t="s">
        <v>236</v>
      </c>
      <c r="D487" s="50">
        <v>278</v>
      </c>
      <c r="E487" s="51" t="s">
        <v>190</v>
      </c>
      <c r="F487" s="50">
        <v>87</v>
      </c>
      <c r="G487" s="51" t="s">
        <v>149</v>
      </c>
      <c r="H487" s="53">
        <f t="shared" si="44"/>
        <v>4</v>
      </c>
      <c r="I487" s="53">
        <f t="shared" si="45"/>
        <v>9585</v>
      </c>
      <c r="J487" s="53">
        <f t="shared" si="46"/>
        <v>9794</v>
      </c>
      <c r="K487" s="62">
        <f t="shared" si="48"/>
        <v>209</v>
      </c>
      <c r="L487" s="53">
        <f t="shared" si="47"/>
        <v>9794</v>
      </c>
      <c r="M487" s="62">
        <f t="shared" si="49"/>
        <v>0</v>
      </c>
    </row>
    <row r="488" spans="1:13">
      <c r="A488" s="50">
        <v>479</v>
      </c>
      <c r="B488" s="50">
        <v>479278111</v>
      </c>
      <c r="C488" s="51" t="s">
        <v>236</v>
      </c>
      <c r="D488" s="50">
        <v>278</v>
      </c>
      <c r="E488" s="51" t="s">
        <v>190</v>
      </c>
      <c r="F488" s="50">
        <v>111</v>
      </c>
      <c r="G488" s="51" t="s">
        <v>237</v>
      </c>
      <c r="H488" s="53">
        <f t="shared" si="44"/>
        <v>4</v>
      </c>
      <c r="I488" s="53">
        <f t="shared" si="45"/>
        <v>12295</v>
      </c>
      <c r="J488" s="53">
        <f t="shared" si="46"/>
        <v>12298</v>
      </c>
      <c r="K488" s="62">
        <f t="shared" si="48"/>
        <v>3</v>
      </c>
      <c r="L488" s="53">
        <f t="shared" si="47"/>
        <v>12298</v>
      </c>
      <c r="M488" s="62">
        <f t="shared" si="49"/>
        <v>0</v>
      </c>
    </row>
    <row r="489" spans="1:13">
      <c r="A489" s="50">
        <v>479</v>
      </c>
      <c r="B489" s="50">
        <v>479278114</v>
      </c>
      <c r="C489" s="51" t="s">
        <v>236</v>
      </c>
      <c r="D489" s="50">
        <v>278</v>
      </c>
      <c r="E489" s="51" t="s">
        <v>190</v>
      </c>
      <c r="F489" s="50">
        <v>114</v>
      </c>
      <c r="G489" s="51" t="s">
        <v>32</v>
      </c>
      <c r="H489" s="53">
        <f t="shared" si="44"/>
        <v>10</v>
      </c>
      <c r="I489" s="53">
        <f t="shared" si="45"/>
        <v>9159</v>
      </c>
      <c r="J489" s="53">
        <f t="shared" si="46"/>
        <v>9923</v>
      </c>
      <c r="K489" s="62">
        <f t="shared" si="48"/>
        <v>764</v>
      </c>
      <c r="L489" s="53">
        <f t="shared" si="47"/>
        <v>9923</v>
      </c>
      <c r="M489" s="62">
        <f t="shared" si="49"/>
        <v>0</v>
      </c>
    </row>
    <row r="490" spans="1:13">
      <c r="A490" s="50">
        <v>479</v>
      </c>
      <c r="B490" s="50">
        <v>479278117</v>
      </c>
      <c r="C490" s="51" t="s">
        <v>236</v>
      </c>
      <c r="D490" s="50">
        <v>278</v>
      </c>
      <c r="E490" s="51" t="s">
        <v>190</v>
      </c>
      <c r="F490" s="50">
        <v>117</v>
      </c>
      <c r="G490" s="51" t="s">
        <v>35</v>
      </c>
      <c r="H490" s="53">
        <f t="shared" si="44"/>
        <v>12</v>
      </c>
      <c r="I490" s="53">
        <f t="shared" si="45"/>
        <v>10203</v>
      </c>
      <c r="J490" s="53">
        <f t="shared" si="46"/>
        <v>9330</v>
      </c>
      <c r="K490" s="62">
        <f t="shared" si="48"/>
        <v>-873</v>
      </c>
      <c r="L490" s="53">
        <f t="shared" si="47"/>
        <v>9330</v>
      </c>
      <c r="M490" s="62">
        <f t="shared" si="49"/>
        <v>0</v>
      </c>
    </row>
    <row r="491" spans="1:13">
      <c r="A491" s="50">
        <v>479</v>
      </c>
      <c r="B491" s="50">
        <v>479278137</v>
      </c>
      <c r="C491" s="51" t="s">
        <v>236</v>
      </c>
      <c r="D491" s="50">
        <v>278</v>
      </c>
      <c r="E491" s="51" t="s">
        <v>190</v>
      </c>
      <c r="F491" s="50">
        <v>137</v>
      </c>
      <c r="G491" s="51" t="s">
        <v>196</v>
      </c>
      <c r="H491" s="53">
        <f t="shared" si="44"/>
        <v>20</v>
      </c>
      <c r="I491" s="53">
        <f t="shared" si="45"/>
        <v>10985</v>
      </c>
      <c r="J491" s="53">
        <f t="shared" si="46"/>
        <v>11062</v>
      </c>
      <c r="K491" s="62">
        <f t="shared" si="48"/>
        <v>77</v>
      </c>
      <c r="L491" s="53">
        <f t="shared" si="47"/>
        <v>11062</v>
      </c>
      <c r="M491" s="62">
        <f t="shared" si="49"/>
        <v>0</v>
      </c>
    </row>
    <row r="492" spans="1:13">
      <c r="A492" s="50">
        <v>479</v>
      </c>
      <c r="B492" s="50">
        <v>479278159</v>
      </c>
      <c r="C492" s="51" t="s">
        <v>236</v>
      </c>
      <c r="D492" s="50">
        <v>278</v>
      </c>
      <c r="E492" s="51" t="s">
        <v>190</v>
      </c>
      <c r="F492" s="50">
        <v>159</v>
      </c>
      <c r="G492" s="51" t="s">
        <v>150</v>
      </c>
      <c r="H492" s="53">
        <f t="shared" si="44"/>
        <v>5</v>
      </c>
      <c r="I492" s="53">
        <f t="shared" si="45"/>
        <v>9724</v>
      </c>
      <c r="J492" s="53">
        <f t="shared" si="46"/>
        <v>9227</v>
      </c>
      <c r="K492" s="62">
        <f t="shared" si="48"/>
        <v>-497</v>
      </c>
      <c r="L492" s="53">
        <f t="shared" si="47"/>
        <v>9227</v>
      </c>
      <c r="M492" s="62">
        <f t="shared" si="49"/>
        <v>0</v>
      </c>
    </row>
    <row r="493" spans="1:13">
      <c r="A493" s="50">
        <v>479</v>
      </c>
      <c r="B493" s="50">
        <v>479278161</v>
      </c>
      <c r="C493" s="51" t="s">
        <v>236</v>
      </c>
      <c r="D493" s="50">
        <v>278</v>
      </c>
      <c r="E493" s="51" t="s">
        <v>190</v>
      </c>
      <c r="F493" s="50">
        <v>161</v>
      </c>
      <c r="G493" s="51" t="s">
        <v>151</v>
      </c>
      <c r="H493" s="53">
        <f t="shared" si="44"/>
        <v>5</v>
      </c>
      <c r="I493" s="53">
        <f t="shared" si="45"/>
        <v>9015</v>
      </c>
      <c r="J493" s="53">
        <f t="shared" si="46"/>
        <v>9454</v>
      </c>
      <c r="K493" s="62">
        <f t="shared" si="48"/>
        <v>439</v>
      </c>
      <c r="L493" s="53">
        <f t="shared" si="47"/>
        <v>9454</v>
      </c>
      <c r="M493" s="62">
        <f t="shared" si="49"/>
        <v>0</v>
      </c>
    </row>
    <row r="494" spans="1:13">
      <c r="A494" s="50">
        <v>479</v>
      </c>
      <c r="B494" s="50">
        <v>479278191</v>
      </c>
      <c r="C494" s="51" t="s">
        <v>236</v>
      </c>
      <c r="D494" s="50">
        <v>278</v>
      </c>
      <c r="E494" s="51" t="s">
        <v>190</v>
      </c>
      <c r="F494" s="50">
        <v>191</v>
      </c>
      <c r="G494" s="51" t="s">
        <v>238</v>
      </c>
      <c r="H494" s="53">
        <f t="shared" si="44"/>
        <v>4</v>
      </c>
      <c r="I494" s="53">
        <f t="shared" si="45"/>
        <v>10579</v>
      </c>
      <c r="J494" s="53">
        <f t="shared" si="46"/>
        <v>11884</v>
      </c>
      <c r="K494" s="62">
        <f t="shared" si="48"/>
        <v>1305</v>
      </c>
      <c r="L494" s="53">
        <f t="shared" si="47"/>
        <v>11884</v>
      </c>
      <c r="M494" s="62">
        <f t="shared" si="49"/>
        <v>0</v>
      </c>
    </row>
    <row r="495" spans="1:13">
      <c r="A495" s="50">
        <v>479</v>
      </c>
      <c r="B495" s="50">
        <v>479278210</v>
      </c>
      <c r="C495" s="51" t="s">
        <v>236</v>
      </c>
      <c r="D495" s="50">
        <v>278</v>
      </c>
      <c r="E495" s="51" t="s">
        <v>190</v>
      </c>
      <c r="F495" s="50">
        <v>210</v>
      </c>
      <c r="G495" s="51" t="s">
        <v>188</v>
      </c>
      <c r="H495" s="53">
        <f t="shared" si="44"/>
        <v>31</v>
      </c>
      <c r="I495" s="53">
        <f t="shared" si="45"/>
        <v>9679</v>
      </c>
      <c r="J495" s="53">
        <f t="shared" si="46"/>
        <v>9657</v>
      </c>
      <c r="K495" s="62">
        <f t="shared" si="48"/>
        <v>-22</v>
      </c>
      <c r="L495" s="53">
        <f t="shared" si="47"/>
        <v>9657</v>
      </c>
      <c r="M495" s="62">
        <f t="shared" si="49"/>
        <v>0</v>
      </c>
    </row>
    <row r="496" spans="1:13">
      <c r="A496" s="50">
        <v>479</v>
      </c>
      <c r="B496" s="50">
        <v>479278227</v>
      </c>
      <c r="C496" s="51" t="s">
        <v>236</v>
      </c>
      <c r="D496" s="50">
        <v>278</v>
      </c>
      <c r="E496" s="51" t="s">
        <v>190</v>
      </c>
      <c r="F496" s="50">
        <v>227</v>
      </c>
      <c r="G496" s="51" t="s">
        <v>239</v>
      </c>
      <c r="H496" s="53">
        <f t="shared" si="44"/>
        <v>7</v>
      </c>
      <c r="I496" s="53">
        <f t="shared" si="45"/>
        <v>9585</v>
      </c>
      <c r="J496" s="53">
        <f t="shared" si="46"/>
        <v>9910</v>
      </c>
      <c r="K496" s="62">
        <f t="shared" si="48"/>
        <v>325</v>
      </c>
      <c r="L496" s="53">
        <f t="shared" si="47"/>
        <v>9910</v>
      </c>
      <c r="M496" s="62">
        <f t="shared" si="49"/>
        <v>0</v>
      </c>
    </row>
    <row r="497" spans="1:13">
      <c r="A497" s="50">
        <v>479</v>
      </c>
      <c r="B497" s="50">
        <v>479278278</v>
      </c>
      <c r="C497" s="51" t="s">
        <v>236</v>
      </c>
      <c r="D497" s="50">
        <v>278</v>
      </c>
      <c r="E497" s="51" t="s">
        <v>190</v>
      </c>
      <c r="F497" s="50">
        <v>278</v>
      </c>
      <c r="G497" s="51" t="s">
        <v>190</v>
      </c>
      <c r="H497" s="53">
        <f t="shared" si="44"/>
        <v>45</v>
      </c>
      <c r="I497" s="53">
        <f t="shared" si="45"/>
        <v>9270</v>
      </c>
      <c r="J497" s="53">
        <f t="shared" si="46"/>
        <v>9905</v>
      </c>
      <c r="K497" s="62">
        <f t="shared" si="48"/>
        <v>635</v>
      </c>
      <c r="L497" s="53">
        <f t="shared" si="47"/>
        <v>9905</v>
      </c>
      <c r="M497" s="62">
        <f t="shared" si="49"/>
        <v>0</v>
      </c>
    </row>
    <row r="498" spans="1:13">
      <c r="A498" s="50">
        <v>479</v>
      </c>
      <c r="B498" s="50">
        <v>479278281</v>
      </c>
      <c r="C498" s="51" t="s">
        <v>236</v>
      </c>
      <c r="D498" s="50">
        <v>278</v>
      </c>
      <c r="E498" s="51" t="s">
        <v>190</v>
      </c>
      <c r="F498" s="50">
        <v>281</v>
      </c>
      <c r="G498" s="51" t="s">
        <v>146</v>
      </c>
      <c r="H498" s="53">
        <f t="shared" si="44"/>
        <v>61</v>
      </c>
      <c r="I498" s="53">
        <f t="shared" si="45"/>
        <v>10850</v>
      </c>
      <c r="J498" s="53">
        <f t="shared" si="46"/>
        <v>11296</v>
      </c>
      <c r="K498" s="62">
        <f t="shared" si="48"/>
        <v>446</v>
      </c>
      <c r="L498" s="53">
        <f t="shared" si="47"/>
        <v>11296</v>
      </c>
      <c r="M498" s="62">
        <f t="shared" si="49"/>
        <v>0</v>
      </c>
    </row>
    <row r="499" spans="1:13">
      <c r="A499" s="50">
        <v>479</v>
      </c>
      <c r="B499" s="50">
        <v>479278309</v>
      </c>
      <c r="C499" s="51" t="s">
        <v>236</v>
      </c>
      <c r="D499" s="50">
        <v>278</v>
      </c>
      <c r="E499" s="51" t="s">
        <v>190</v>
      </c>
      <c r="F499" s="50">
        <v>309</v>
      </c>
      <c r="G499" s="51" t="s">
        <v>197</v>
      </c>
      <c r="H499" s="53">
        <f t="shared" si="44"/>
        <v>5</v>
      </c>
      <c r="I499" s="53">
        <f t="shared" si="45"/>
        <v>10798</v>
      </c>
      <c r="J499" s="53">
        <f t="shared" si="46"/>
        <v>10751</v>
      </c>
      <c r="K499" s="62">
        <f t="shared" si="48"/>
        <v>-47</v>
      </c>
      <c r="L499" s="53">
        <f t="shared" si="47"/>
        <v>10751</v>
      </c>
      <c r="M499" s="62">
        <f t="shared" si="49"/>
        <v>0</v>
      </c>
    </row>
    <row r="500" spans="1:13">
      <c r="A500" s="50">
        <v>479</v>
      </c>
      <c r="B500" s="50">
        <v>479278325</v>
      </c>
      <c r="C500" s="51" t="s">
        <v>236</v>
      </c>
      <c r="D500" s="50">
        <v>278</v>
      </c>
      <c r="E500" s="51" t="s">
        <v>190</v>
      </c>
      <c r="F500" s="50">
        <v>325</v>
      </c>
      <c r="G500" s="51" t="s">
        <v>198</v>
      </c>
      <c r="H500" s="53">
        <f t="shared" si="44"/>
        <v>7</v>
      </c>
      <c r="I500" s="53">
        <f t="shared" si="45"/>
        <v>9227</v>
      </c>
      <c r="J500" s="53">
        <f t="shared" si="46"/>
        <v>9510</v>
      </c>
      <c r="K500" s="62">
        <f t="shared" si="48"/>
        <v>283</v>
      </c>
      <c r="L500" s="53">
        <f t="shared" si="47"/>
        <v>9510</v>
      </c>
      <c r="M500" s="62">
        <f t="shared" si="49"/>
        <v>0</v>
      </c>
    </row>
    <row r="501" spans="1:13">
      <c r="A501" s="50">
        <v>479</v>
      </c>
      <c r="B501" s="50">
        <v>479278332</v>
      </c>
      <c r="C501" s="51" t="s">
        <v>236</v>
      </c>
      <c r="D501" s="50">
        <v>278</v>
      </c>
      <c r="E501" s="51" t="s">
        <v>190</v>
      </c>
      <c r="F501" s="50">
        <v>332</v>
      </c>
      <c r="G501" s="51" t="s">
        <v>199</v>
      </c>
      <c r="H501" s="53">
        <f t="shared" si="44"/>
        <v>7</v>
      </c>
      <c r="I501" s="53">
        <f t="shared" si="45"/>
        <v>11083</v>
      </c>
      <c r="J501" s="53">
        <f t="shared" si="46"/>
        <v>9317</v>
      </c>
      <c r="K501" s="62">
        <f t="shared" si="48"/>
        <v>-1766</v>
      </c>
      <c r="L501" s="53">
        <f t="shared" si="47"/>
        <v>9317</v>
      </c>
      <c r="M501" s="62">
        <f t="shared" si="49"/>
        <v>0</v>
      </c>
    </row>
    <row r="502" spans="1:13">
      <c r="A502" s="50">
        <v>479</v>
      </c>
      <c r="B502" s="50">
        <v>479278605</v>
      </c>
      <c r="C502" s="51" t="s">
        <v>236</v>
      </c>
      <c r="D502" s="50">
        <v>278</v>
      </c>
      <c r="E502" s="51" t="s">
        <v>190</v>
      </c>
      <c r="F502" s="50">
        <v>605</v>
      </c>
      <c r="G502" s="51" t="s">
        <v>193</v>
      </c>
      <c r="H502" s="53">
        <f t="shared" si="44"/>
        <v>57</v>
      </c>
      <c r="I502" s="53">
        <f t="shared" si="45"/>
        <v>9380</v>
      </c>
      <c r="J502" s="53">
        <f t="shared" si="46"/>
        <v>9683</v>
      </c>
      <c r="K502" s="62">
        <f t="shared" si="48"/>
        <v>303</v>
      </c>
      <c r="L502" s="53">
        <f t="shared" si="47"/>
        <v>9683</v>
      </c>
      <c r="M502" s="62">
        <f t="shared" si="49"/>
        <v>0</v>
      </c>
    </row>
    <row r="503" spans="1:13">
      <c r="A503" s="50">
        <v>479</v>
      </c>
      <c r="B503" s="50">
        <v>479278615</v>
      </c>
      <c r="C503" s="51" t="s">
        <v>236</v>
      </c>
      <c r="D503" s="50">
        <v>278</v>
      </c>
      <c r="E503" s="51" t="s">
        <v>190</v>
      </c>
      <c r="F503" s="50">
        <v>615</v>
      </c>
      <c r="G503" s="51" t="s">
        <v>229</v>
      </c>
      <c r="H503" s="53">
        <f t="shared" si="44"/>
        <v>1</v>
      </c>
      <c r="I503" s="53">
        <f t="shared" si="45"/>
        <v>9585</v>
      </c>
      <c r="J503" s="53">
        <f t="shared" si="46"/>
        <v>9794</v>
      </c>
      <c r="K503" s="62">
        <f t="shared" si="48"/>
        <v>209</v>
      </c>
      <c r="L503" s="53">
        <f t="shared" si="47"/>
        <v>9794</v>
      </c>
      <c r="M503" s="62">
        <f t="shared" si="49"/>
        <v>0</v>
      </c>
    </row>
    <row r="504" spans="1:13">
      <c r="A504" s="50">
        <v>479</v>
      </c>
      <c r="B504" s="50">
        <v>479278635</v>
      </c>
      <c r="C504" s="51" t="s">
        <v>236</v>
      </c>
      <c r="D504" s="50">
        <v>278</v>
      </c>
      <c r="E504" s="51" t="s">
        <v>190</v>
      </c>
      <c r="F504" s="50">
        <v>635</v>
      </c>
      <c r="G504" s="51" t="s">
        <v>52</v>
      </c>
      <c r="H504" s="53">
        <f t="shared" si="44"/>
        <v>1</v>
      </c>
      <c r="I504" s="53" t="str">
        <f t="shared" si="45"/>
        <v>--</v>
      </c>
      <c r="J504" s="53">
        <f t="shared" si="46"/>
        <v>10333.012032392757</v>
      </c>
      <c r="K504" s="62" t="str">
        <f t="shared" si="48"/>
        <v/>
      </c>
      <c r="L504" s="53">
        <f t="shared" si="47"/>
        <v>10333</v>
      </c>
      <c r="M504" s="62">
        <f t="shared" si="49"/>
        <v>-1.2032392756736954E-2</v>
      </c>
    </row>
    <row r="505" spans="1:13">
      <c r="A505" s="50">
        <v>479</v>
      </c>
      <c r="B505" s="50">
        <v>479278670</v>
      </c>
      <c r="C505" s="51" t="s">
        <v>236</v>
      </c>
      <c r="D505" s="50">
        <v>278</v>
      </c>
      <c r="E505" s="51" t="s">
        <v>190</v>
      </c>
      <c r="F505" s="50">
        <v>670</v>
      </c>
      <c r="G505" s="51" t="s">
        <v>37</v>
      </c>
      <c r="H505" s="53">
        <f t="shared" si="44"/>
        <v>17</v>
      </c>
      <c r="I505" s="53">
        <f t="shared" si="45"/>
        <v>9647</v>
      </c>
      <c r="J505" s="53">
        <f t="shared" si="46"/>
        <v>9537</v>
      </c>
      <c r="K505" s="62">
        <f t="shared" si="48"/>
        <v>-110</v>
      </c>
      <c r="L505" s="53">
        <f t="shared" si="47"/>
        <v>9537</v>
      </c>
      <c r="M505" s="62">
        <f t="shared" si="49"/>
        <v>0</v>
      </c>
    </row>
    <row r="506" spans="1:13">
      <c r="A506" s="50">
        <v>479</v>
      </c>
      <c r="B506" s="50">
        <v>479278672</v>
      </c>
      <c r="C506" s="51" t="s">
        <v>236</v>
      </c>
      <c r="D506" s="50">
        <v>278</v>
      </c>
      <c r="E506" s="51" t="s">
        <v>190</v>
      </c>
      <c r="F506" s="50">
        <v>672</v>
      </c>
      <c r="G506" s="51" t="s">
        <v>53</v>
      </c>
      <c r="H506" s="53">
        <f t="shared" si="44"/>
        <v>4</v>
      </c>
      <c r="I506" s="53">
        <f t="shared" si="45"/>
        <v>8730</v>
      </c>
      <c r="J506" s="53">
        <f t="shared" si="46"/>
        <v>10090</v>
      </c>
      <c r="K506" s="62">
        <f t="shared" si="48"/>
        <v>1360</v>
      </c>
      <c r="L506" s="53">
        <f t="shared" si="47"/>
        <v>10090</v>
      </c>
      <c r="M506" s="62">
        <f t="shared" si="49"/>
        <v>0</v>
      </c>
    </row>
    <row r="507" spans="1:13">
      <c r="A507" s="50">
        <v>479</v>
      </c>
      <c r="B507" s="50">
        <v>479278674</v>
      </c>
      <c r="C507" s="51" t="s">
        <v>236</v>
      </c>
      <c r="D507" s="50">
        <v>278</v>
      </c>
      <c r="E507" s="51" t="s">
        <v>190</v>
      </c>
      <c r="F507" s="50">
        <v>674</v>
      </c>
      <c r="G507" s="51" t="s">
        <v>38</v>
      </c>
      <c r="H507" s="53">
        <f t="shared" si="44"/>
        <v>3</v>
      </c>
      <c r="I507" s="53">
        <f t="shared" si="45"/>
        <v>10197</v>
      </c>
      <c r="J507" s="53">
        <f t="shared" si="46"/>
        <v>11448</v>
      </c>
      <c r="K507" s="62">
        <f t="shared" si="48"/>
        <v>1251</v>
      </c>
      <c r="L507" s="53">
        <f t="shared" si="47"/>
        <v>11448</v>
      </c>
      <c r="M507" s="62">
        <f t="shared" si="49"/>
        <v>0</v>
      </c>
    </row>
    <row r="508" spans="1:13">
      <c r="A508" s="50">
        <v>479</v>
      </c>
      <c r="B508" s="50">
        <v>479278680</v>
      </c>
      <c r="C508" s="51" t="s">
        <v>236</v>
      </c>
      <c r="D508" s="50">
        <v>278</v>
      </c>
      <c r="E508" s="51" t="s">
        <v>190</v>
      </c>
      <c r="F508" s="50">
        <v>680</v>
      </c>
      <c r="G508" s="51" t="s">
        <v>152</v>
      </c>
      <c r="H508" s="53">
        <f t="shared" si="44"/>
        <v>4</v>
      </c>
      <c r="I508" s="53">
        <f t="shared" si="45"/>
        <v>9094</v>
      </c>
      <c r="J508" s="53">
        <f t="shared" si="46"/>
        <v>9794</v>
      </c>
      <c r="K508" s="62">
        <f t="shared" si="48"/>
        <v>700</v>
      </c>
      <c r="L508" s="53">
        <f t="shared" si="47"/>
        <v>9794</v>
      </c>
      <c r="M508" s="62">
        <f t="shared" si="49"/>
        <v>0</v>
      </c>
    </row>
    <row r="509" spans="1:13">
      <c r="A509" s="50">
        <v>479</v>
      </c>
      <c r="B509" s="50">
        <v>479278683</v>
      </c>
      <c r="C509" s="51" t="s">
        <v>236</v>
      </c>
      <c r="D509" s="50">
        <v>278</v>
      </c>
      <c r="E509" s="51" t="s">
        <v>190</v>
      </c>
      <c r="F509" s="50">
        <v>683</v>
      </c>
      <c r="G509" s="51" t="s">
        <v>39</v>
      </c>
      <c r="H509" s="53">
        <f t="shared" si="44"/>
        <v>6</v>
      </c>
      <c r="I509" s="53">
        <f t="shared" si="45"/>
        <v>9967</v>
      </c>
      <c r="J509" s="53">
        <f t="shared" si="46"/>
        <v>9369</v>
      </c>
      <c r="K509" s="62">
        <f t="shared" si="48"/>
        <v>-598</v>
      </c>
      <c r="L509" s="53">
        <f t="shared" si="47"/>
        <v>9369</v>
      </c>
      <c r="M509" s="62">
        <f t="shared" si="49"/>
        <v>0</v>
      </c>
    </row>
    <row r="510" spans="1:13">
      <c r="A510" s="50">
        <v>479</v>
      </c>
      <c r="B510" s="50">
        <v>479278717</v>
      </c>
      <c r="C510" s="51" t="s">
        <v>236</v>
      </c>
      <c r="D510" s="50">
        <v>278</v>
      </c>
      <c r="E510" s="51" t="s">
        <v>190</v>
      </c>
      <c r="F510" s="50">
        <v>717</v>
      </c>
      <c r="G510" s="51" t="s">
        <v>40</v>
      </c>
      <c r="H510" s="53">
        <f t="shared" si="44"/>
        <v>2</v>
      </c>
      <c r="I510" s="53">
        <f t="shared" si="45"/>
        <v>13150</v>
      </c>
      <c r="J510" s="53">
        <f t="shared" si="46"/>
        <v>10185</v>
      </c>
      <c r="K510" s="62">
        <f t="shared" si="48"/>
        <v>-2965</v>
      </c>
      <c r="L510" s="53">
        <f t="shared" si="47"/>
        <v>10185</v>
      </c>
      <c r="M510" s="62">
        <f t="shared" si="49"/>
        <v>0</v>
      </c>
    </row>
    <row r="511" spans="1:13">
      <c r="A511" s="50">
        <v>479</v>
      </c>
      <c r="B511" s="50">
        <v>479278755</v>
      </c>
      <c r="C511" s="51" t="s">
        <v>236</v>
      </c>
      <c r="D511" s="50">
        <v>278</v>
      </c>
      <c r="E511" s="51" t="s">
        <v>190</v>
      </c>
      <c r="F511" s="50">
        <v>755</v>
      </c>
      <c r="G511" s="51" t="s">
        <v>42</v>
      </c>
      <c r="H511" s="53">
        <f t="shared" si="44"/>
        <v>1</v>
      </c>
      <c r="I511" s="53">
        <f t="shared" si="45"/>
        <v>8730</v>
      </c>
      <c r="J511" s="53">
        <f t="shared" si="46"/>
        <v>9794</v>
      </c>
      <c r="K511" s="62">
        <f t="shared" si="48"/>
        <v>1064</v>
      </c>
      <c r="L511" s="53">
        <f t="shared" si="47"/>
        <v>9794</v>
      </c>
      <c r="M511" s="62">
        <f t="shared" si="49"/>
        <v>0</v>
      </c>
    </row>
    <row r="512" spans="1:13">
      <c r="A512" s="50">
        <v>479</v>
      </c>
      <c r="B512" s="50">
        <v>479278766</v>
      </c>
      <c r="C512" s="51" t="s">
        <v>236</v>
      </c>
      <c r="D512" s="50">
        <v>278</v>
      </c>
      <c r="E512" s="51" t="s">
        <v>190</v>
      </c>
      <c r="F512" s="50">
        <v>766</v>
      </c>
      <c r="G512" s="51" t="s">
        <v>240</v>
      </c>
      <c r="H512" s="53">
        <f t="shared" si="44"/>
        <v>3</v>
      </c>
      <c r="I512" s="53">
        <f t="shared" si="45"/>
        <v>10367</v>
      </c>
      <c r="J512" s="53">
        <f t="shared" si="46"/>
        <v>11884</v>
      </c>
      <c r="K512" s="62">
        <f t="shared" si="48"/>
        <v>1517</v>
      </c>
      <c r="L512" s="53">
        <f t="shared" si="47"/>
        <v>11884</v>
      </c>
      <c r="M512" s="62">
        <f t="shared" si="49"/>
        <v>0</v>
      </c>
    </row>
    <row r="513" spans="1:17">
      <c r="A513" s="50">
        <v>481</v>
      </c>
      <c r="B513" s="50">
        <v>481035035</v>
      </c>
      <c r="C513" s="51" t="s">
        <v>241</v>
      </c>
      <c r="D513" s="50">
        <v>35</v>
      </c>
      <c r="E513" s="51" t="s">
        <v>11</v>
      </c>
      <c r="F513" s="50">
        <v>35</v>
      </c>
      <c r="G513" s="51" t="s">
        <v>11</v>
      </c>
      <c r="H513" s="53">
        <f t="shared" si="44"/>
        <v>892</v>
      </c>
      <c r="I513" s="53">
        <f t="shared" si="45"/>
        <v>11220</v>
      </c>
      <c r="J513" s="53">
        <f t="shared" si="46"/>
        <v>11513</v>
      </c>
      <c r="K513" s="62">
        <f t="shared" si="48"/>
        <v>293</v>
      </c>
      <c r="L513" s="53">
        <f t="shared" si="47"/>
        <v>11513</v>
      </c>
      <c r="M513" s="62">
        <f t="shared" si="49"/>
        <v>0</v>
      </c>
    </row>
    <row r="514" spans="1:17">
      <c r="A514" s="50">
        <v>481</v>
      </c>
      <c r="B514" s="50">
        <v>481035040</v>
      </c>
      <c r="C514" s="51" t="s">
        <v>241</v>
      </c>
      <c r="D514" s="50">
        <v>35</v>
      </c>
      <c r="E514" s="51" t="s">
        <v>11</v>
      </c>
      <c r="F514" s="50">
        <v>40</v>
      </c>
      <c r="G514" s="51" t="s">
        <v>88</v>
      </c>
      <c r="H514" s="53">
        <f t="shared" si="44"/>
        <v>1</v>
      </c>
      <c r="I514" s="53">
        <f t="shared" si="45"/>
        <v>13216</v>
      </c>
      <c r="J514" s="53">
        <f t="shared" si="46"/>
        <v>9004</v>
      </c>
      <c r="K514" s="62">
        <f t="shared" si="48"/>
        <v>-4212</v>
      </c>
      <c r="L514" s="53">
        <f t="shared" si="47"/>
        <v>9004</v>
      </c>
      <c r="M514" s="62">
        <f t="shared" si="49"/>
        <v>0</v>
      </c>
    </row>
    <row r="515" spans="1:17">
      <c r="A515" s="50">
        <v>481</v>
      </c>
      <c r="B515" s="50">
        <v>481035044</v>
      </c>
      <c r="C515" s="51" t="s">
        <v>241</v>
      </c>
      <c r="D515" s="50">
        <v>35</v>
      </c>
      <c r="E515" s="51" t="s">
        <v>11</v>
      </c>
      <c r="F515" s="50">
        <v>44</v>
      </c>
      <c r="G515" s="51" t="s">
        <v>12</v>
      </c>
      <c r="H515" s="53">
        <f t="shared" si="44"/>
        <v>6</v>
      </c>
      <c r="I515" s="53">
        <f t="shared" si="45"/>
        <v>9878</v>
      </c>
      <c r="J515" s="53">
        <f t="shared" si="46"/>
        <v>10939</v>
      </c>
      <c r="K515" s="62">
        <f t="shared" si="48"/>
        <v>1061</v>
      </c>
      <c r="L515" s="53">
        <f t="shared" si="47"/>
        <v>10939</v>
      </c>
      <c r="M515" s="62">
        <f t="shared" si="49"/>
        <v>0</v>
      </c>
    </row>
    <row r="516" spans="1:17">
      <c r="A516" s="50">
        <v>481</v>
      </c>
      <c r="B516" s="50">
        <v>481035046</v>
      </c>
      <c r="C516" s="51" t="s">
        <v>241</v>
      </c>
      <c r="D516" s="50">
        <v>35</v>
      </c>
      <c r="E516" s="51" t="s">
        <v>11</v>
      </c>
      <c r="F516" s="50">
        <v>46</v>
      </c>
      <c r="G516" s="51" t="s">
        <v>89</v>
      </c>
      <c r="H516" s="53">
        <f t="shared" si="44"/>
        <v>1</v>
      </c>
      <c r="I516" s="53">
        <f t="shared" si="45"/>
        <v>9785.292625086644</v>
      </c>
      <c r="J516" s="53">
        <f t="shared" si="46"/>
        <v>9004</v>
      </c>
      <c r="K516" s="62">
        <f t="shared" si="48"/>
        <v>-781.29262508664397</v>
      </c>
      <c r="L516" s="53">
        <f t="shared" si="47"/>
        <v>9004</v>
      </c>
      <c r="M516" s="62">
        <f t="shared" si="49"/>
        <v>0</v>
      </c>
    </row>
    <row r="517" spans="1:17">
      <c r="A517" s="50">
        <v>481</v>
      </c>
      <c r="B517" s="50">
        <v>481035050</v>
      </c>
      <c r="C517" s="51" t="s">
        <v>241</v>
      </c>
      <c r="D517" s="50">
        <v>35</v>
      </c>
      <c r="E517" s="51" t="s">
        <v>11</v>
      </c>
      <c r="F517" s="50">
        <v>50</v>
      </c>
      <c r="G517" s="51" t="s">
        <v>90</v>
      </c>
      <c r="H517" s="53">
        <f t="shared" si="44"/>
        <v>1</v>
      </c>
      <c r="I517" s="53">
        <f t="shared" si="45"/>
        <v>9851.2131995215896</v>
      </c>
      <c r="J517" s="53">
        <f t="shared" si="46"/>
        <v>8956</v>
      </c>
      <c r="K517" s="62">
        <f t="shared" si="48"/>
        <v>-895.21319952158956</v>
      </c>
      <c r="L517" s="53">
        <f t="shared" si="47"/>
        <v>8956</v>
      </c>
      <c r="M517" s="62">
        <f t="shared" si="49"/>
        <v>0</v>
      </c>
    </row>
    <row r="518" spans="1:17">
      <c r="A518" s="50">
        <v>481</v>
      </c>
      <c r="B518" s="50">
        <v>481035057</v>
      </c>
      <c r="C518" s="51" t="s">
        <v>241</v>
      </c>
      <c r="D518" s="50">
        <v>35</v>
      </c>
      <c r="E518" s="51" t="s">
        <v>11</v>
      </c>
      <c r="F518" s="50">
        <v>57</v>
      </c>
      <c r="G518" s="51" t="s">
        <v>13</v>
      </c>
      <c r="H518" s="53">
        <f t="shared" si="44"/>
        <v>1</v>
      </c>
      <c r="I518" s="53" t="str">
        <f t="shared" si="45"/>
        <v>--</v>
      </c>
      <c r="J518" s="53">
        <f t="shared" si="46"/>
        <v>12260.182143997732</v>
      </c>
      <c r="K518" s="62" t="str">
        <f t="shared" si="48"/>
        <v/>
      </c>
      <c r="L518" s="53">
        <f t="shared" si="47"/>
        <v>12260</v>
      </c>
      <c r="M518" s="62">
        <f t="shared" si="49"/>
        <v>-0.18214399773205514</v>
      </c>
    </row>
    <row r="519" spans="1:17">
      <c r="A519" s="50">
        <v>481</v>
      </c>
      <c r="B519" s="50">
        <v>481035073</v>
      </c>
      <c r="C519" s="51" t="s">
        <v>241</v>
      </c>
      <c r="D519" s="50">
        <v>35</v>
      </c>
      <c r="E519" s="51" t="s">
        <v>11</v>
      </c>
      <c r="F519" s="50">
        <v>73</v>
      </c>
      <c r="G519" s="51" t="s">
        <v>23</v>
      </c>
      <c r="H519" s="53">
        <f t="shared" si="44"/>
        <v>2</v>
      </c>
      <c r="I519" s="53">
        <f t="shared" si="45"/>
        <v>6327</v>
      </c>
      <c r="J519" s="53">
        <f t="shared" si="46"/>
        <v>8980</v>
      </c>
      <c r="K519" s="62">
        <f t="shared" si="48"/>
        <v>2653</v>
      </c>
      <c r="L519" s="53">
        <f t="shared" si="47"/>
        <v>8980</v>
      </c>
      <c r="M519" s="62">
        <f t="shared" si="49"/>
        <v>0</v>
      </c>
    </row>
    <row r="520" spans="1:17">
      <c r="A520" s="50">
        <v>481</v>
      </c>
      <c r="B520" s="50">
        <v>481035131</v>
      </c>
      <c r="C520" s="51" t="s">
        <v>241</v>
      </c>
      <c r="D520" s="50">
        <v>35</v>
      </c>
      <c r="E520" s="51" t="s">
        <v>11</v>
      </c>
      <c r="F520" s="50">
        <v>131</v>
      </c>
      <c r="G520" s="51" t="s">
        <v>273</v>
      </c>
      <c r="H520" s="53">
        <f t="shared" si="44"/>
        <v>1</v>
      </c>
      <c r="I520" s="53">
        <f t="shared" si="45"/>
        <v>9309.7617711634302</v>
      </c>
      <c r="J520" s="53">
        <f t="shared" si="46"/>
        <v>9575.0480594389883</v>
      </c>
      <c r="K520" s="62">
        <f t="shared" si="48"/>
        <v>265.28628827555804</v>
      </c>
      <c r="L520" s="53">
        <f t="shared" si="47"/>
        <v>9575</v>
      </c>
      <c r="M520" s="62">
        <f t="shared" si="49"/>
        <v>-4.805943898827536E-2</v>
      </c>
    </row>
    <row r="521" spans="1:17">
      <c r="A521" s="50">
        <v>481</v>
      </c>
      <c r="B521" s="50">
        <v>481035160</v>
      </c>
      <c r="C521" s="51" t="s">
        <v>241</v>
      </c>
      <c r="D521" s="50">
        <v>35</v>
      </c>
      <c r="E521" s="51" t="s">
        <v>11</v>
      </c>
      <c r="F521" s="50">
        <v>160</v>
      </c>
      <c r="G521" s="51" t="s">
        <v>134</v>
      </c>
      <c r="H521" s="53">
        <f t="shared" si="44"/>
        <v>1</v>
      </c>
      <c r="I521" s="53">
        <f t="shared" si="45"/>
        <v>13169</v>
      </c>
      <c r="J521" s="53">
        <f t="shared" si="46"/>
        <v>13489</v>
      </c>
      <c r="K521" s="62">
        <f t="shared" si="48"/>
        <v>320</v>
      </c>
      <c r="L521" s="53">
        <f t="shared" si="47"/>
        <v>13489</v>
      </c>
      <c r="M521" s="62">
        <f t="shared" si="49"/>
        <v>0</v>
      </c>
    </row>
    <row r="522" spans="1:17">
      <c r="A522" s="50">
        <v>481</v>
      </c>
      <c r="B522" s="50">
        <v>481035189</v>
      </c>
      <c r="C522" s="51" t="s">
        <v>241</v>
      </c>
      <c r="D522" s="50">
        <v>35</v>
      </c>
      <c r="E522" s="51" t="s">
        <v>11</v>
      </c>
      <c r="F522" s="50">
        <v>189</v>
      </c>
      <c r="G522" s="51" t="s">
        <v>24</v>
      </c>
      <c r="H522" s="53">
        <f t="shared" ref="H522:H585" si="50">VLOOKUP($B522,_18Q1d,7)</f>
        <v>1</v>
      </c>
      <c r="I522" s="53">
        <f t="shared" ref="I522:I585" si="51">IF(VLOOKUP($B522,_17Q4,1)=$B522,VLOOKUP($B522,_17Q4,12),"--")</f>
        <v>9506.7810299106459</v>
      </c>
      <c r="J522" s="53">
        <f t="shared" ref="J522:J585" si="52">IF(VLOOKUP($B522,_18Q1d,1)=$B522,VLOOKUP($B522,_18Q1d,8),"")</f>
        <v>9699.336298518916</v>
      </c>
      <c r="K522" s="62">
        <f t="shared" si="48"/>
        <v>192.55526860827013</v>
      </c>
      <c r="L522" s="53">
        <f t="shared" ref="L522:L585" si="53">IF(VLOOKUP($B522,_18Q1g,1)=$B522,VLOOKUP($B522,_18Q1g,8),"")</f>
        <v>9699</v>
      </c>
      <c r="M522" s="62">
        <f t="shared" si="49"/>
        <v>-0.33629851891600993</v>
      </c>
    </row>
    <row r="523" spans="1:17">
      <c r="A523" s="50">
        <v>481</v>
      </c>
      <c r="B523" s="50">
        <v>481035207</v>
      </c>
      <c r="C523" s="51" t="s">
        <v>241</v>
      </c>
      <c r="D523" s="50">
        <v>35</v>
      </c>
      <c r="E523" s="51" t="s">
        <v>11</v>
      </c>
      <c r="F523" s="50">
        <v>207</v>
      </c>
      <c r="G523" s="51" t="s">
        <v>25</v>
      </c>
      <c r="H523" s="53">
        <f t="shared" si="50"/>
        <v>1</v>
      </c>
      <c r="I523" s="53" t="str">
        <f t="shared" si="51"/>
        <v>--</v>
      </c>
      <c r="J523" s="53">
        <f t="shared" si="52"/>
        <v>10224.179392198021</v>
      </c>
      <c r="K523" s="62" t="str">
        <f t="shared" ref="K523:K586" si="54">IFERROR(J523-I523,"")</f>
        <v/>
      </c>
      <c r="L523" s="53">
        <f t="shared" si="53"/>
        <v>10224</v>
      </c>
      <c r="M523" s="62">
        <f t="shared" ref="M523:M586" si="55">IFERROR(L523-J523,"")</f>
        <v>-0.17939219802065054</v>
      </c>
    </row>
    <row r="524" spans="1:17">
      <c r="A524" s="50">
        <v>481</v>
      </c>
      <c r="B524" s="50">
        <v>481035212</v>
      </c>
      <c r="C524" s="51" t="s">
        <v>241</v>
      </c>
      <c r="D524" s="50">
        <v>35</v>
      </c>
      <c r="E524" s="51" t="s">
        <v>11</v>
      </c>
      <c r="F524" s="50">
        <v>212</v>
      </c>
      <c r="G524" s="51" t="s">
        <v>167</v>
      </c>
      <c r="H524" s="53">
        <f t="shared" si="50"/>
        <v>1</v>
      </c>
      <c r="I524" s="53">
        <f t="shared" si="51"/>
        <v>9493.0546257110345</v>
      </c>
      <c r="J524" s="53">
        <f t="shared" si="52"/>
        <v>3965</v>
      </c>
      <c r="K524" s="62">
        <f t="shared" si="54"/>
        <v>-5528.0546257110345</v>
      </c>
      <c r="L524" s="53">
        <f t="shared" si="53"/>
        <v>3965</v>
      </c>
      <c r="M524" s="62">
        <f t="shared" si="55"/>
        <v>0</v>
      </c>
      <c r="O524" t="s">
        <v>373</v>
      </c>
      <c r="P524">
        <v>1</v>
      </c>
      <c r="Q524">
        <v>107.9</v>
      </c>
    </row>
    <row r="525" spans="1:17">
      <c r="A525" s="50">
        <v>481</v>
      </c>
      <c r="B525" s="50">
        <v>481035220</v>
      </c>
      <c r="C525" s="51" t="s">
        <v>241</v>
      </c>
      <c r="D525" s="50">
        <v>35</v>
      </c>
      <c r="E525" s="51" t="s">
        <v>11</v>
      </c>
      <c r="F525" s="50">
        <v>220</v>
      </c>
      <c r="G525" s="51" t="s">
        <v>26</v>
      </c>
      <c r="H525" s="53">
        <f t="shared" si="50"/>
        <v>3</v>
      </c>
      <c r="I525" s="53">
        <f t="shared" si="51"/>
        <v>8788</v>
      </c>
      <c r="J525" s="53">
        <f t="shared" si="52"/>
        <v>9891</v>
      </c>
      <c r="K525" s="62">
        <f t="shared" si="54"/>
        <v>1103</v>
      </c>
      <c r="L525" s="53">
        <f t="shared" si="53"/>
        <v>9891</v>
      </c>
      <c r="M525" s="62">
        <f t="shared" si="55"/>
        <v>0</v>
      </c>
    </row>
    <row r="526" spans="1:17">
      <c r="A526" s="50">
        <v>481</v>
      </c>
      <c r="B526" s="50">
        <v>481035243</v>
      </c>
      <c r="C526" s="51" t="s">
        <v>241</v>
      </c>
      <c r="D526" s="50">
        <v>35</v>
      </c>
      <c r="E526" s="51" t="s">
        <v>11</v>
      </c>
      <c r="F526" s="50">
        <v>243</v>
      </c>
      <c r="G526" s="51" t="s">
        <v>80</v>
      </c>
      <c r="H526" s="53">
        <f t="shared" si="50"/>
        <v>4</v>
      </c>
      <c r="I526" s="53">
        <f t="shared" si="51"/>
        <v>13216</v>
      </c>
      <c r="J526" s="53">
        <f t="shared" si="52"/>
        <v>13489</v>
      </c>
      <c r="K526" s="62">
        <f t="shared" si="54"/>
        <v>273</v>
      </c>
      <c r="L526" s="53">
        <f t="shared" si="53"/>
        <v>13489</v>
      </c>
      <c r="M526" s="62">
        <f t="shared" si="55"/>
        <v>0</v>
      </c>
    </row>
    <row r="527" spans="1:17">
      <c r="A527" s="50">
        <v>481</v>
      </c>
      <c r="B527" s="50">
        <v>481035244</v>
      </c>
      <c r="C527" s="51" t="s">
        <v>241</v>
      </c>
      <c r="D527" s="50">
        <v>35</v>
      </c>
      <c r="E527" s="51" t="s">
        <v>11</v>
      </c>
      <c r="F527" s="50">
        <v>244</v>
      </c>
      <c r="G527" s="51" t="s">
        <v>27</v>
      </c>
      <c r="H527" s="53">
        <f t="shared" si="50"/>
        <v>19</v>
      </c>
      <c r="I527" s="53">
        <f t="shared" si="51"/>
        <v>10450</v>
      </c>
      <c r="J527" s="53">
        <f t="shared" si="52"/>
        <v>11268</v>
      </c>
      <c r="K527" s="62">
        <f t="shared" si="54"/>
        <v>818</v>
      </c>
      <c r="L527" s="53">
        <f t="shared" si="53"/>
        <v>11268</v>
      </c>
      <c r="M527" s="62">
        <f t="shared" si="55"/>
        <v>0</v>
      </c>
    </row>
    <row r="528" spans="1:17">
      <c r="A528" s="50">
        <v>481</v>
      </c>
      <c r="B528" s="50">
        <v>481035248</v>
      </c>
      <c r="C528" s="51" t="s">
        <v>241</v>
      </c>
      <c r="D528" s="50">
        <v>35</v>
      </c>
      <c r="E528" s="51" t="s">
        <v>11</v>
      </c>
      <c r="F528" s="50">
        <v>248</v>
      </c>
      <c r="G528" s="51" t="s">
        <v>18</v>
      </c>
      <c r="H528" s="53">
        <f t="shared" si="50"/>
        <v>2</v>
      </c>
      <c r="I528" s="53">
        <f t="shared" si="51"/>
        <v>11259.311523126624</v>
      </c>
      <c r="J528" s="53">
        <f t="shared" si="52"/>
        <v>11521.301707392222</v>
      </c>
      <c r="K528" s="62">
        <f t="shared" si="54"/>
        <v>261.99018426559815</v>
      </c>
      <c r="L528" s="53">
        <f t="shared" si="53"/>
        <v>11521</v>
      </c>
      <c r="M528" s="62">
        <f t="shared" si="55"/>
        <v>-0.30170739222194243</v>
      </c>
    </row>
    <row r="529" spans="1:13">
      <c r="A529" s="50">
        <v>481</v>
      </c>
      <c r="B529" s="50">
        <v>481035262</v>
      </c>
      <c r="C529" s="51" t="s">
        <v>241</v>
      </c>
      <c r="D529" s="50">
        <v>35</v>
      </c>
      <c r="E529" s="51" t="s">
        <v>11</v>
      </c>
      <c r="F529" s="50">
        <v>262</v>
      </c>
      <c r="G529" s="51" t="s">
        <v>19</v>
      </c>
      <c r="H529" s="53">
        <f t="shared" si="50"/>
        <v>1</v>
      </c>
      <c r="I529" s="53">
        <f t="shared" si="51"/>
        <v>10136.904314369072</v>
      </c>
      <c r="J529" s="53">
        <f t="shared" si="52"/>
        <v>13297</v>
      </c>
      <c r="K529" s="62">
        <f t="shared" si="54"/>
        <v>3160.0956856309276</v>
      </c>
      <c r="L529" s="53">
        <f t="shared" si="53"/>
        <v>13297</v>
      </c>
      <c r="M529" s="62">
        <f t="shared" si="55"/>
        <v>0</v>
      </c>
    </row>
    <row r="530" spans="1:13">
      <c r="A530" s="50">
        <v>481</v>
      </c>
      <c r="B530" s="50">
        <v>481035285</v>
      </c>
      <c r="C530" s="51" t="s">
        <v>241</v>
      </c>
      <c r="D530" s="50">
        <v>35</v>
      </c>
      <c r="E530" s="51" t="s">
        <v>11</v>
      </c>
      <c r="F530" s="50">
        <v>285</v>
      </c>
      <c r="G530" s="51" t="s">
        <v>28</v>
      </c>
      <c r="H530" s="53">
        <f t="shared" si="50"/>
        <v>1</v>
      </c>
      <c r="I530" s="53">
        <f t="shared" si="51"/>
        <v>10403.32187770087</v>
      </c>
      <c r="J530" s="53">
        <f t="shared" si="52"/>
        <v>10635.555879340782</v>
      </c>
      <c r="K530" s="62">
        <f t="shared" si="54"/>
        <v>232.23400163991209</v>
      </c>
      <c r="L530" s="53">
        <f t="shared" si="53"/>
        <v>10636</v>
      </c>
      <c r="M530" s="62">
        <f t="shared" si="55"/>
        <v>0.44412065921824251</v>
      </c>
    </row>
    <row r="531" spans="1:13">
      <c r="A531" s="50">
        <v>481</v>
      </c>
      <c r="B531" s="50">
        <v>481035307</v>
      </c>
      <c r="C531" s="51" t="s">
        <v>241</v>
      </c>
      <c r="D531" s="50">
        <v>35</v>
      </c>
      <c r="E531" s="51" t="s">
        <v>11</v>
      </c>
      <c r="F531" s="50">
        <v>307</v>
      </c>
      <c r="G531" s="51" t="s">
        <v>172</v>
      </c>
      <c r="H531" s="53">
        <f t="shared" si="50"/>
        <v>3</v>
      </c>
      <c r="I531" s="53">
        <f t="shared" si="51"/>
        <v>8741</v>
      </c>
      <c r="J531" s="53">
        <f t="shared" si="52"/>
        <v>8727</v>
      </c>
      <c r="K531" s="62">
        <f t="shared" si="54"/>
        <v>-14</v>
      </c>
      <c r="L531" s="53">
        <f t="shared" si="53"/>
        <v>8727</v>
      </c>
      <c r="M531" s="62">
        <f t="shared" si="55"/>
        <v>0</v>
      </c>
    </row>
    <row r="532" spans="1:13">
      <c r="A532" s="50">
        <v>481</v>
      </c>
      <c r="B532" s="50">
        <v>481035780</v>
      </c>
      <c r="C532" s="51" t="s">
        <v>241</v>
      </c>
      <c r="D532" s="50">
        <v>35</v>
      </c>
      <c r="E532" s="51" t="s">
        <v>11</v>
      </c>
      <c r="F532" s="50">
        <v>780</v>
      </c>
      <c r="G532" s="51" t="s">
        <v>243</v>
      </c>
      <c r="H532" s="53">
        <f t="shared" si="50"/>
        <v>2</v>
      </c>
      <c r="I532" s="53">
        <f t="shared" si="51"/>
        <v>8788</v>
      </c>
      <c r="J532" s="53">
        <f t="shared" si="52"/>
        <v>9004</v>
      </c>
      <c r="K532" s="62">
        <f t="shared" si="54"/>
        <v>216</v>
      </c>
      <c r="L532" s="53">
        <f t="shared" si="53"/>
        <v>9004</v>
      </c>
      <c r="M532" s="62">
        <f t="shared" si="55"/>
        <v>0</v>
      </c>
    </row>
    <row r="533" spans="1:13">
      <c r="A533" s="50">
        <v>482</v>
      </c>
      <c r="B533" s="50">
        <v>482204007</v>
      </c>
      <c r="C533" s="51" t="s">
        <v>244</v>
      </c>
      <c r="D533" s="50">
        <v>204</v>
      </c>
      <c r="E533" s="51" t="s">
        <v>245</v>
      </c>
      <c r="F533" s="50">
        <v>7</v>
      </c>
      <c r="G533" s="51" t="s">
        <v>202</v>
      </c>
      <c r="H533" s="53">
        <f t="shared" si="50"/>
        <v>46</v>
      </c>
      <c r="I533" s="53">
        <f t="shared" si="51"/>
        <v>8249</v>
      </c>
      <c r="J533" s="53">
        <f t="shared" si="52"/>
        <v>8394</v>
      </c>
      <c r="K533" s="62">
        <f t="shared" si="54"/>
        <v>145</v>
      </c>
      <c r="L533" s="53">
        <f t="shared" si="53"/>
        <v>8394</v>
      </c>
      <c r="M533" s="62">
        <f t="shared" si="55"/>
        <v>0</v>
      </c>
    </row>
    <row r="534" spans="1:13">
      <c r="A534" s="50">
        <v>482</v>
      </c>
      <c r="B534" s="50">
        <v>482204105</v>
      </c>
      <c r="C534" s="51" t="s">
        <v>244</v>
      </c>
      <c r="D534" s="50">
        <v>204</v>
      </c>
      <c r="E534" s="51" t="s">
        <v>245</v>
      </c>
      <c r="F534" s="50">
        <v>105</v>
      </c>
      <c r="G534" s="51" t="s">
        <v>246</v>
      </c>
      <c r="H534" s="53">
        <f t="shared" si="50"/>
        <v>2</v>
      </c>
      <c r="I534" s="53">
        <f t="shared" si="51"/>
        <v>8233</v>
      </c>
      <c r="J534" s="53">
        <f t="shared" si="52"/>
        <v>8450</v>
      </c>
      <c r="K534" s="62">
        <f t="shared" si="54"/>
        <v>217</v>
      </c>
      <c r="L534" s="53">
        <f t="shared" si="53"/>
        <v>8450</v>
      </c>
      <c r="M534" s="62">
        <f t="shared" si="55"/>
        <v>0</v>
      </c>
    </row>
    <row r="535" spans="1:13">
      <c r="A535" s="50">
        <v>482</v>
      </c>
      <c r="B535" s="50">
        <v>482204204</v>
      </c>
      <c r="C535" s="51" t="s">
        <v>244</v>
      </c>
      <c r="D535" s="50">
        <v>204</v>
      </c>
      <c r="E535" s="51" t="s">
        <v>245</v>
      </c>
      <c r="F535" s="50">
        <v>204</v>
      </c>
      <c r="G535" s="51" t="s">
        <v>245</v>
      </c>
      <c r="H535" s="53">
        <f t="shared" si="50"/>
        <v>162</v>
      </c>
      <c r="I535" s="53">
        <f t="shared" si="51"/>
        <v>8288</v>
      </c>
      <c r="J535" s="53">
        <f t="shared" si="52"/>
        <v>8481</v>
      </c>
      <c r="K535" s="62">
        <f t="shared" si="54"/>
        <v>193</v>
      </c>
      <c r="L535" s="53">
        <f t="shared" si="53"/>
        <v>8481</v>
      </c>
      <c r="M535" s="62">
        <f t="shared" si="55"/>
        <v>0</v>
      </c>
    </row>
    <row r="536" spans="1:13">
      <c r="A536" s="50">
        <v>482</v>
      </c>
      <c r="B536" s="50">
        <v>482204211</v>
      </c>
      <c r="C536" s="51" t="s">
        <v>244</v>
      </c>
      <c r="D536" s="50">
        <v>204</v>
      </c>
      <c r="E536" s="51" t="s">
        <v>245</v>
      </c>
      <c r="F536" s="50">
        <v>211</v>
      </c>
      <c r="G536" s="51" t="s">
        <v>87</v>
      </c>
      <c r="H536" s="53">
        <f t="shared" si="50"/>
        <v>1</v>
      </c>
      <c r="I536" s="53">
        <f t="shared" si="51"/>
        <v>7875</v>
      </c>
      <c r="J536" s="53">
        <f t="shared" si="52"/>
        <v>8094</v>
      </c>
      <c r="K536" s="62">
        <f t="shared" si="54"/>
        <v>219</v>
      </c>
      <c r="L536" s="53">
        <f t="shared" si="53"/>
        <v>8094</v>
      </c>
      <c r="M536" s="62">
        <f t="shared" si="55"/>
        <v>0</v>
      </c>
    </row>
    <row r="537" spans="1:13">
      <c r="A537" s="50">
        <v>482</v>
      </c>
      <c r="B537" s="50">
        <v>482204745</v>
      </c>
      <c r="C537" s="51" t="s">
        <v>244</v>
      </c>
      <c r="D537" s="50">
        <v>204</v>
      </c>
      <c r="E537" s="51" t="s">
        <v>245</v>
      </c>
      <c r="F537" s="50">
        <v>745</v>
      </c>
      <c r="G537" s="51" t="s">
        <v>247</v>
      </c>
      <c r="H537" s="53">
        <f t="shared" si="50"/>
        <v>24</v>
      </c>
      <c r="I537" s="53">
        <f t="shared" si="51"/>
        <v>8869</v>
      </c>
      <c r="J537" s="53">
        <f t="shared" si="52"/>
        <v>8732</v>
      </c>
      <c r="K537" s="62">
        <f t="shared" si="54"/>
        <v>-137</v>
      </c>
      <c r="L537" s="53">
        <f t="shared" si="53"/>
        <v>8732</v>
      </c>
      <c r="M537" s="62">
        <f t="shared" si="55"/>
        <v>0</v>
      </c>
    </row>
    <row r="538" spans="1:13">
      <c r="A538" s="50">
        <v>482</v>
      </c>
      <c r="B538" s="50">
        <v>482204773</v>
      </c>
      <c r="C538" s="51" t="s">
        <v>244</v>
      </c>
      <c r="D538" s="50">
        <v>204</v>
      </c>
      <c r="E538" s="51" t="s">
        <v>245</v>
      </c>
      <c r="F538" s="50">
        <v>773</v>
      </c>
      <c r="G538" s="51" t="s">
        <v>248</v>
      </c>
      <c r="H538" s="53">
        <f t="shared" si="50"/>
        <v>53</v>
      </c>
      <c r="I538" s="53">
        <f t="shared" si="51"/>
        <v>8981</v>
      </c>
      <c r="J538" s="53">
        <f t="shared" si="52"/>
        <v>9134</v>
      </c>
      <c r="K538" s="62">
        <f t="shared" si="54"/>
        <v>153</v>
      </c>
      <c r="L538" s="53">
        <f t="shared" si="53"/>
        <v>9134</v>
      </c>
      <c r="M538" s="62">
        <f t="shared" si="55"/>
        <v>0</v>
      </c>
    </row>
    <row r="539" spans="1:13">
      <c r="A539" s="50">
        <v>483</v>
      </c>
      <c r="B539" s="50">
        <v>483239020</v>
      </c>
      <c r="C539" s="51" t="s">
        <v>249</v>
      </c>
      <c r="D539" s="50">
        <v>239</v>
      </c>
      <c r="E539" s="51" t="s">
        <v>250</v>
      </c>
      <c r="F539" s="50">
        <v>20</v>
      </c>
      <c r="G539" s="51" t="s">
        <v>125</v>
      </c>
      <c r="H539" s="53">
        <f t="shared" si="50"/>
        <v>3</v>
      </c>
      <c r="I539" s="53">
        <f t="shared" si="51"/>
        <v>10437.275927140254</v>
      </c>
      <c r="J539" s="53">
        <f t="shared" si="52"/>
        <v>8696</v>
      </c>
      <c r="K539" s="62">
        <f t="shared" si="54"/>
        <v>-1741.2759271402538</v>
      </c>
      <c r="L539" s="53">
        <f t="shared" si="53"/>
        <v>8696</v>
      </c>
      <c r="M539" s="62">
        <f t="shared" si="55"/>
        <v>0</v>
      </c>
    </row>
    <row r="540" spans="1:13">
      <c r="A540" s="50">
        <v>483</v>
      </c>
      <c r="B540" s="50">
        <v>483239036</v>
      </c>
      <c r="C540" s="51" t="s">
        <v>249</v>
      </c>
      <c r="D540" s="50">
        <v>239</v>
      </c>
      <c r="E540" s="51" t="s">
        <v>250</v>
      </c>
      <c r="F540" s="50">
        <v>36</v>
      </c>
      <c r="G540" s="51" t="s">
        <v>126</v>
      </c>
      <c r="H540" s="53">
        <f t="shared" si="50"/>
        <v>29</v>
      </c>
      <c r="I540" s="53">
        <f t="shared" si="51"/>
        <v>9102</v>
      </c>
      <c r="J540" s="53">
        <f t="shared" si="52"/>
        <v>9840</v>
      </c>
      <c r="K540" s="62">
        <f t="shared" si="54"/>
        <v>738</v>
      </c>
      <c r="L540" s="53">
        <f t="shared" si="53"/>
        <v>9840</v>
      </c>
      <c r="M540" s="62">
        <f t="shared" si="55"/>
        <v>0</v>
      </c>
    </row>
    <row r="541" spans="1:13">
      <c r="A541" s="50">
        <v>483</v>
      </c>
      <c r="B541" s="50">
        <v>483239052</v>
      </c>
      <c r="C541" s="51" t="s">
        <v>249</v>
      </c>
      <c r="D541" s="50">
        <v>239</v>
      </c>
      <c r="E541" s="51" t="s">
        <v>250</v>
      </c>
      <c r="F541" s="50">
        <v>52</v>
      </c>
      <c r="G541" s="51" t="s">
        <v>251</v>
      </c>
      <c r="H541" s="53">
        <f t="shared" si="50"/>
        <v>29</v>
      </c>
      <c r="I541" s="53">
        <f t="shared" si="51"/>
        <v>9460</v>
      </c>
      <c r="J541" s="53">
        <f t="shared" si="52"/>
        <v>10011</v>
      </c>
      <c r="K541" s="62">
        <f t="shared" si="54"/>
        <v>551</v>
      </c>
      <c r="L541" s="53">
        <f t="shared" si="53"/>
        <v>10011</v>
      </c>
      <c r="M541" s="62">
        <f t="shared" si="55"/>
        <v>0</v>
      </c>
    </row>
    <row r="542" spans="1:13">
      <c r="A542" s="50">
        <v>483</v>
      </c>
      <c r="B542" s="50">
        <v>483239082</v>
      </c>
      <c r="C542" s="51" t="s">
        <v>249</v>
      </c>
      <c r="D542" s="50">
        <v>239</v>
      </c>
      <c r="E542" s="51" t="s">
        <v>250</v>
      </c>
      <c r="F542" s="50">
        <v>82</v>
      </c>
      <c r="G542" s="51" t="s">
        <v>252</v>
      </c>
      <c r="H542" s="53">
        <f t="shared" si="50"/>
        <v>5</v>
      </c>
      <c r="I542" s="53">
        <f t="shared" si="51"/>
        <v>11727</v>
      </c>
      <c r="J542" s="53">
        <f t="shared" si="52"/>
        <v>12956</v>
      </c>
      <c r="K542" s="62">
        <f t="shared" si="54"/>
        <v>1229</v>
      </c>
      <c r="L542" s="53">
        <f t="shared" si="53"/>
        <v>12956</v>
      </c>
      <c r="M542" s="62">
        <f t="shared" si="55"/>
        <v>0</v>
      </c>
    </row>
    <row r="543" spans="1:13">
      <c r="A543" s="50">
        <v>483</v>
      </c>
      <c r="B543" s="50">
        <v>483239118</v>
      </c>
      <c r="C543" s="51" t="s">
        <v>249</v>
      </c>
      <c r="D543" s="50">
        <v>239</v>
      </c>
      <c r="E543" s="51" t="s">
        <v>250</v>
      </c>
      <c r="F543" s="50">
        <v>118</v>
      </c>
      <c r="G543" s="51" t="s">
        <v>315</v>
      </c>
      <c r="H543" s="53">
        <f t="shared" si="50"/>
        <v>1</v>
      </c>
      <c r="I543" s="53">
        <f t="shared" si="51"/>
        <v>8092</v>
      </c>
      <c r="J543" s="53">
        <f t="shared" si="52"/>
        <v>12643</v>
      </c>
      <c r="K543" s="62">
        <f t="shared" si="54"/>
        <v>4551</v>
      </c>
      <c r="L543" s="53">
        <f t="shared" si="53"/>
        <v>12643</v>
      </c>
      <c r="M543" s="62">
        <f t="shared" si="55"/>
        <v>0</v>
      </c>
    </row>
    <row r="544" spans="1:13">
      <c r="A544" s="50">
        <v>483</v>
      </c>
      <c r="B544" s="50">
        <v>483239122</v>
      </c>
      <c r="C544" s="51" t="s">
        <v>249</v>
      </c>
      <c r="D544" s="50">
        <v>239</v>
      </c>
      <c r="E544" s="51" t="s">
        <v>250</v>
      </c>
      <c r="F544" s="50">
        <v>122</v>
      </c>
      <c r="G544" s="51" t="s">
        <v>272</v>
      </c>
      <c r="H544" s="53">
        <f t="shared" si="50"/>
        <v>1</v>
      </c>
      <c r="I544" s="53">
        <f t="shared" si="51"/>
        <v>9371.1924443918651</v>
      </c>
      <c r="J544" s="53">
        <f t="shared" si="52"/>
        <v>9584.8555273432794</v>
      </c>
      <c r="K544" s="62">
        <f t="shared" si="54"/>
        <v>213.66308295141425</v>
      </c>
      <c r="L544" s="53">
        <f t="shared" si="53"/>
        <v>9585</v>
      </c>
      <c r="M544" s="62">
        <f t="shared" si="55"/>
        <v>0.14447265672060894</v>
      </c>
    </row>
    <row r="545" spans="1:13">
      <c r="A545" s="50">
        <v>483</v>
      </c>
      <c r="B545" s="50">
        <v>483239145</v>
      </c>
      <c r="C545" s="51" t="s">
        <v>249</v>
      </c>
      <c r="D545" s="50">
        <v>239</v>
      </c>
      <c r="E545" s="51" t="s">
        <v>250</v>
      </c>
      <c r="F545" s="50">
        <v>145</v>
      </c>
      <c r="G545" s="51" t="s">
        <v>254</v>
      </c>
      <c r="H545" s="53">
        <f t="shared" si="50"/>
        <v>5</v>
      </c>
      <c r="I545" s="53">
        <f t="shared" si="51"/>
        <v>9021</v>
      </c>
      <c r="J545" s="53">
        <f t="shared" si="52"/>
        <v>10669</v>
      </c>
      <c r="K545" s="62">
        <f t="shared" si="54"/>
        <v>1648</v>
      </c>
      <c r="L545" s="53">
        <f t="shared" si="53"/>
        <v>10669</v>
      </c>
      <c r="M545" s="62">
        <f t="shared" si="55"/>
        <v>0</v>
      </c>
    </row>
    <row r="546" spans="1:13">
      <c r="A546" s="50">
        <v>483</v>
      </c>
      <c r="B546" s="50">
        <v>483239171</v>
      </c>
      <c r="C546" s="51" t="s">
        <v>249</v>
      </c>
      <c r="D546" s="50">
        <v>239</v>
      </c>
      <c r="E546" s="51" t="s">
        <v>250</v>
      </c>
      <c r="F546" s="50">
        <v>171</v>
      </c>
      <c r="G546" s="51" t="s">
        <v>255</v>
      </c>
      <c r="H546" s="53">
        <f t="shared" si="50"/>
        <v>6</v>
      </c>
      <c r="I546" s="53">
        <f t="shared" si="51"/>
        <v>11244</v>
      </c>
      <c r="J546" s="53">
        <f t="shared" si="52"/>
        <v>11116</v>
      </c>
      <c r="K546" s="62">
        <f t="shared" si="54"/>
        <v>-128</v>
      </c>
      <c r="L546" s="53">
        <f t="shared" si="53"/>
        <v>11116</v>
      </c>
      <c r="M546" s="62">
        <f t="shared" si="55"/>
        <v>0</v>
      </c>
    </row>
    <row r="547" spans="1:13">
      <c r="A547" s="50">
        <v>483</v>
      </c>
      <c r="B547" s="50">
        <v>483239172</v>
      </c>
      <c r="C547" s="51" t="s">
        <v>249</v>
      </c>
      <c r="D547" s="50">
        <v>239</v>
      </c>
      <c r="E547" s="51" t="s">
        <v>250</v>
      </c>
      <c r="F547" s="50">
        <v>172</v>
      </c>
      <c r="G547" s="51" t="s">
        <v>256</v>
      </c>
      <c r="H547" s="53">
        <f t="shared" si="50"/>
        <v>2</v>
      </c>
      <c r="I547" s="53">
        <f t="shared" si="51"/>
        <v>14112</v>
      </c>
      <c r="J547" s="53">
        <f t="shared" si="52"/>
        <v>12237</v>
      </c>
      <c r="K547" s="62">
        <f t="shared" si="54"/>
        <v>-1875</v>
      </c>
      <c r="L547" s="53">
        <f t="shared" si="53"/>
        <v>12237</v>
      </c>
      <c r="M547" s="62">
        <f t="shared" si="55"/>
        <v>0</v>
      </c>
    </row>
    <row r="548" spans="1:13">
      <c r="A548" s="50">
        <v>483</v>
      </c>
      <c r="B548" s="50">
        <v>483239182</v>
      </c>
      <c r="C548" s="51" t="s">
        <v>249</v>
      </c>
      <c r="D548" s="50">
        <v>239</v>
      </c>
      <c r="E548" s="51" t="s">
        <v>250</v>
      </c>
      <c r="F548" s="50">
        <v>182</v>
      </c>
      <c r="G548" s="51" t="s">
        <v>257</v>
      </c>
      <c r="H548" s="53">
        <f t="shared" si="50"/>
        <v>40</v>
      </c>
      <c r="I548" s="53">
        <f t="shared" si="51"/>
        <v>9912</v>
      </c>
      <c r="J548" s="53">
        <f t="shared" si="52"/>
        <v>9721</v>
      </c>
      <c r="K548" s="62">
        <f t="shared" si="54"/>
        <v>-191</v>
      </c>
      <c r="L548" s="53">
        <f t="shared" si="53"/>
        <v>9721</v>
      </c>
      <c r="M548" s="62">
        <f t="shared" si="55"/>
        <v>0</v>
      </c>
    </row>
    <row r="549" spans="1:13">
      <c r="A549" s="50">
        <v>483</v>
      </c>
      <c r="B549" s="50">
        <v>483239231</v>
      </c>
      <c r="C549" s="51" t="s">
        <v>249</v>
      </c>
      <c r="D549" s="50">
        <v>239</v>
      </c>
      <c r="E549" s="51" t="s">
        <v>250</v>
      </c>
      <c r="F549" s="50">
        <v>231</v>
      </c>
      <c r="G549" s="51" t="s">
        <v>258</v>
      </c>
      <c r="H549" s="53">
        <f t="shared" si="50"/>
        <v>7</v>
      </c>
      <c r="I549" s="53">
        <f t="shared" si="51"/>
        <v>10663</v>
      </c>
      <c r="J549" s="53">
        <f t="shared" si="52"/>
        <v>8804</v>
      </c>
      <c r="K549" s="62">
        <f t="shared" si="54"/>
        <v>-1859</v>
      </c>
      <c r="L549" s="53">
        <f t="shared" si="53"/>
        <v>8804</v>
      </c>
      <c r="M549" s="62">
        <f t="shared" si="55"/>
        <v>0</v>
      </c>
    </row>
    <row r="550" spans="1:13">
      <c r="A550" s="50">
        <v>483</v>
      </c>
      <c r="B550" s="50">
        <v>483239239</v>
      </c>
      <c r="C550" s="51" t="s">
        <v>249</v>
      </c>
      <c r="D550" s="50">
        <v>239</v>
      </c>
      <c r="E550" s="51" t="s">
        <v>250</v>
      </c>
      <c r="F550" s="50">
        <v>239</v>
      </c>
      <c r="G550" s="51" t="s">
        <v>250</v>
      </c>
      <c r="H550" s="53">
        <f t="shared" si="50"/>
        <v>441</v>
      </c>
      <c r="I550" s="53">
        <f t="shared" si="51"/>
        <v>9232</v>
      </c>
      <c r="J550" s="53">
        <f t="shared" si="52"/>
        <v>9469</v>
      </c>
      <c r="K550" s="62">
        <f t="shared" si="54"/>
        <v>237</v>
      </c>
      <c r="L550" s="53">
        <f t="shared" si="53"/>
        <v>9469</v>
      </c>
      <c r="M550" s="62">
        <f t="shared" si="55"/>
        <v>0</v>
      </c>
    </row>
    <row r="551" spans="1:13">
      <c r="A551" s="50">
        <v>483</v>
      </c>
      <c r="B551" s="50">
        <v>483239240</v>
      </c>
      <c r="C551" s="51" t="s">
        <v>249</v>
      </c>
      <c r="D551" s="50">
        <v>239</v>
      </c>
      <c r="E551" s="51" t="s">
        <v>250</v>
      </c>
      <c r="F551" s="50">
        <v>240</v>
      </c>
      <c r="G551" s="51" t="s">
        <v>314</v>
      </c>
      <c r="H551" s="53">
        <f t="shared" si="50"/>
        <v>3</v>
      </c>
      <c r="I551" s="53">
        <f t="shared" si="51"/>
        <v>8092</v>
      </c>
      <c r="J551" s="53">
        <f t="shared" si="52"/>
        <v>8512</v>
      </c>
      <c r="K551" s="62">
        <f t="shared" si="54"/>
        <v>420</v>
      </c>
      <c r="L551" s="53">
        <f t="shared" si="53"/>
        <v>8512</v>
      </c>
      <c r="M551" s="62">
        <f t="shared" si="55"/>
        <v>0</v>
      </c>
    </row>
    <row r="552" spans="1:13">
      <c r="A552" s="50">
        <v>483</v>
      </c>
      <c r="B552" s="50">
        <v>483239261</v>
      </c>
      <c r="C552" s="51" t="s">
        <v>249</v>
      </c>
      <c r="D552" s="50">
        <v>239</v>
      </c>
      <c r="E552" s="51" t="s">
        <v>250</v>
      </c>
      <c r="F552" s="50">
        <v>261</v>
      </c>
      <c r="G552" s="51" t="s">
        <v>127</v>
      </c>
      <c r="H552" s="53">
        <f t="shared" si="50"/>
        <v>12</v>
      </c>
      <c r="I552" s="53">
        <f t="shared" si="51"/>
        <v>9558</v>
      </c>
      <c r="J552" s="53">
        <f t="shared" si="52"/>
        <v>9495</v>
      </c>
      <c r="K552" s="62">
        <f t="shared" si="54"/>
        <v>-63</v>
      </c>
      <c r="L552" s="53">
        <f t="shared" si="53"/>
        <v>9495</v>
      </c>
      <c r="M552" s="62">
        <f t="shared" si="55"/>
        <v>0</v>
      </c>
    </row>
    <row r="553" spans="1:13">
      <c r="A553" s="50">
        <v>483</v>
      </c>
      <c r="B553" s="50">
        <v>483239310</v>
      </c>
      <c r="C553" s="51" t="s">
        <v>249</v>
      </c>
      <c r="D553" s="50">
        <v>239</v>
      </c>
      <c r="E553" s="51" t="s">
        <v>250</v>
      </c>
      <c r="F553" s="50">
        <v>310</v>
      </c>
      <c r="G553" s="51" t="s">
        <v>259</v>
      </c>
      <c r="H553" s="53">
        <f t="shared" si="50"/>
        <v>46</v>
      </c>
      <c r="I553" s="53">
        <f t="shared" si="51"/>
        <v>10390</v>
      </c>
      <c r="J553" s="53">
        <f t="shared" si="52"/>
        <v>10548</v>
      </c>
      <c r="K553" s="62">
        <f t="shared" si="54"/>
        <v>158</v>
      </c>
      <c r="L553" s="53">
        <f t="shared" si="53"/>
        <v>10548</v>
      </c>
      <c r="M553" s="62">
        <f t="shared" si="55"/>
        <v>0</v>
      </c>
    </row>
    <row r="554" spans="1:13">
      <c r="A554" s="50">
        <v>483</v>
      </c>
      <c r="B554" s="50">
        <v>483239625</v>
      </c>
      <c r="C554" s="51" t="s">
        <v>249</v>
      </c>
      <c r="D554" s="50">
        <v>239</v>
      </c>
      <c r="E554" s="51" t="s">
        <v>250</v>
      </c>
      <c r="F554" s="50">
        <v>625</v>
      </c>
      <c r="G554" s="51" t="s">
        <v>92</v>
      </c>
      <c r="H554" s="53">
        <f t="shared" si="50"/>
        <v>1</v>
      </c>
      <c r="I554" s="53">
        <f t="shared" si="51"/>
        <v>9852</v>
      </c>
      <c r="J554" s="53">
        <f t="shared" si="52"/>
        <v>10079</v>
      </c>
      <c r="K554" s="62">
        <f t="shared" si="54"/>
        <v>227</v>
      </c>
      <c r="L554" s="53">
        <f t="shared" si="53"/>
        <v>10079</v>
      </c>
      <c r="M554" s="62">
        <f t="shared" si="55"/>
        <v>0</v>
      </c>
    </row>
    <row r="555" spans="1:13">
      <c r="A555" s="50">
        <v>483</v>
      </c>
      <c r="B555" s="50">
        <v>483239665</v>
      </c>
      <c r="C555" s="51" t="s">
        <v>249</v>
      </c>
      <c r="D555" s="50">
        <v>239</v>
      </c>
      <c r="E555" s="51" t="s">
        <v>250</v>
      </c>
      <c r="F555" s="50">
        <v>665</v>
      </c>
      <c r="G555" s="51" t="s">
        <v>260</v>
      </c>
      <c r="H555" s="53">
        <f t="shared" si="50"/>
        <v>14</v>
      </c>
      <c r="I555" s="53">
        <f t="shared" si="51"/>
        <v>9717</v>
      </c>
      <c r="J555" s="53">
        <f t="shared" si="52"/>
        <v>10056</v>
      </c>
      <c r="K555" s="62">
        <f t="shared" si="54"/>
        <v>339</v>
      </c>
      <c r="L555" s="53">
        <f t="shared" si="53"/>
        <v>10056</v>
      </c>
      <c r="M555" s="62">
        <f t="shared" si="55"/>
        <v>0</v>
      </c>
    </row>
    <row r="556" spans="1:13">
      <c r="A556" s="50">
        <v>483</v>
      </c>
      <c r="B556" s="50">
        <v>483239740</v>
      </c>
      <c r="C556" s="51" t="s">
        <v>249</v>
      </c>
      <c r="D556" s="50">
        <v>239</v>
      </c>
      <c r="E556" s="51" t="s">
        <v>250</v>
      </c>
      <c r="F556" s="50">
        <v>740</v>
      </c>
      <c r="G556" s="51" t="s">
        <v>261</v>
      </c>
      <c r="H556" s="53">
        <f t="shared" si="50"/>
        <v>1</v>
      </c>
      <c r="I556" s="53">
        <f t="shared" si="51"/>
        <v>9852</v>
      </c>
      <c r="J556" s="53">
        <f t="shared" si="52"/>
        <v>10079</v>
      </c>
      <c r="K556" s="62">
        <f t="shared" si="54"/>
        <v>227</v>
      </c>
      <c r="L556" s="53">
        <f t="shared" si="53"/>
        <v>10079</v>
      </c>
      <c r="M556" s="62">
        <f t="shared" si="55"/>
        <v>0</v>
      </c>
    </row>
    <row r="557" spans="1:13">
      <c r="A557" s="50">
        <v>483</v>
      </c>
      <c r="B557" s="50">
        <v>483239760</v>
      </c>
      <c r="C557" s="51" t="s">
        <v>249</v>
      </c>
      <c r="D557" s="50">
        <v>239</v>
      </c>
      <c r="E557" s="51" t="s">
        <v>250</v>
      </c>
      <c r="F557" s="50">
        <v>760</v>
      </c>
      <c r="G557" s="51" t="s">
        <v>262</v>
      </c>
      <c r="H557" s="53">
        <f t="shared" si="50"/>
        <v>54</v>
      </c>
      <c r="I557" s="53">
        <f t="shared" si="51"/>
        <v>10022</v>
      </c>
      <c r="J557" s="53">
        <f t="shared" si="52"/>
        <v>9864</v>
      </c>
      <c r="K557" s="62">
        <f t="shared" si="54"/>
        <v>-158</v>
      </c>
      <c r="L557" s="53">
        <f t="shared" si="53"/>
        <v>9864</v>
      </c>
      <c r="M557" s="62">
        <f t="shared" si="55"/>
        <v>0</v>
      </c>
    </row>
    <row r="558" spans="1:13">
      <c r="A558" s="50">
        <v>484</v>
      </c>
      <c r="B558" s="50">
        <v>484035035</v>
      </c>
      <c r="C558" s="51" t="s">
        <v>263</v>
      </c>
      <c r="D558" s="50">
        <v>35</v>
      </c>
      <c r="E558" s="51" t="s">
        <v>11</v>
      </c>
      <c r="F558" s="50">
        <v>35</v>
      </c>
      <c r="G558" s="51" t="s">
        <v>11</v>
      </c>
      <c r="H558" s="53">
        <f t="shared" si="50"/>
        <v>1565</v>
      </c>
      <c r="I558" s="53">
        <f t="shared" si="51"/>
        <v>11834</v>
      </c>
      <c r="J558" s="53">
        <f t="shared" si="52"/>
        <v>12442</v>
      </c>
      <c r="K558" s="62">
        <f t="shared" si="54"/>
        <v>608</v>
      </c>
      <c r="L558" s="53">
        <f t="shared" si="53"/>
        <v>12442</v>
      </c>
      <c r="M558" s="62">
        <f t="shared" si="55"/>
        <v>0</v>
      </c>
    </row>
    <row r="559" spans="1:13">
      <c r="A559" s="50">
        <v>485</v>
      </c>
      <c r="B559" s="50">
        <v>485258030</v>
      </c>
      <c r="C559" s="51" t="s">
        <v>264</v>
      </c>
      <c r="D559" s="50">
        <v>258</v>
      </c>
      <c r="E559" s="51" t="s">
        <v>98</v>
      </c>
      <c r="F559" s="50">
        <v>30</v>
      </c>
      <c r="G559" s="51" t="s">
        <v>94</v>
      </c>
      <c r="H559" s="53">
        <f t="shared" si="50"/>
        <v>4</v>
      </c>
      <c r="I559" s="53">
        <f t="shared" si="51"/>
        <v>11152</v>
      </c>
      <c r="J559" s="53">
        <f t="shared" si="52"/>
        <v>9794</v>
      </c>
      <c r="K559" s="62">
        <f t="shared" si="54"/>
        <v>-1358</v>
      </c>
      <c r="L559" s="53">
        <f t="shared" si="53"/>
        <v>9794</v>
      </c>
      <c r="M559" s="62">
        <f t="shared" si="55"/>
        <v>0</v>
      </c>
    </row>
    <row r="560" spans="1:13">
      <c r="A560" s="50">
        <v>485</v>
      </c>
      <c r="B560" s="50">
        <v>485258035</v>
      </c>
      <c r="C560" s="51" t="s">
        <v>264</v>
      </c>
      <c r="D560" s="50">
        <v>258</v>
      </c>
      <c r="E560" s="51" t="s">
        <v>98</v>
      </c>
      <c r="F560" s="50">
        <v>35</v>
      </c>
      <c r="G560" s="51" t="s">
        <v>11</v>
      </c>
      <c r="H560" s="53">
        <f t="shared" si="50"/>
        <v>1</v>
      </c>
      <c r="I560" s="53">
        <f t="shared" si="51"/>
        <v>9585</v>
      </c>
      <c r="J560" s="53">
        <f t="shared" si="52"/>
        <v>9794</v>
      </c>
      <c r="K560" s="62">
        <f t="shared" si="54"/>
        <v>209</v>
      </c>
      <c r="L560" s="53">
        <f t="shared" si="53"/>
        <v>9794</v>
      </c>
      <c r="M560" s="62">
        <f t="shared" si="55"/>
        <v>0</v>
      </c>
    </row>
    <row r="561" spans="1:13">
      <c r="A561" s="50">
        <v>485</v>
      </c>
      <c r="B561" s="50">
        <v>485258071</v>
      </c>
      <c r="C561" s="51" t="s">
        <v>264</v>
      </c>
      <c r="D561" s="50">
        <v>258</v>
      </c>
      <c r="E561" s="51" t="s">
        <v>98</v>
      </c>
      <c r="F561" s="50">
        <v>71</v>
      </c>
      <c r="G561" s="51" t="s">
        <v>218</v>
      </c>
      <c r="H561" s="53">
        <f t="shared" si="50"/>
        <v>3</v>
      </c>
      <c r="I561" s="53">
        <f t="shared" si="51"/>
        <v>9647.2030387638915</v>
      </c>
      <c r="J561" s="53">
        <f t="shared" si="52"/>
        <v>11035</v>
      </c>
      <c r="K561" s="62">
        <f t="shared" si="54"/>
        <v>1387.7969612361085</v>
      </c>
      <c r="L561" s="53">
        <f t="shared" si="53"/>
        <v>11035</v>
      </c>
      <c r="M561" s="62">
        <f t="shared" si="55"/>
        <v>0</v>
      </c>
    </row>
    <row r="562" spans="1:13">
      <c r="A562" s="50">
        <v>485</v>
      </c>
      <c r="B562" s="50">
        <v>485258163</v>
      </c>
      <c r="C562" s="51" t="s">
        <v>264</v>
      </c>
      <c r="D562" s="50">
        <v>258</v>
      </c>
      <c r="E562" s="51" t="s">
        <v>98</v>
      </c>
      <c r="F562" s="50">
        <v>163</v>
      </c>
      <c r="G562" s="51" t="s">
        <v>16</v>
      </c>
      <c r="H562" s="53">
        <f t="shared" si="50"/>
        <v>10</v>
      </c>
      <c r="I562" s="53">
        <f t="shared" si="51"/>
        <v>11405</v>
      </c>
      <c r="J562" s="53">
        <f t="shared" si="52"/>
        <v>11318</v>
      </c>
      <c r="K562" s="62">
        <f t="shared" si="54"/>
        <v>-87</v>
      </c>
      <c r="L562" s="53">
        <f t="shared" si="53"/>
        <v>11318</v>
      </c>
      <c r="M562" s="62">
        <f t="shared" si="55"/>
        <v>0</v>
      </c>
    </row>
    <row r="563" spans="1:13">
      <c r="A563" s="50">
        <v>485</v>
      </c>
      <c r="B563" s="50">
        <v>485258168</v>
      </c>
      <c r="C563" s="51" t="s">
        <v>264</v>
      </c>
      <c r="D563" s="50">
        <v>258</v>
      </c>
      <c r="E563" s="51" t="s">
        <v>98</v>
      </c>
      <c r="F563" s="50">
        <v>168</v>
      </c>
      <c r="G563" s="51" t="s">
        <v>96</v>
      </c>
      <c r="H563" s="53">
        <f t="shared" si="50"/>
        <v>2</v>
      </c>
      <c r="I563" s="53">
        <f t="shared" si="51"/>
        <v>13720</v>
      </c>
      <c r="J563" s="53">
        <f t="shared" si="52"/>
        <v>13435</v>
      </c>
      <c r="K563" s="62">
        <f t="shared" si="54"/>
        <v>-285</v>
      </c>
      <c r="L563" s="53">
        <f t="shared" si="53"/>
        <v>13435</v>
      </c>
      <c r="M563" s="62">
        <f t="shared" si="55"/>
        <v>0</v>
      </c>
    </row>
    <row r="564" spans="1:13">
      <c r="A564" s="50">
        <v>485</v>
      </c>
      <c r="B564" s="50">
        <v>485258229</v>
      </c>
      <c r="C564" s="51" t="s">
        <v>264</v>
      </c>
      <c r="D564" s="50">
        <v>258</v>
      </c>
      <c r="E564" s="51" t="s">
        <v>98</v>
      </c>
      <c r="F564" s="50">
        <v>229</v>
      </c>
      <c r="G564" s="51" t="s">
        <v>97</v>
      </c>
      <c r="H564" s="53">
        <f t="shared" si="50"/>
        <v>12</v>
      </c>
      <c r="I564" s="53">
        <f t="shared" si="51"/>
        <v>10918</v>
      </c>
      <c r="J564" s="53">
        <f t="shared" si="52"/>
        <v>10583</v>
      </c>
      <c r="K564" s="62">
        <f t="shared" si="54"/>
        <v>-335</v>
      </c>
      <c r="L564" s="53">
        <f t="shared" si="53"/>
        <v>10583</v>
      </c>
      <c r="M564" s="62">
        <f t="shared" si="55"/>
        <v>0</v>
      </c>
    </row>
    <row r="565" spans="1:13">
      <c r="A565" s="50">
        <v>485</v>
      </c>
      <c r="B565" s="50">
        <v>485258248</v>
      </c>
      <c r="C565" s="51" t="s">
        <v>264</v>
      </c>
      <c r="D565" s="50">
        <v>258</v>
      </c>
      <c r="E565" s="51" t="s">
        <v>98</v>
      </c>
      <c r="F565" s="50">
        <v>248</v>
      </c>
      <c r="G565" s="51" t="s">
        <v>18</v>
      </c>
      <c r="H565" s="53">
        <f t="shared" si="50"/>
        <v>1</v>
      </c>
      <c r="I565" s="53">
        <f t="shared" si="51"/>
        <v>7875</v>
      </c>
      <c r="J565" s="53">
        <f t="shared" si="52"/>
        <v>9794</v>
      </c>
      <c r="K565" s="62">
        <f t="shared" si="54"/>
        <v>1919</v>
      </c>
      <c r="L565" s="53">
        <f t="shared" si="53"/>
        <v>9794</v>
      </c>
      <c r="M565" s="62">
        <f t="shared" si="55"/>
        <v>0</v>
      </c>
    </row>
    <row r="566" spans="1:13">
      <c r="A566" s="50">
        <v>485</v>
      </c>
      <c r="B566" s="50">
        <v>485258258</v>
      </c>
      <c r="C566" s="51" t="s">
        <v>264</v>
      </c>
      <c r="D566" s="50">
        <v>258</v>
      </c>
      <c r="E566" s="51" t="s">
        <v>98</v>
      </c>
      <c r="F566" s="50">
        <v>258</v>
      </c>
      <c r="G566" s="51" t="s">
        <v>98</v>
      </c>
      <c r="H566" s="53">
        <f t="shared" si="50"/>
        <v>447</v>
      </c>
      <c r="I566" s="53">
        <f t="shared" si="51"/>
        <v>10203</v>
      </c>
      <c r="J566" s="53">
        <f t="shared" si="52"/>
        <v>10510</v>
      </c>
      <c r="K566" s="62">
        <f t="shared" si="54"/>
        <v>307</v>
      </c>
      <c r="L566" s="53">
        <f t="shared" si="53"/>
        <v>10510</v>
      </c>
      <c r="M566" s="62">
        <f t="shared" si="55"/>
        <v>0</v>
      </c>
    </row>
    <row r="567" spans="1:13">
      <c r="A567" s="50">
        <v>486</v>
      </c>
      <c r="B567" s="50">
        <v>486348097</v>
      </c>
      <c r="C567" s="51" t="s">
        <v>265</v>
      </c>
      <c r="D567" s="50">
        <v>348</v>
      </c>
      <c r="E567" s="51" t="s">
        <v>100</v>
      </c>
      <c r="F567" s="50">
        <v>97</v>
      </c>
      <c r="G567" s="51" t="s">
        <v>224</v>
      </c>
      <c r="H567" s="53">
        <f t="shared" si="50"/>
        <v>1</v>
      </c>
      <c r="I567" s="53">
        <f t="shared" si="51"/>
        <v>10231</v>
      </c>
      <c r="J567" s="53">
        <f t="shared" si="52"/>
        <v>9759</v>
      </c>
      <c r="K567" s="62">
        <f t="shared" si="54"/>
        <v>-472</v>
      </c>
      <c r="L567" s="53">
        <f t="shared" si="53"/>
        <v>9759</v>
      </c>
      <c r="M567" s="62">
        <f t="shared" si="55"/>
        <v>0</v>
      </c>
    </row>
    <row r="568" spans="1:13">
      <c r="A568" s="50">
        <v>486</v>
      </c>
      <c r="B568" s="50">
        <v>486348110</v>
      </c>
      <c r="C568" s="51" t="s">
        <v>265</v>
      </c>
      <c r="D568" s="50">
        <v>348</v>
      </c>
      <c r="E568" s="51" t="s">
        <v>100</v>
      </c>
      <c r="F568" s="50">
        <v>110</v>
      </c>
      <c r="G568" s="51" t="s">
        <v>104</v>
      </c>
      <c r="H568" s="53">
        <f t="shared" si="50"/>
        <v>1</v>
      </c>
      <c r="I568" s="53">
        <f t="shared" si="51"/>
        <v>8065</v>
      </c>
      <c r="J568" s="53">
        <f t="shared" si="52"/>
        <v>12275</v>
      </c>
      <c r="K568" s="62">
        <f t="shared" si="54"/>
        <v>4210</v>
      </c>
      <c r="L568" s="53">
        <f t="shared" si="53"/>
        <v>12275</v>
      </c>
      <c r="M568" s="62">
        <f t="shared" si="55"/>
        <v>0</v>
      </c>
    </row>
    <row r="569" spans="1:13">
      <c r="A569" s="50">
        <v>486</v>
      </c>
      <c r="B569" s="50">
        <v>486348151</v>
      </c>
      <c r="C569" s="51" t="s">
        <v>265</v>
      </c>
      <c r="D569" s="50">
        <v>348</v>
      </c>
      <c r="E569" s="51" t="s">
        <v>100</v>
      </c>
      <c r="F569" s="50">
        <v>151</v>
      </c>
      <c r="G569" s="51" t="s">
        <v>156</v>
      </c>
      <c r="H569" s="53">
        <f t="shared" si="50"/>
        <v>4</v>
      </c>
      <c r="I569" s="53">
        <f t="shared" si="51"/>
        <v>8254</v>
      </c>
      <c r="J569" s="53">
        <f t="shared" si="52"/>
        <v>9432</v>
      </c>
      <c r="K569" s="62">
        <f t="shared" si="54"/>
        <v>1178</v>
      </c>
      <c r="L569" s="53">
        <f t="shared" si="53"/>
        <v>9432</v>
      </c>
      <c r="M569" s="62">
        <f t="shared" si="55"/>
        <v>0</v>
      </c>
    </row>
    <row r="570" spans="1:13">
      <c r="A570" s="50">
        <v>486</v>
      </c>
      <c r="B570" s="50">
        <v>486348153</v>
      </c>
      <c r="C570" s="51" t="s">
        <v>265</v>
      </c>
      <c r="D570" s="50">
        <v>348</v>
      </c>
      <c r="E570" s="51" t="s">
        <v>100</v>
      </c>
      <c r="F570" s="50">
        <v>153</v>
      </c>
      <c r="G570" s="51" t="s">
        <v>107</v>
      </c>
      <c r="H570" s="53">
        <f t="shared" si="50"/>
        <v>1</v>
      </c>
      <c r="I570" s="53" t="str">
        <f t="shared" si="51"/>
        <v>--</v>
      </c>
      <c r="J570" s="53">
        <f t="shared" si="52"/>
        <v>11372.480491404476</v>
      </c>
      <c r="K570" s="62" t="str">
        <f t="shared" si="54"/>
        <v/>
      </c>
      <c r="L570" s="53">
        <f t="shared" si="53"/>
        <v>11372</v>
      </c>
      <c r="M570" s="62">
        <f t="shared" si="55"/>
        <v>-0.4804914044761972</v>
      </c>
    </row>
    <row r="571" spans="1:13">
      <c r="A571" s="50">
        <v>486</v>
      </c>
      <c r="B571" s="50">
        <v>486348186</v>
      </c>
      <c r="C571" s="51" t="s">
        <v>265</v>
      </c>
      <c r="D571" s="50">
        <v>348</v>
      </c>
      <c r="E571" s="51" t="s">
        <v>100</v>
      </c>
      <c r="F571" s="50">
        <v>186</v>
      </c>
      <c r="G571" s="51" t="s">
        <v>157</v>
      </c>
      <c r="H571" s="53">
        <f t="shared" si="50"/>
        <v>4</v>
      </c>
      <c r="I571" s="53">
        <f t="shared" si="51"/>
        <v>9942.8667940673131</v>
      </c>
      <c r="J571" s="53">
        <f t="shared" si="52"/>
        <v>14594</v>
      </c>
      <c r="K571" s="62">
        <f t="shared" si="54"/>
        <v>4651.1332059326869</v>
      </c>
      <c r="L571" s="53">
        <f t="shared" si="53"/>
        <v>14594</v>
      </c>
      <c r="M571" s="62">
        <f t="shared" si="55"/>
        <v>0</v>
      </c>
    </row>
    <row r="572" spans="1:13">
      <c r="A572" s="50">
        <v>486</v>
      </c>
      <c r="B572" s="50">
        <v>486348214</v>
      </c>
      <c r="C572" s="51" t="s">
        <v>265</v>
      </c>
      <c r="D572" s="50">
        <v>348</v>
      </c>
      <c r="E572" s="51" t="s">
        <v>100</v>
      </c>
      <c r="F572" s="50">
        <v>214</v>
      </c>
      <c r="G572" s="51" t="s">
        <v>266</v>
      </c>
      <c r="H572" s="53">
        <f t="shared" si="50"/>
        <v>1</v>
      </c>
      <c r="I572" s="53">
        <f t="shared" si="51"/>
        <v>10003.069568744664</v>
      </c>
      <c r="J572" s="53">
        <f t="shared" si="52"/>
        <v>8450</v>
      </c>
      <c r="K572" s="62">
        <f t="shared" si="54"/>
        <v>-1553.0695687446641</v>
      </c>
      <c r="L572" s="53">
        <f t="shared" si="53"/>
        <v>8450</v>
      </c>
      <c r="M572" s="62">
        <f t="shared" si="55"/>
        <v>0</v>
      </c>
    </row>
    <row r="573" spans="1:13">
      <c r="A573" s="50">
        <v>486</v>
      </c>
      <c r="B573" s="50">
        <v>486348226</v>
      </c>
      <c r="C573" s="51" t="s">
        <v>265</v>
      </c>
      <c r="D573" s="50">
        <v>348</v>
      </c>
      <c r="E573" s="51" t="s">
        <v>100</v>
      </c>
      <c r="F573" s="50">
        <v>226</v>
      </c>
      <c r="G573" s="51" t="s">
        <v>158</v>
      </c>
      <c r="H573" s="53">
        <f t="shared" si="50"/>
        <v>2</v>
      </c>
      <c r="I573" s="53" t="str">
        <f t="shared" si="51"/>
        <v>--</v>
      </c>
      <c r="J573" s="53">
        <f t="shared" si="52"/>
        <v>10452.849977604832</v>
      </c>
      <c r="K573" s="62" t="str">
        <f t="shared" si="54"/>
        <v/>
      </c>
      <c r="L573" s="53">
        <f t="shared" si="53"/>
        <v>10453</v>
      </c>
      <c r="M573" s="62">
        <f t="shared" si="55"/>
        <v>0.15002239516797999</v>
      </c>
    </row>
    <row r="574" spans="1:13">
      <c r="A574" s="50">
        <v>486</v>
      </c>
      <c r="B574" s="50">
        <v>486348271</v>
      </c>
      <c r="C574" s="51" t="s">
        <v>265</v>
      </c>
      <c r="D574" s="50">
        <v>348</v>
      </c>
      <c r="E574" s="51" t="s">
        <v>100</v>
      </c>
      <c r="F574" s="50">
        <v>271</v>
      </c>
      <c r="G574" s="51" t="s">
        <v>111</v>
      </c>
      <c r="H574" s="53">
        <f t="shared" si="50"/>
        <v>2</v>
      </c>
      <c r="I574" s="53" t="str">
        <f t="shared" si="51"/>
        <v>--</v>
      </c>
      <c r="J574" s="53">
        <f t="shared" si="52"/>
        <v>9636.3697405892508</v>
      </c>
      <c r="K574" s="62" t="str">
        <f t="shared" si="54"/>
        <v/>
      </c>
      <c r="L574" s="53">
        <f t="shared" si="53"/>
        <v>9636</v>
      </c>
      <c r="M574" s="62">
        <f t="shared" si="55"/>
        <v>-0.36974058925079589</v>
      </c>
    </row>
    <row r="575" spans="1:13">
      <c r="A575" s="50">
        <v>486</v>
      </c>
      <c r="B575" s="50">
        <v>486348277</v>
      </c>
      <c r="C575" s="51" t="s">
        <v>265</v>
      </c>
      <c r="D575" s="50">
        <v>348</v>
      </c>
      <c r="E575" s="51" t="s">
        <v>100</v>
      </c>
      <c r="F575" s="50">
        <v>277</v>
      </c>
      <c r="G575" s="51" t="s">
        <v>340</v>
      </c>
      <c r="H575" s="53">
        <f t="shared" si="50"/>
        <v>1</v>
      </c>
      <c r="I575" s="53" t="str">
        <f t="shared" si="51"/>
        <v>--</v>
      </c>
      <c r="J575" s="53">
        <f t="shared" si="52"/>
        <v>11976.442052147144</v>
      </c>
      <c r="K575" s="62" t="str">
        <f t="shared" si="54"/>
        <v/>
      </c>
      <c r="L575" s="53">
        <f t="shared" si="53"/>
        <v>11976</v>
      </c>
      <c r="M575" s="62">
        <f t="shared" si="55"/>
        <v>-0.44205214714384056</v>
      </c>
    </row>
    <row r="576" spans="1:13">
      <c r="A576" s="50">
        <v>486</v>
      </c>
      <c r="B576" s="50">
        <v>486348316</v>
      </c>
      <c r="C576" s="51" t="s">
        <v>265</v>
      </c>
      <c r="D576" s="50">
        <v>348</v>
      </c>
      <c r="E576" s="51" t="s">
        <v>100</v>
      </c>
      <c r="F576" s="50">
        <v>316</v>
      </c>
      <c r="G576" s="51" t="s">
        <v>159</v>
      </c>
      <c r="H576" s="53">
        <f t="shared" si="50"/>
        <v>1</v>
      </c>
      <c r="I576" s="53">
        <f t="shared" si="51"/>
        <v>8254</v>
      </c>
      <c r="J576" s="53">
        <f t="shared" si="52"/>
        <v>8450</v>
      </c>
      <c r="K576" s="62">
        <f t="shared" si="54"/>
        <v>196</v>
      </c>
      <c r="L576" s="53">
        <f t="shared" si="53"/>
        <v>8450</v>
      </c>
      <c r="M576" s="62">
        <f t="shared" si="55"/>
        <v>0</v>
      </c>
    </row>
    <row r="577" spans="1:13">
      <c r="A577" s="50">
        <v>486</v>
      </c>
      <c r="B577" s="50">
        <v>486348348</v>
      </c>
      <c r="C577" s="51" t="s">
        <v>265</v>
      </c>
      <c r="D577" s="50">
        <v>348</v>
      </c>
      <c r="E577" s="51" t="s">
        <v>100</v>
      </c>
      <c r="F577" s="50">
        <v>348</v>
      </c>
      <c r="G577" s="51" t="s">
        <v>100</v>
      </c>
      <c r="H577" s="53">
        <f t="shared" si="50"/>
        <v>644</v>
      </c>
      <c r="I577" s="53">
        <f t="shared" si="51"/>
        <v>11188</v>
      </c>
      <c r="J577" s="53">
        <f t="shared" si="52"/>
        <v>11524</v>
      </c>
      <c r="K577" s="62">
        <f t="shared" si="54"/>
        <v>336</v>
      </c>
      <c r="L577" s="53">
        <f t="shared" si="53"/>
        <v>11524</v>
      </c>
      <c r="M577" s="62">
        <f t="shared" si="55"/>
        <v>0</v>
      </c>
    </row>
    <row r="578" spans="1:13">
      <c r="A578" s="50">
        <v>486</v>
      </c>
      <c r="B578" s="50">
        <v>486348767</v>
      </c>
      <c r="C578" s="51" t="s">
        <v>265</v>
      </c>
      <c r="D578" s="50">
        <v>348</v>
      </c>
      <c r="E578" s="51" t="s">
        <v>100</v>
      </c>
      <c r="F578" s="50">
        <v>767</v>
      </c>
      <c r="G578" s="51" t="s">
        <v>267</v>
      </c>
      <c r="H578" s="53">
        <f t="shared" si="50"/>
        <v>3</v>
      </c>
      <c r="I578" s="53">
        <f t="shared" si="51"/>
        <v>10508</v>
      </c>
      <c r="J578" s="53">
        <f t="shared" si="52"/>
        <v>12394</v>
      </c>
      <c r="K578" s="62">
        <f t="shared" si="54"/>
        <v>1886</v>
      </c>
      <c r="L578" s="53">
        <f t="shared" si="53"/>
        <v>12394</v>
      </c>
      <c r="M578" s="62">
        <f t="shared" si="55"/>
        <v>0</v>
      </c>
    </row>
    <row r="579" spans="1:13">
      <c r="A579" s="50">
        <v>486</v>
      </c>
      <c r="B579" s="50">
        <v>486348775</v>
      </c>
      <c r="C579" s="51" t="s">
        <v>265</v>
      </c>
      <c r="D579" s="50">
        <v>348</v>
      </c>
      <c r="E579" s="51" t="s">
        <v>100</v>
      </c>
      <c r="F579" s="50">
        <v>775</v>
      </c>
      <c r="G579" s="51" t="s">
        <v>120</v>
      </c>
      <c r="H579" s="53">
        <f t="shared" si="50"/>
        <v>1</v>
      </c>
      <c r="I579" s="53" t="str">
        <f t="shared" si="51"/>
        <v>--</v>
      </c>
      <c r="J579" s="53">
        <f t="shared" si="52"/>
        <v>9528.1498412937872</v>
      </c>
      <c r="K579" s="62" t="str">
        <f t="shared" si="54"/>
        <v/>
      </c>
      <c r="L579" s="53">
        <f t="shared" si="53"/>
        <v>9528</v>
      </c>
      <c r="M579" s="62">
        <f t="shared" si="55"/>
        <v>-0.14984129378717626</v>
      </c>
    </row>
    <row r="580" spans="1:13">
      <c r="A580" s="50">
        <v>487</v>
      </c>
      <c r="B580" s="50">
        <v>487049010</v>
      </c>
      <c r="C580" s="51" t="s">
        <v>268</v>
      </c>
      <c r="D580" s="50">
        <v>49</v>
      </c>
      <c r="E580" s="51" t="s">
        <v>73</v>
      </c>
      <c r="F580" s="50">
        <v>10</v>
      </c>
      <c r="G580" s="51" t="s">
        <v>74</v>
      </c>
      <c r="H580" s="53">
        <f t="shared" si="50"/>
        <v>1</v>
      </c>
      <c r="I580" s="53" t="str">
        <f t="shared" si="51"/>
        <v>--</v>
      </c>
      <c r="J580" s="53">
        <f t="shared" si="52"/>
        <v>9720.2592406052427</v>
      </c>
      <c r="K580" s="62" t="str">
        <f t="shared" si="54"/>
        <v/>
      </c>
      <c r="L580" s="53">
        <f t="shared" si="53"/>
        <v>9720</v>
      </c>
      <c r="M580" s="62">
        <f t="shared" si="55"/>
        <v>-0.25924060524266679</v>
      </c>
    </row>
    <row r="581" spans="1:13">
      <c r="A581" s="50">
        <v>487</v>
      </c>
      <c r="B581" s="50">
        <v>487049031</v>
      </c>
      <c r="C581" s="51" t="s">
        <v>268</v>
      </c>
      <c r="D581" s="50">
        <v>49</v>
      </c>
      <c r="E581" s="51" t="s">
        <v>73</v>
      </c>
      <c r="F581" s="50">
        <v>31</v>
      </c>
      <c r="G581" s="51" t="s">
        <v>76</v>
      </c>
      <c r="H581" s="53">
        <f t="shared" si="50"/>
        <v>3</v>
      </c>
      <c r="I581" s="53">
        <f t="shared" si="51"/>
        <v>9412</v>
      </c>
      <c r="J581" s="53">
        <f t="shared" si="52"/>
        <v>9670</v>
      </c>
      <c r="K581" s="62">
        <f t="shared" si="54"/>
        <v>258</v>
      </c>
      <c r="L581" s="53">
        <f t="shared" si="53"/>
        <v>9670</v>
      </c>
      <c r="M581" s="62">
        <f t="shared" si="55"/>
        <v>0</v>
      </c>
    </row>
    <row r="582" spans="1:13">
      <c r="A582" s="50">
        <v>487</v>
      </c>
      <c r="B582" s="50">
        <v>487049035</v>
      </c>
      <c r="C582" s="51" t="s">
        <v>268</v>
      </c>
      <c r="D582" s="50">
        <v>49</v>
      </c>
      <c r="E582" s="51" t="s">
        <v>73</v>
      </c>
      <c r="F582" s="50">
        <v>35</v>
      </c>
      <c r="G582" s="51" t="s">
        <v>11</v>
      </c>
      <c r="H582" s="53">
        <f t="shared" si="50"/>
        <v>36</v>
      </c>
      <c r="I582" s="53">
        <f t="shared" si="51"/>
        <v>12047</v>
      </c>
      <c r="J582" s="53">
        <f t="shared" si="52"/>
        <v>12528</v>
      </c>
      <c r="K582" s="62">
        <f t="shared" si="54"/>
        <v>481</v>
      </c>
      <c r="L582" s="53">
        <f t="shared" si="53"/>
        <v>12528</v>
      </c>
      <c r="M582" s="62">
        <f t="shared" si="55"/>
        <v>0</v>
      </c>
    </row>
    <row r="583" spans="1:13">
      <c r="A583" s="50">
        <v>487</v>
      </c>
      <c r="B583" s="50">
        <v>487049044</v>
      </c>
      <c r="C583" s="51" t="s">
        <v>268</v>
      </c>
      <c r="D583" s="50">
        <v>49</v>
      </c>
      <c r="E583" s="51" t="s">
        <v>73</v>
      </c>
      <c r="F583" s="50">
        <v>44</v>
      </c>
      <c r="G583" s="51" t="s">
        <v>12</v>
      </c>
      <c r="H583" s="53">
        <f t="shared" si="50"/>
        <v>2</v>
      </c>
      <c r="I583" s="53">
        <f t="shared" si="51"/>
        <v>11803</v>
      </c>
      <c r="J583" s="53">
        <f t="shared" si="52"/>
        <v>9670</v>
      </c>
      <c r="K583" s="62">
        <f t="shared" si="54"/>
        <v>-2133</v>
      </c>
      <c r="L583" s="53">
        <f t="shared" si="53"/>
        <v>9670</v>
      </c>
      <c r="M583" s="62">
        <f t="shared" si="55"/>
        <v>0</v>
      </c>
    </row>
    <row r="584" spans="1:13">
      <c r="A584" s="50">
        <v>487</v>
      </c>
      <c r="B584" s="50">
        <v>487049046</v>
      </c>
      <c r="C584" s="51" t="s">
        <v>268</v>
      </c>
      <c r="D584" s="50">
        <v>49</v>
      </c>
      <c r="E584" s="51" t="s">
        <v>73</v>
      </c>
      <c r="F584" s="50">
        <v>46</v>
      </c>
      <c r="G584" s="51" t="s">
        <v>89</v>
      </c>
      <c r="H584" s="53">
        <f t="shared" si="50"/>
        <v>1</v>
      </c>
      <c r="I584" s="53" t="str">
        <f t="shared" si="51"/>
        <v>--</v>
      </c>
      <c r="J584" s="53">
        <f t="shared" si="52"/>
        <v>10054.353981450939</v>
      </c>
      <c r="K584" s="62" t="str">
        <f t="shared" si="54"/>
        <v/>
      </c>
      <c r="L584" s="53">
        <f t="shared" si="53"/>
        <v>10054</v>
      </c>
      <c r="M584" s="62">
        <f t="shared" si="55"/>
        <v>-0.35398145093859057</v>
      </c>
    </row>
    <row r="585" spans="1:13">
      <c r="A585" s="50">
        <v>487</v>
      </c>
      <c r="B585" s="50">
        <v>487049049</v>
      </c>
      <c r="C585" s="51" t="s">
        <v>268</v>
      </c>
      <c r="D585" s="50">
        <v>49</v>
      </c>
      <c r="E585" s="51" t="s">
        <v>73</v>
      </c>
      <c r="F585" s="50">
        <v>49</v>
      </c>
      <c r="G585" s="51" t="s">
        <v>73</v>
      </c>
      <c r="H585" s="53">
        <f t="shared" si="50"/>
        <v>70</v>
      </c>
      <c r="I585" s="53">
        <f t="shared" si="51"/>
        <v>12277</v>
      </c>
      <c r="J585" s="53">
        <f t="shared" si="52"/>
        <v>12224</v>
      </c>
      <c r="K585" s="62">
        <f t="shared" si="54"/>
        <v>-53</v>
      </c>
      <c r="L585" s="53">
        <f t="shared" si="53"/>
        <v>12224</v>
      </c>
      <c r="M585" s="62">
        <f t="shared" si="55"/>
        <v>0</v>
      </c>
    </row>
    <row r="586" spans="1:13">
      <c r="A586" s="50">
        <v>487</v>
      </c>
      <c r="B586" s="50">
        <v>487049057</v>
      </c>
      <c r="C586" s="51" t="s">
        <v>268</v>
      </c>
      <c r="D586" s="50">
        <v>49</v>
      </c>
      <c r="E586" s="51" t="s">
        <v>73</v>
      </c>
      <c r="F586" s="50">
        <v>57</v>
      </c>
      <c r="G586" s="51" t="s">
        <v>13</v>
      </c>
      <c r="H586" s="53">
        <f t="shared" ref="H586:H649" si="56">VLOOKUP($B586,_18Q1d,7)</f>
        <v>8</v>
      </c>
      <c r="I586" s="53">
        <f t="shared" ref="I586:I649" si="57">IF(VLOOKUP($B586,_17Q4,1)=$B586,VLOOKUP($B586,_17Q4,12),"--")</f>
        <v>11359</v>
      </c>
      <c r="J586" s="53">
        <f t="shared" ref="J586:J649" si="58">IF(VLOOKUP($B586,_18Q1d,1)=$B586,VLOOKUP($B586,_18Q1d,8),"")</f>
        <v>10644</v>
      </c>
      <c r="K586" s="62">
        <f t="shared" si="54"/>
        <v>-715</v>
      </c>
      <c r="L586" s="53">
        <f t="shared" ref="L586:L649" si="59">IF(VLOOKUP($B586,_18Q1g,1)=$B586,VLOOKUP($B586,_18Q1g,8),"")</f>
        <v>10644</v>
      </c>
      <c r="M586" s="62">
        <f t="shared" si="55"/>
        <v>0</v>
      </c>
    </row>
    <row r="587" spans="1:13">
      <c r="A587" s="50">
        <v>487</v>
      </c>
      <c r="B587" s="50">
        <v>487049093</v>
      </c>
      <c r="C587" s="51" t="s">
        <v>268</v>
      </c>
      <c r="D587" s="50">
        <v>49</v>
      </c>
      <c r="E587" s="51" t="s">
        <v>73</v>
      </c>
      <c r="F587" s="50">
        <v>93</v>
      </c>
      <c r="G587" s="51" t="s">
        <v>14</v>
      </c>
      <c r="H587" s="53">
        <f t="shared" si="56"/>
        <v>65</v>
      </c>
      <c r="I587" s="53">
        <f t="shared" si="57"/>
        <v>11760</v>
      </c>
      <c r="J587" s="53">
        <f t="shared" si="58"/>
        <v>11513</v>
      </c>
      <c r="K587" s="62">
        <f t="shared" ref="K587:K650" si="60">IFERROR(J587-I587,"")</f>
        <v>-247</v>
      </c>
      <c r="L587" s="53">
        <f t="shared" si="59"/>
        <v>11513</v>
      </c>
      <c r="M587" s="62">
        <f t="shared" ref="M587:M650" si="61">IFERROR(L587-J587,"")</f>
        <v>0</v>
      </c>
    </row>
    <row r="588" spans="1:13">
      <c r="A588" s="50">
        <v>487</v>
      </c>
      <c r="B588" s="50">
        <v>487049128</v>
      </c>
      <c r="C588" s="51" t="s">
        <v>268</v>
      </c>
      <c r="D588" s="50">
        <v>49</v>
      </c>
      <c r="E588" s="51" t="s">
        <v>73</v>
      </c>
      <c r="F588" s="50">
        <v>128</v>
      </c>
      <c r="G588" s="51" t="s">
        <v>122</v>
      </c>
      <c r="H588" s="53">
        <f t="shared" si="56"/>
        <v>1</v>
      </c>
      <c r="I588" s="53">
        <f t="shared" si="57"/>
        <v>10708.356587804878</v>
      </c>
      <c r="J588" s="53">
        <f t="shared" si="58"/>
        <v>8747</v>
      </c>
      <c r="K588" s="62">
        <f t="shared" si="60"/>
        <v>-1961.3565878048776</v>
      </c>
      <c r="L588" s="53">
        <f t="shared" si="59"/>
        <v>8747</v>
      </c>
      <c r="M588" s="62">
        <f t="shared" si="61"/>
        <v>0</v>
      </c>
    </row>
    <row r="589" spans="1:13">
      <c r="A589" s="50">
        <v>487</v>
      </c>
      <c r="B589" s="50">
        <v>487049149</v>
      </c>
      <c r="C589" s="51" t="s">
        <v>268</v>
      </c>
      <c r="D589" s="50">
        <v>49</v>
      </c>
      <c r="E589" s="51" t="s">
        <v>73</v>
      </c>
      <c r="F589" s="50">
        <v>149</v>
      </c>
      <c r="G589" s="51" t="s">
        <v>77</v>
      </c>
      <c r="H589" s="53">
        <f t="shared" si="56"/>
        <v>2</v>
      </c>
      <c r="I589" s="53">
        <f t="shared" si="57"/>
        <v>8488</v>
      </c>
      <c r="J589" s="53">
        <f t="shared" si="58"/>
        <v>8747</v>
      </c>
      <c r="K589" s="62">
        <f t="shared" si="60"/>
        <v>259</v>
      </c>
      <c r="L589" s="53">
        <f t="shared" si="59"/>
        <v>8747</v>
      </c>
      <c r="M589" s="62">
        <f t="shared" si="61"/>
        <v>0</v>
      </c>
    </row>
    <row r="590" spans="1:13">
      <c r="A590" s="50">
        <v>487</v>
      </c>
      <c r="B590" s="50">
        <v>487049153</v>
      </c>
      <c r="C590" s="51" t="s">
        <v>268</v>
      </c>
      <c r="D590" s="50">
        <v>49</v>
      </c>
      <c r="E590" s="51" t="s">
        <v>73</v>
      </c>
      <c r="F590" s="50">
        <v>153</v>
      </c>
      <c r="G590" s="51" t="s">
        <v>107</v>
      </c>
      <c r="H590" s="53">
        <f t="shared" si="56"/>
        <v>1</v>
      </c>
      <c r="I590" s="53">
        <f t="shared" si="57"/>
        <v>9412</v>
      </c>
      <c r="J590" s="53">
        <f t="shared" si="58"/>
        <v>10593</v>
      </c>
      <c r="K590" s="62">
        <f t="shared" si="60"/>
        <v>1181</v>
      </c>
      <c r="L590" s="53">
        <f t="shared" si="59"/>
        <v>10593</v>
      </c>
      <c r="M590" s="62">
        <f t="shared" si="61"/>
        <v>0</v>
      </c>
    </row>
    <row r="591" spans="1:13">
      <c r="A591" s="50">
        <v>487</v>
      </c>
      <c r="B591" s="50">
        <v>487049163</v>
      </c>
      <c r="C591" s="51" t="s">
        <v>268</v>
      </c>
      <c r="D591" s="50">
        <v>49</v>
      </c>
      <c r="E591" s="51" t="s">
        <v>73</v>
      </c>
      <c r="F591" s="50">
        <v>163</v>
      </c>
      <c r="G591" s="51" t="s">
        <v>16</v>
      </c>
      <c r="H591" s="53">
        <f t="shared" si="56"/>
        <v>14</v>
      </c>
      <c r="I591" s="53">
        <f t="shared" si="57"/>
        <v>11537</v>
      </c>
      <c r="J591" s="53">
        <f t="shared" si="58"/>
        <v>11453</v>
      </c>
      <c r="K591" s="62">
        <f t="shared" si="60"/>
        <v>-84</v>
      </c>
      <c r="L591" s="53">
        <f t="shared" si="59"/>
        <v>11453</v>
      </c>
      <c r="M591" s="62">
        <f t="shared" si="61"/>
        <v>0</v>
      </c>
    </row>
    <row r="592" spans="1:13">
      <c r="A592" s="50">
        <v>487</v>
      </c>
      <c r="B592" s="50">
        <v>487049165</v>
      </c>
      <c r="C592" s="51" t="s">
        <v>268</v>
      </c>
      <c r="D592" s="50">
        <v>49</v>
      </c>
      <c r="E592" s="51" t="s">
        <v>73</v>
      </c>
      <c r="F592" s="50">
        <v>165</v>
      </c>
      <c r="G592" s="51" t="s">
        <v>17</v>
      </c>
      <c r="H592" s="53">
        <f t="shared" si="56"/>
        <v>51</v>
      </c>
      <c r="I592" s="53">
        <f t="shared" si="57"/>
        <v>11417</v>
      </c>
      <c r="J592" s="53">
        <f t="shared" si="58"/>
        <v>11390</v>
      </c>
      <c r="K592" s="62">
        <f t="shared" si="60"/>
        <v>-27</v>
      </c>
      <c r="L592" s="53">
        <f t="shared" si="59"/>
        <v>11390</v>
      </c>
      <c r="M592" s="62">
        <f t="shared" si="61"/>
        <v>0</v>
      </c>
    </row>
    <row r="593" spans="1:13">
      <c r="A593" s="50">
        <v>487</v>
      </c>
      <c r="B593" s="50">
        <v>487049176</v>
      </c>
      <c r="C593" s="51" t="s">
        <v>268</v>
      </c>
      <c r="D593" s="50">
        <v>49</v>
      </c>
      <c r="E593" s="51" t="s">
        <v>73</v>
      </c>
      <c r="F593" s="50">
        <v>176</v>
      </c>
      <c r="G593" s="51" t="s">
        <v>78</v>
      </c>
      <c r="H593" s="53">
        <f t="shared" si="56"/>
        <v>53</v>
      </c>
      <c r="I593" s="53">
        <f t="shared" si="57"/>
        <v>11503</v>
      </c>
      <c r="J593" s="53">
        <f t="shared" si="58"/>
        <v>11591</v>
      </c>
      <c r="K593" s="62">
        <f t="shared" si="60"/>
        <v>88</v>
      </c>
      <c r="L593" s="53">
        <f t="shared" si="59"/>
        <v>11591</v>
      </c>
      <c r="M593" s="62">
        <f t="shared" si="61"/>
        <v>0</v>
      </c>
    </row>
    <row r="594" spans="1:13">
      <c r="A594" s="50">
        <v>487</v>
      </c>
      <c r="B594" s="50">
        <v>487049207</v>
      </c>
      <c r="C594" s="51" t="s">
        <v>268</v>
      </c>
      <c r="D594" s="50">
        <v>49</v>
      </c>
      <c r="E594" s="51" t="s">
        <v>73</v>
      </c>
      <c r="F594" s="50">
        <v>207</v>
      </c>
      <c r="G594" s="51" t="s">
        <v>25</v>
      </c>
      <c r="H594" s="53">
        <f t="shared" si="56"/>
        <v>1</v>
      </c>
      <c r="I594" s="53" t="str">
        <f t="shared" si="57"/>
        <v>--</v>
      </c>
      <c r="J594" s="53">
        <f t="shared" si="58"/>
        <v>10224.179392198021</v>
      </c>
      <c r="K594" s="62" t="str">
        <f t="shared" si="60"/>
        <v/>
      </c>
      <c r="L594" s="53">
        <f t="shared" si="59"/>
        <v>10224</v>
      </c>
      <c r="M594" s="62">
        <f t="shared" si="61"/>
        <v>-0.17939219802065054</v>
      </c>
    </row>
    <row r="595" spans="1:13">
      <c r="A595" s="50">
        <v>487</v>
      </c>
      <c r="B595" s="50">
        <v>487049244</v>
      </c>
      <c r="C595" s="51" t="s">
        <v>268</v>
      </c>
      <c r="D595" s="50">
        <v>49</v>
      </c>
      <c r="E595" s="51" t="s">
        <v>73</v>
      </c>
      <c r="F595" s="50">
        <v>244</v>
      </c>
      <c r="G595" s="51" t="s">
        <v>27</v>
      </c>
      <c r="H595" s="53">
        <f t="shared" si="56"/>
        <v>11</v>
      </c>
      <c r="I595" s="53">
        <f t="shared" si="57"/>
        <v>11679</v>
      </c>
      <c r="J595" s="53">
        <f t="shared" si="58"/>
        <v>9906</v>
      </c>
      <c r="K595" s="62">
        <f t="shared" si="60"/>
        <v>-1773</v>
      </c>
      <c r="L595" s="53">
        <f t="shared" si="59"/>
        <v>9906</v>
      </c>
      <c r="M595" s="62">
        <f t="shared" si="61"/>
        <v>0</v>
      </c>
    </row>
    <row r="596" spans="1:13">
      <c r="A596" s="50">
        <v>487</v>
      </c>
      <c r="B596" s="50">
        <v>487049246</v>
      </c>
      <c r="C596" s="51" t="s">
        <v>268</v>
      </c>
      <c r="D596" s="50">
        <v>49</v>
      </c>
      <c r="E596" s="51" t="s">
        <v>73</v>
      </c>
      <c r="F596" s="50">
        <v>246</v>
      </c>
      <c r="G596" s="51" t="s">
        <v>220</v>
      </c>
      <c r="H596" s="53">
        <f t="shared" si="56"/>
        <v>1</v>
      </c>
      <c r="I596" s="53" t="str">
        <f t="shared" si="57"/>
        <v>--</v>
      </c>
      <c r="J596" s="53">
        <f t="shared" si="58"/>
        <v>9608.3562062782803</v>
      </c>
      <c r="K596" s="62" t="str">
        <f t="shared" si="60"/>
        <v/>
      </c>
      <c r="L596" s="53">
        <f t="shared" si="59"/>
        <v>9608</v>
      </c>
      <c r="M596" s="62">
        <f t="shared" si="61"/>
        <v>-0.35620627828029683</v>
      </c>
    </row>
    <row r="597" spans="1:13">
      <c r="A597" s="50">
        <v>487</v>
      </c>
      <c r="B597" s="50">
        <v>487049248</v>
      </c>
      <c r="C597" s="51" t="s">
        <v>268</v>
      </c>
      <c r="D597" s="50">
        <v>49</v>
      </c>
      <c r="E597" s="51" t="s">
        <v>73</v>
      </c>
      <c r="F597" s="50">
        <v>248</v>
      </c>
      <c r="G597" s="51" t="s">
        <v>18</v>
      </c>
      <c r="H597" s="53">
        <f t="shared" si="56"/>
        <v>7</v>
      </c>
      <c r="I597" s="53">
        <f t="shared" si="57"/>
        <v>11477</v>
      </c>
      <c r="J597" s="53">
        <f t="shared" si="58"/>
        <v>11330</v>
      </c>
      <c r="K597" s="62">
        <f t="shared" si="60"/>
        <v>-147</v>
      </c>
      <c r="L597" s="53">
        <f t="shared" si="59"/>
        <v>11330</v>
      </c>
      <c r="M597" s="62">
        <f t="shared" si="61"/>
        <v>0</v>
      </c>
    </row>
    <row r="598" spans="1:13">
      <c r="A598" s="50">
        <v>487</v>
      </c>
      <c r="B598" s="50">
        <v>487049262</v>
      </c>
      <c r="C598" s="51" t="s">
        <v>268</v>
      </c>
      <c r="D598" s="50">
        <v>49</v>
      </c>
      <c r="E598" s="51" t="s">
        <v>73</v>
      </c>
      <c r="F598" s="50">
        <v>262</v>
      </c>
      <c r="G598" s="51" t="s">
        <v>19</v>
      </c>
      <c r="H598" s="53">
        <f t="shared" si="56"/>
        <v>8</v>
      </c>
      <c r="I598" s="53">
        <f t="shared" si="57"/>
        <v>10464</v>
      </c>
      <c r="J598" s="53">
        <f t="shared" si="58"/>
        <v>12670</v>
      </c>
      <c r="K598" s="62">
        <f t="shared" si="60"/>
        <v>2206</v>
      </c>
      <c r="L598" s="53">
        <f t="shared" si="59"/>
        <v>12670</v>
      </c>
      <c r="M598" s="62">
        <f t="shared" si="61"/>
        <v>0</v>
      </c>
    </row>
    <row r="599" spans="1:13">
      <c r="A599" s="50">
        <v>487</v>
      </c>
      <c r="B599" s="50">
        <v>487049274</v>
      </c>
      <c r="C599" s="51" t="s">
        <v>268</v>
      </c>
      <c r="D599" s="50">
        <v>49</v>
      </c>
      <c r="E599" s="51" t="s">
        <v>73</v>
      </c>
      <c r="F599" s="50">
        <v>274</v>
      </c>
      <c r="G599" s="51" t="s">
        <v>60</v>
      </c>
      <c r="H599" s="53">
        <f t="shared" si="56"/>
        <v>180</v>
      </c>
      <c r="I599" s="53">
        <f t="shared" si="57"/>
        <v>11627</v>
      </c>
      <c r="J599" s="53">
        <f t="shared" si="58"/>
        <v>11932</v>
      </c>
      <c r="K599" s="62">
        <f t="shared" si="60"/>
        <v>305</v>
      </c>
      <c r="L599" s="53">
        <f t="shared" si="59"/>
        <v>11932</v>
      </c>
      <c r="M599" s="62">
        <f t="shared" si="61"/>
        <v>0</v>
      </c>
    </row>
    <row r="600" spans="1:13">
      <c r="A600" s="50">
        <v>487</v>
      </c>
      <c r="B600" s="50">
        <v>487049284</v>
      </c>
      <c r="C600" s="51" t="s">
        <v>268</v>
      </c>
      <c r="D600" s="50">
        <v>49</v>
      </c>
      <c r="E600" s="51" t="s">
        <v>73</v>
      </c>
      <c r="F600" s="50">
        <v>284</v>
      </c>
      <c r="G600" s="51" t="s">
        <v>140</v>
      </c>
      <c r="H600" s="53">
        <f t="shared" si="56"/>
        <v>1</v>
      </c>
      <c r="I600" s="53">
        <f t="shared" si="57"/>
        <v>10336</v>
      </c>
      <c r="J600" s="53">
        <f t="shared" si="58"/>
        <v>10593</v>
      </c>
      <c r="K600" s="62">
        <f t="shared" si="60"/>
        <v>257</v>
      </c>
      <c r="L600" s="53">
        <f t="shared" si="59"/>
        <v>10593</v>
      </c>
      <c r="M600" s="62">
        <f t="shared" si="61"/>
        <v>0</v>
      </c>
    </row>
    <row r="601" spans="1:13">
      <c r="A601" s="50">
        <v>487</v>
      </c>
      <c r="B601" s="50">
        <v>487049308</v>
      </c>
      <c r="C601" s="51" t="s">
        <v>268</v>
      </c>
      <c r="D601" s="50">
        <v>49</v>
      </c>
      <c r="E601" s="51" t="s">
        <v>73</v>
      </c>
      <c r="F601" s="50">
        <v>308</v>
      </c>
      <c r="G601" s="51" t="s">
        <v>20</v>
      </c>
      <c r="H601" s="53">
        <f t="shared" si="56"/>
        <v>3</v>
      </c>
      <c r="I601" s="53">
        <f t="shared" si="57"/>
        <v>12580</v>
      </c>
      <c r="J601" s="53">
        <f t="shared" si="58"/>
        <v>11660</v>
      </c>
      <c r="K601" s="62">
        <f t="shared" si="60"/>
        <v>-920</v>
      </c>
      <c r="L601" s="53">
        <f t="shared" si="59"/>
        <v>11660</v>
      </c>
      <c r="M601" s="62">
        <f t="shared" si="61"/>
        <v>0</v>
      </c>
    </row>
    <row r="602" spans="1:13">
      <c r="A602" s="50">
        <v>487</v>
      </c>
      <c r="B602" s="50">
        <v>487049314</v>
      </c>
      <c r="C602" s="51" t="s">
        <v>268</v>
      </c>
      <c r="D602" s="50">
        <v>49</v>
      </c>
      <c r="E602" s="51" t="s">
        <v>73</v>
      </c>
      <c r="F602" s="50">
        <v>314</v>
      </c>
      <c r="G602" s="51" t="s">
        <v>29</v>
      </c>
      <c r="H602" s="53">
        <f t="shared" si="56"/>
        <v>6</v>
      </c>
      <c r="I602" s="53">
        <f t="shared" si="57"/>
        <v>10081</v>
      </c>
      <c r="J602" s="53">
        <f t="shared" si="58"/>
        <v>11091</v>
      </c>
      <c r="K602" s="62">
        <f t="shared" si="60"/>
        <v>1010</v>
      </c>
      <c r="L602" s="53">
        <f t="shared" si="59"/>
        <v>11091</v>
      </c>
      <c r="M602" s="62">
        <f t="shared" si="61"/>
        <v>0</v>
      </c>
    </row>
    <row r="603" spans="1:13">
      <c r="A603" s="50">
        <v>487</v>
      </c>
      <c r="B603" s="50">
        <v>487049342</v>
      </c>
      <c r="C603" s="51" t="s">
        <v>268</v>
      </c>
      <c r="D603" s="50">
        <v>49</v>
      </c>
      <c r="E603" s="51" t="s">
        <v>73</v>
      </c>
      <c r="F603" s="50">
        <v>342</v>
      </c>
      <c r="G603" s="51" t="s">
        <v>222</v>
      </c>
      <c r="H603" s="53">
        <f t="shared" si="56"/>
        <v>1</v>
      </c>
      <c r="I603" s="53" t="str">
        <f t="shared" si="57"/>
        <v>--</v>
      </c>
      <c r="J603" s="53">
        <f t="shared" si="58"/>
        <v>9956.3693502735459</v>
      </c>
      <c r="K603" s="62" t="str">
        <f t="shared" si="60"/>
        <v/>
      </c>
      <c r="L603" s="53">
        <f t="shared" si="59"/>
        <v>9956</v>
      </c>
      <c r="M603" s="62">
        <f t="shared" si="61"/>
        <v>-0.36935027354593331</v>
      </c>
    </row>
    <row r="604" spans="1:13">
      <c r="A604" s="50">
        <v>487</v>
      </c>
      <c r="B604" s="50">
        <v>487049347</v>
      </c>
      <c r="C604" s="51" t="s">
        <v>268</v>
      </c>
      <c r="D604" s="50">
        <v>49</v>
      </c>
      <c r="E604" s="51" t="s">
        <v>73</v>
      </c>
      <c r="F604" s="50">
        <v>347</v>
      </c>
      <c r="G604" s="51" t="s">
        <v>82</v>
      </c>
      <c r="H604" s="53">
        <f t="shared" si="56"/>
        <v>2</v>
      </c>
      <c r="I604" s="53" t="str">
        <f t="shared" si="57"/>
        <v>--</v>
      </c>
      <c r="J604" s="53">
        <f t="shared" si="58"/>
        <v>10753.674078882075</v>
      </c>
      <c r="K604" s="62" t="str">
        <f t="shared" si="60"/>
        <v/>
      </c>
      <c r="L604" s="53">
        <f t="shared" si="59"/>
        <v>10754</v>
      </c>
      <c r="M604" s="62">
        <f t="shared" si="61"/>
        <v>0.32592111792473588</v>
      </c>
    </row>
    <row r="605" spans="1:13">
      <c r="A605" s="50">
        <v>487</v>
      </c>
      <c r="B605" s="50">
        <v>487274031</v>
      </c>
      <c r="C605" s="51" t="s">
        <v>268</v>
      </c>
      <c r="D605" s="50">
        <v>274</v>
      </c>
      <c r="E605" s="51" t="s">
        <v>60</v>
      </c>
      <c r="F605" s="50">
        <v>31</v>
      </c>
      <c r="G605" s="51" t="s">
        <v>76</v>
      </c>
      <c r="H605" s="53">
        <f t="shared" si="56"/>
        <v>1</v>
      </c>
      <c r="I605" s="53">
        <f t="shared" si="57"/>
        <v>8367</v>
      </c>
      <c r="J605" s="53">
        <f t="shared" si="58"/>
        <v>8689</v>
      </c>
      <c r="K605" s="62">
        <f t="shared" si="60"/>
        <v>322</v>
      </c>
      <c r="L605" s="53">
        <f t="shared" si="59"/>
        <v>8689</v>
      </c>
      <c r="M605" s="62">
        <f t="shared" si="61"/>
        <v>0</v>
      </c>
    </row>
    <row r="606" spans="1:13">
      <c r="A606" s="50">
        <v>487</v>
      </c>
      <c r="B606" s="50">
        <v>487274035</v>
      </c>
      <c r="C606" s="51" t="s">
        <v>268</v>
      </c>
      <c r="D606" s="50">
        <v>274</v>
      </c>
      <c r="E606" s="51" t="s">
        <v>60</v>
      </c>
      <c r="F606" s="50">
        <v>35</v>
      </c>
      <c r="G606" s="51" t="s">
        <v>11</v>
      </c>
      <c r="H606" s="53">
        <f t="shared" si="56"/>
        <v>26</v>
      </c>
      <c r="I606" s="53">
        <f t="shared" si="57"/>
        <v>10027</v>
      </c>
      <c r="J606" s="53">
        <f t="shared" si="58"/>
        <v>10748</v>
      </c>
      <c r="K606" s="62">
        <f t="shared" si="60"/>
        <v>721</v>
      </c>
      <c r="L606" s="53">
        <f t="shared" si="59"/>
        <v>10748</v>
      </c>
      <c r="M606" s="62">
        <f t="shared" si="61"/>
        <v>0</v>
      </c>
    </row>
    <row r="607" spans="1:13">
      <c r="A607" s="50">
        <v>487</v>
      </c>
      <c r="B607" s="50">
        <v>487274044</v>
      </c>
      <c r="C607" s="51" t="s">
        <v>268</v>
      </c>
      <c r="D607" s="50">
        <v>274</v>
      </c>
      <c r="E607" s="51" t="s">
        <v>60</v>
      </c>
      <c r="F607" s="50">
        <v>44</v>
      </c>
      <c r="G607" s="51" t="s">
        <v>12</v>
      </c>
      <c r="H607" s="53">
        <f t="shared" si="56"/>
        <v>1</v>
      </c>
      <c r="I607" s="53">
        <f t="shared" si="57"/>
        <v>9607</v>
      </c>
      <c r="J607" s="53">
        <f t="shared" si="58"/>
        <v>8689</v>
      </c>
      <c r="K607" s="62">
        <f t="shared" si="60"/>
        <v>-918</v>
      </c>
      <c r="L607" s="53">
        <f t="shared" si="59"/>
        <v>8689</v>
      </c>
      <c r="M607" s="62">
        <f t="shared" si="61"/>
        <v>0</v>
      </c>
    </row>
    <row r="608" spans="1:13">
      <c r="A608" s="50">
        <v>487</v>
      </c>
      <c r="B608" s="50">
        <v>487274046</v>
      </c>
      <c r="C608" s="51" t="s">
        <v>268</v>
      </c>
      <c r="D608" s="50">
        <v>274</v>
      </c>
      <c r="E608" s="51" t="s">
        <v>60</v>
      </c>
      <c r="F608" s="50">
        <v>46</v>
      </c>
      <c r="G608" s="51" t="s">
        <v>89</v>
      </c>
      <c r="H608" s="53">
        <f t="shared" si="56"/>
        <v>1</v>
      </c>
      <c r="I608" s="53">
        <f t="shared" si="57"/>
        <v>12733</v>
      </c>
      <c r="J608" s="53">
        <f t="shared" si="58"/>
        <v>12817</v>
      </c>
      <c r="K608" s="62">
        <f t="shared" si="60"/>
        <v>84</v>
      </c>
      <c r="L608" s="53">
        <f t="shared" si="59"/>
        <v>12817</v>
      </c>
      <c r="M608" s="62">
        <f t="shared" si="61"/>
        <v>0</v>
      </c>
    </row>
    <row r="609" spans="1:13">
      <c r="A609" s="50">
        <v>487</v>
      </c>
      <c r="B609" s="50">
        <v>487274048</v>
      </c>
      <c r="C609" s="51" t="s">
        <v>268</v>
      </c>
      <c r="D609" s="50">
        <v>274</v>
      </c>
      <c r="E609" s="51" t="s">
        <v>60</v>
      </c>
      <c r="F609" s="50">
        <v>48</v>
      </c>
      <c r="G609" s="51" t="s">
        <v>217</v>
      </c>
      <c r="H609" s="53">
        <f t="shared" si="56"/>
        <v>1</v>
      </c>
      <c r="I609" s="53">
        <f t="shared" si="57"/>
        <v>8476</v>
      </c>
      <c r="J609" s="53">
        <f t="shared" si="58"/>
        <v>8689</v>
      </c>
      <c r="K609" s="62">
        <f t="shared" si="60"/>
        <v>213</v>
      </c>
      <c r="L609" s="53">
        <f t="shared" si="59"/>
        <v>8689</v>
      </c>
      <c r="M609" s="62">
        <f t="shared" si="61"/>
        <v>0</v>
      </c>
    </row>
    <row r="610" spans="1:13">
      <c r="A610" s="50">
        <v>487</v>
      </c>
      <c r="B610" s="50">
        <v>487274049</v>
      </c>
      <c r="C610" s="51" t="s">
        <v>268</v>
      </c>
      <c r="D610" s="50">
        <v>274</v>
      </c>
      <c r="E610" s="51" t="s">
        <v>60</v>
      </c>
      <c r="F610" s="50">
        <v>49</v>
      </c>
      <c r="G610" s="51" t="s">
        <v>73</v>
      </c>
      <c r="H610" s="53">
        <f t="shared" si="56"/>
        <v>107</v>
      </c>
      <c r="I610" s="53">
        <f t="shared" si="57"/>
        <v>11334</v>
      </c>
      <c r="J610" s="53">
        <f t="shared" si="58"/>
        <v>11594</v>
      </c>
      <c r="K610" s="62">
        <f t="shared" si="60"/>
        <v>260</v>
      </c>
      <c r="L610" s="53">
        <f t="shared" si="59"/>
        <v>11594</v>
      </c>
      <c r="M610" s="62">
        <f t="shared" si="61"/>
        <v>0</v>
      </c>
    </row>
    <row r="611" spans="1:13">
      <c r="A611" s="50">
        <v>487</v>
      </c>
      <c r="B611" s="50">
        <v>487274057</v>
      </c>
      <c r="C611" s="51" t="s">
        <v>268</v>
      </c>
      <c r="D611" s="50">
        <v>274</v>
      </c>
      <c r="E611" s="51" t="s">
        <v>60</v>
      </c>
      <c r="F611" s="50">
        <v>57</v>
      </c>
      <c r="G611" s="51" t="s">
        <v>13</v>
      </c>
      <c r="H611" s="53">
        <f t="shared" si="56"/>
        <v>11</v>
      </c>
      <c r="I611" s="53">
        <f t="shared" si="57"/>
        <v>11313</v>
      </c>
      <c r="J611" s="53">
        <f t="shared" si="58"/>
        <v>11926</v>
      </c>
      <c r="K611" s="62">
        <f t="shared" si="60"/>
        <v>613</v>
      </c>
      <c r="L611" s="53">
        <f t="shared" si="59"/>
        <v>11926</v>
      </c>
      <c r="M611" s="62">
        <f t="shared" si="61"/>
        <v>0</v>
      </c>
    </row>
    <row r="612" spans="1:13">
      <c r="A612" s="50">
        <v>487</v>
      </c>
      <c r="B612" s="50">
        <v>487274093</v>
      </c>
      <c r="C612" s="51" t="s">
        <v>268</v>
      </c>
      <c r="D612" s="50">
        <v>274</v>
      </c>
      <c r="E612" s="51" t="s">
        <v>60</v>
      </c>
      <c r="F612" s="50">
        <v>93</v>
      </c>
      <c r="G612" s="51" t="s">
        <v>14</v>
      </c>
      <c r="H612" s="53">
        <f t="shared" si="56"/>
        <v>58</v>
      </c>
      <c r="I612" s="53">
        <f t="shared" si="57"/>
        <v>11602</v>
      </c>
      <c r="J612" s="53">
        <f t="shared" si="58"/>
        <v>11341</v>
      </c>
      <c r="K612" s="62">
        <f t="shared" si="60"/>
        <v>-261</v>
      </c>
      <c r="L612" s="53">
        <f t="shared" si="59"/>
        <v>11341</v>
      </c>
      <c r="M612" s="62">
        <f t="shared" si="61"/>
        <v>0</v>
      </c>
    </row>
    <row r="613" spans="1:13">
      <c r="A613" s="50">
        <v>487</v>
      </c>
      <c r="B613" s="50">
        <v>487274128</v>
      </c>
      <c r="C613" s="51" t="s">
        <v>268</v>
      </c>
      <c r="D613" s="50">
        <v>274</v>
      </c>
      <c r="E613" s="51" t="s">
        <v>60</v>
      </c>
      <c r="F613" s="50">
        <v>128</v>
      </c>
      <c r="G613" s="51" t="s">
        <v>122</v>
      </c>
      <c r="H613" s="53">
        <f t="shared" si="56"/>
        <v>2</v>
      </c>
      <c r="I613" s="53">
        <f t="shared" si="57"/>
        <v>8346</v>
      </c>
      <c r="J613" s="53">
        <f t="shared" si="58"/>
        <v>8689</v>
      </c>
      <c r="K613" s="62">
        <f t="shared" si="60"/>
        <v>343</v>
      </c>
      <c r="L613" s="53">
        <f t="shared" si="59"/>
        <v>8689</v>
      </c>
      <c r="M613" s="62">
        <f t="shared" si="61"/>
        <v>0</v>
      </c>
    </row>
    <row r="614" spans="1:13">
      <c r="A614" s="50">
        <v>487</v>
      </c>
      <c r="B614" s="50">
        <v>487274149</v>
      </c>
      <c r="C614" s="51" t="s">
        <v>268</v>
      </c>
      <c r="D614" s="50">
        <v>274</v>
      </c>
      <c r="E614" s="51" t="s">
        <v>60</v>
      </c>
      <c r="F614" s="50">
        <v>149</v>
      </c>
      <c r="G614" s="51" t="s">
        <v>77</v>
      </c>
      <c r="H614" s="53">
        <f t="shared" si="56"/>
        <v>1</v>
      </c>
      <c r="I614" s="53">
        <f t="shared" si="57"/>
        <v>8476</v>
      </c>
      <c r="J614" s="53">
        <f t="shared" si="58"/>
        <v>8505</v>
      </c>
      <c r="K614" s="62">
        <f t="shared" si="60"/>
        <v>29</v>
      </c>
      <c r="L614" s="53">
        <f t="shared" si="59"/>
        <v>8505</v>
      </c>
      <c r="M614" s="62">
        <f t="shared" si="61"/>
        <v>0</v>
      </c>
    </row>
    <row r="615" spans="1:13">
      <c r="A615" s="50">
        <v>487</v>
      </c>
      <c r="B615" s="50">
        <v>487274160</v>
      </c>
      <c r="C615" s="51" t="s">
        <v>268</v>
      </c>
      <c r="D615" s="50">
        <v>274</v>
      </c>
      <c r="E615" s="51" t="s">
        <v>60</v>
      </c>
      <c r="F615" s="50">
        <v>160</v>
      </c>
      <c r="G615" s="51" t="s">
        <v>134</v>
      </c>
      <c r="H615" s="53">
        <f t="shared" si="56"/>
        <v>1</v>
      </c>
      <c r="I615" s="53">
        <f t="shared" si="57"/>
        <v>11734.013937628073</v>
      </c>
      <c r="J615" s="53">
        <f t="shared" si="58"/>
        <v>8689</v>
      </c>
      <c r="K615" s="62">
        <f t="shared" si="60"/>
        <v>-3045.0139376280731</v>
      </c>
      <c r="L615" s="53">
        <f t="shared" si="59"/>
        <v>8689</v>
      </c>
      <c r="M615" s="62">
        <f t="shared" si="61"/>
        <v>0</v>
      </c>
    </row>
    <row r="616" spans="1:13">
      <c r="A616" s="50">
        <v>487</v>
      </c>
      <c r="B616" s="50">
        <v>487274163</v>
      </c>
      <c r="C616" s="51" t="s">
        <v>268</v>
      </c>
      <c r="D616" s="50">
        <v>274</v>
      </c>
      <c r="E616" s="51" t="s">
        <v>60</v>
      </c>
      <c r="F616" s="50">
        <v>163</v>
      </c>
      <c r="G616" s="51" t="s">
        <v>16</v>
      </c>
      <c r="H616" s="53">
        <f t="shared" si="56"/>
        <v>9</v>
      </c>
      <c r="I616" s="53">
        <f t="shared" si="57"/>
        <v>12367</v>
      </c>
      <c r="J616" s="53">
        <f t="shared" si="58"/>
        <v>11445</v>
      </c>
      <c r="K616" s="62">
        <f t="shared" si="60"/>
        <v>-922</v>
      </c>
      <c r="L616" s="53">
        <f t="shared" si="59"/>
        <v>11445</v>
      </c>
      <c r="M616" s="62">
        <f t="shared" si="61"/>
        <v>0</v>
      </c>
    </row>
    <row r="617" spans="1:13">
      <c r="A617" s="50">
        <v>487</v>
      </c>
      <c r="B617" s="50">
        <v>487274165</v>
      </c>
      <c r="C617" s="51" t="s">
        <v>268</v>
      </c>
      <c r="D617" s="50">
        <v>274</v>
      </c>
      <c r="E617" s="51" t="s">
        <v>60</v>
      </c>
      <c r="F617" s="50">
        <v>165</v>
      </c>
      <c r="G617" s="51" t="s">
        <v>17</v>
      </c>
      <c r="H617" s="53">
        <f t="shared" si="56"/>
        <v>54</v>
      </c>
      <c r="I617" s="53">
        <f t="shared" si="57"/>
        <v>10816</v>
      </c>
      <c r="J617" s="53">
        <f t="shared" si="58"/>
        <v>10492</v>
      </c>
      <c r="K617" s="62">
        <f t="shared" si="60"/>
        <v>-324</v>
      </c>
      <c r="L617" s="53">
        <f t="shared" si="59"/>
        <v>10492</v>
      </c>
      <c r="M617" s="62">
        <f t="shared" si="61"/>
        <v>0</v>
      </c>
    </row>
    <row r="618" spans="1:13">
      <c r="A618" s="50">
        <v>487</v>
      </c>
      <c r="B618" s="50">
        <v>487274176</v>
      </c>
      <c r="C618" s="51" t="s">
        <v>268</v>
      </c>
      <c r="D618" s="50">
        <v>274</v>
      </c>
      <c r="E618" s="51" t="s">
        <v>60</v>
      </c>
      <c r="F618" s="50">
        <v>176</v>
      </c>
      <c r="G618" s="51" t="s">
        <v>78</v>
      </c>
      <c r="H618" s="53">
        <f t="shared" si="56"/>
        <v>43</v>
      </c>
      <c r="I618" s="53">
        <f t="shared" si="57"/>
        <v>11085</v>
      </c>
      <c r="J618" s="53">
        <f t="shared" si="58"/>
        <v>11158</v>
      </c>
      <c r="K618" s="62">
        <f t="shared" si="60"/>
        <v>73</v>
      </c>
      <c r="L618" s="53">
        <f t="shared" si="59"/>
        <v>11158</v>
      </c>
      <c r="M618" s="62">
        <f t="shared" si="61"/>
        <v>0</v>
      </c>
    </row>
    <row r="619" spans="1:13">
      <c r="A619" s="50">
        <v>487</v>
      </c>
      <c r="B619" s="50">
        <v>487274181</v>
      </c>
      <c r="C619" s="51" t="s">
        <v>268</v>
      </c>
      <c r="D619" s="50">
        <v>274</v>
      </c>
      <c r="E619" s="51" t="s">
        <v>60</v>
      </c>
      <c r="F619" s="50">
        <v>181</v>
      </c>
      <c r="G619" s="51" t="s">
        <v>79</v>
      </c>
      <c r="H619" s="53">
        <f t="shared" si="56"/>
        <v>1</v>
      </c>
      <c r="I619" s="53">
        <f t="shared" si="57"/>
        <v>10635.401612858141</v>
      </c>
      <c r="J619" s="53">
        <f t="shared" si="58"/>
        <v>13000</v>
      </c>
      <c r="K619" s="62">
        <f t="shared" si="60"/>
        <v>2364.5983871418593</v>
      </c>
      <c r="L619" s="53">
        <f t="shared" si="59"/>
        <v>13000</v>
      </c>
      <c r="M619" s="62">
        <f t="shared" si="61"/>
        <v>0</v>
      </c>
    </row>
    <row r="620" spans="1:13">
      <c r="A620" s="50">
        <v>487</v>
      </c>
      <c r="B620" s="50">
        <v>487274199</v>
      </c>
      <c r="C620" s="51" t="s">
        <v>268</v>
      </c>
      <c r="D620" s="50">
        <v>274</v>
      </c>
      <c r="E620" s="51" t="s">
        <v>60</v>
      </c>
      <c r="F620" s="50">
        <v>199</v>
      </c>
      <c r="G620" s="51" t="s">
        <v>139</v>
      </c>
      <c r="H620" s="53">
        <f t="shared" si="56"/>
        <v>1</v>
      </c>
      <c r="I620" s="53">
        <f t="shared" si="57"/>
        <v>9652.295432282388</v>
      </c>
      <c r="J620" s="53">
        <f t="shared" si="58"/>
        <v>9913.7463847583167</v>
      </c>
      <c r="K620" s="62">
        <f t="shared" si="60"/>
        <v>261.45095247592872</v>
      </c>
      <c r="L620" s="53">
        <f t="shared" si="59"/>
        <v>9914</v>
      </c>
      <c r="M620" s="62">
        <f t="shared" si="61"/>
        <v>0.25361524168329197</v>
      </c>
    </row>
    <row r="621" spans="1:13">
      <c r="A621" s="50">
        <v>487</v>
      </c>
      <c r="B621" s="50">
        <v>487274207</v>
      </c>
      <c r="C621" s="51" t="s">
        <v>268</v>
      </c>
      <c r="D621" s="50">
        <v>274</v>
      </c>
      <c r="E621" s="51" t="s">
        <v>60</v>
      </c>
      <c r="F621" s="50">
        <v>207</v>
      </c>
      <c r="G621" s="51" t="s">
        <v>25</v>
      </c>
      <c r="H621" s="53">
        <f t="shared" si="56"/>
        <v>1</v>
      </c>
      <c r="I621" s="53">
        <f t="shared" si="57"/>
        <v>12733</v>
      </c>
      <c r="J621" s="53">
        <f t="shared" si="58"/>
        <v>10845</v>
      </c>
      <c r="K621" s="62">
        <f t="shared" si="60"/>
        <v>-1888</v>
      </c>
      <c r="L621" s="53">
        <f t="shared" si="59"/>
        <v>10845</v>
      </c>
      <c r="M621" s="62">
        <f t="shared" si="61"/>
        <v>0</v>
      </c>
    </row>
    <row r="622" spans="1:13">
      <c r="A622" s="50">
        <v>487</v>
      </c>
      <c r="B622" s="50">
        <v>487274229</v>
      </c>
      <c r="C622" s="51" t="s">
        <v>268</v>
      </c>
      <c r="D622" s="50">
        <v>274</v>
      </c>
      <c r="E622" s="51" t="s">
        <v>60</v>
      </c>
      <c r="F622" s="50">
        <v>229</v>
      </c>
      <c r="G622" s="51" t="s">
        <v>97</v>
      </c>
      <c r="H622" s="53">
        <f t="shared" si="56"/>
        <v>2</v>
      </c>
      <c r="I622" s="53">
        <f t="shared" si="57"/>
        <v>8476</v>
      </c>
      <c r="J622" s="53">
        <f t="shared" si="58"/>
        <v>10845</v>
      </c>
      <c r="K622" s="62">
        <f t="shared" si="60"/>
        <v>2369</v>
      </c>
      <c r="L622" s="53">
        <f t="shared" si="59"/>
        <v>10845</v>
      </c>
      <c r="M622" s="62">
        <f t="shared" si="61"/>
        <v>0</v>
      </c>
    </row>
    <row r="623" spans="1:13">
      <c r="A623" s="50">
        <v>487</v>
      </c>
      <c r="B623" s="50">
        <v>487274243</v>
      </c>
      <c r="C623" s="51" t="s">
        <v>268</v>
      </c>
      <c r="D623" s="50">
        <v>274</v>
      </c>
      <c r="E623" s="51" t="s">
        <v>60</v>
      </c>
      <c r="F623" s="50">
        <v>243</v>
      </c>
      <c r="G623" s="51" t="s">
        <v>80</v>
      </c>
      <c r="H623" s="53">
        <f t="shared" si="56"/>
        <v>1</v>
      </c>
      <c r="I623" s="53" t="str">
        <f t="shared" si="57"/>
        <v>--</v>
      </c>
      <c r="J623" s="53">
        <f t="shared" si="58"/>
        <v>12065.818475129625</v>
      </c>
      <c r="K623" s="62" t="str">
        <f t="shared" si="60"/>
        <v/>
      </c>
      <c r="L623" s="53">
        <f t="shared" si="59"/>
        <v>12066</v>
      </c>
      <c r="M623" s="62">
        <f t="shared" si="61"/>
        <v>0.1815248703751422</v>
      </c>
    </row>
    <row r="624" spans="1:13">
      <c r="A624" s="50">
        <v>487</v>
      </c>
      <c r="B624" s="50">
        <v>487274244</v>
      </c>
      <c r="C624" s="51" t="s">
        <v>268</v>
      </c>
      <c r="D624" s="50">
        <v>274</v>
      </c>
      <c r="E624" s="51" t="s">
        <v>60</v>
      </c>
      <c r="F624" s="50">
        <v>244</v>
      </c>
      <c r="G624" s="51" t="s">
        <v>27</v>
      </c>
      <c r="H624" s="53">
        <f t="shared" si="56"/>
        <v>8</v>
      </c>
      <c r="I624" s="53">
        <f t="shared" si="57"/>
        <v>10852</v>
      </c>
      <c r="J624" s="53">
        <f t="shared" si="58"/>
        <v>11038</v>
      </c>
      <c r="K624" s="62">
        <f t="shared" si="60"/>
        <v>186</v>
      </c>
      <c r="L624" s="53">
        <f t="shared" si="59"/>
        <v>11038</v>
      </c>
      <c r="M624" s="62">
        <f t="shared" si="61"/>
        <v>0</v>
      </c>
    </row>
    <row r="625" spans="1:13">
      <c r="A625" s="50">
        <v>487</v>
      </c>
      <c r="B625" s="50">
        <v>487274248</v>
      </c>
      <c r="C625" s="51" t="s">
        <v>268</v>
      </c>
      <c r="D625" s="50">
        <v>274</v>
      </c>
      <c r="E625" s="51" t="s">
        <v>60</v>
      </c>
      <c r="F625" s="50">
        <v>248</v>
      </c>
      <c r="G625" s="51" t="s">
        <v>18</v>
      </c>
      <c r="H625" s="53">
        <f t="shared" si="56"/>
        <v>13</v>
      </c>
      <c r="I625" s="53">
        <f t="shared" si="57"/>
        <v>9509</v>
      </c>
      <c r="J625" s="53">
        <f t="shared" si="58"/>
        <v>10783</v>
      </c>
      <c r="K625" s="62">
        <f t="shared" si="60"/>
        <v>1274</v>
      </c>
      <c r="L625" s="53">
        <f t="shared" si="59"/>
        <v>10783</v>
      </c>
      <c r="M625" s="62">
        <f t="shared" si="61"/>
        <v>0</v>
      </c>
    </row>
    <row r="626" spans="1:13">
      <c r="A626" s="50">
        <v>487</v>
      </c>
      <c r="B626" s="50">
        <v>487274262</v>
      </c>
      <c r="C626" s="51" t="s">
        <v>268</v>
      </c>
      <c r="D626" s="50">
        <v>274</v>
      </c>
      <c r="E626" s="51" t="s">
        <v>60</v>
      </c>
      <c r="F626" s="50">
        <v>262</v>
      </c>
      <c r="G626" s="51" t="s">
        <v>19</v>
      </c>
      <c r="H626" s="53">
        <f t="shared" si="56"/>
        <v>6</v>
      </c>
      <c r="I626" s="53">
        <f t="shared" si="57"/>
        <v>11437</v>
      </c>
      <c r="J626" s="53">
        <f t="shared" si="58"/>
        <v>10056</v>
      </c>
      <c r="K626" s="62">
        <f t="shared" si="60"/>
        <v>-1381</v>
      </c>
      <c r="L626" s="53">
        <f t="shared" si="59"/>
        <v>10056</v>
      </c>
      <c r="M626" s="62">
        <f t="shared" si="61"/>
        <v>0</v>
      </c>
    </row>
    <row r="627" spans="1:13">
      <c r="A627" s="50">
        <v>487</v>
      </c>
      <c r="B627" s="50">
        <v>487274274</v>
      </c>
      <c r="C627" s="51" t="s">
        <v>268</v>
      </c>
      <c r="D627" s="50">
        <v>274</v>
      </c>
      <c r="E627" s="51" t="s">
        <v>60</v>
      </c>
      <c r="F627" s="50">
        <v>274</v>
      </c>
      <c r="G627" s="51" t="s">
        <v>60</v>
      </c>
      <c r="H627" s="53">
        <f t="shared" si="56"/>
        <v>298</v>
      </c>
      <c r="I627" s="53">
        <f t="shared" si="57"/>
        <v>11370</v>
      </c>
      <c r="J627" s="53">
        <f t="shared" si="58"/>
        <v>11540</v>
      </c>
      <c r="K627" s="62">
        <f t="shared" si="60"/>
        <v>170</v>
      </c>
      <c r="L627" s="53">
        <f t="shared" si="59"/>
        <v>11540</v>
      </c>
      <c r="M627" s="62">
        <f t="shared" si="61"/>
        <v>0</v>
      </c>
    </row>
    <row r="628" spans="1:13">
      <c r="A628" s="50">
        <v>487</v>
      </c>
      <c r="B628" s="50">
        <v>487274284</v>
      </c>
      <c r="C628" s="51" t="s">
        <v>268</v>
      </c>
      <c r="D628" s="50">
        <v>274</v>
      </c>
      <c r="E628" s="51" t="s">
        <v>60</v>
      </c>
      <c r="F628" s="50">
        <v>284</v>
      </c>
      <c r="G628" s="51" t="s">
        <v>140</v>
      </c>
      <c r="H628" s="53">
        <f t="shared" si="56"/>
        <v>1</v>
      </c>
      <c r="I628" s="53">
        <f t="shared" si="57"/>
        <v>9879.1276662318814</v>
      </c>
      <c r="J628" s="53">
        <f t="shared" si="58"/>
        <v>8689</v>
      </c>
      <c r="K628" s="62">
        <f t="shared" si="60"/>
        <v>-1190.1276662318814</v>
      </c>
      <c r="L628" s="53">
        <f t="shared" si="59"/>
        <v>8689</v>
      </c>
      <c r="M628" s="62">
        <f t="shared" si="61"/>
        <v>0</v>
      </c>
    </row>
    <row r="629" spans="1:13">
      <c r="A629" s="50">
        <v>487</v>
      </c>
      <c r="B629" s="50">
        <v>487274285</v>
      </c>
      <c r="C629" s="51" t="s">
        <v>268</v>
      </c>
      <c r="D629" s="50">
        <v>274</v>
      </c>
      <c r="E629" s="51" t="s">
        <v>60</v>
      </c>
      <c r="F629" s="50">
        <v>285</v>
      </c>
      <c r="G629" s="51" t="s">
        <v>28</v>
      </c>
      <c r="H629" s="53">
        <f t="shared" si="56"/>
        <v>2</v>
      </c>
      <c r="I629" s="53">
        <f t="shared" si="57"/>
        <v>8476</v>
      </c>
      <c r="J629" s="53">
        <f t="shared" si="58"/>
        <v>8689</v>
      </c>
      <c r="K629" s="62">
        <f t="shared" si="60"/>
        <v>213</v>
      </c>
      <c r="L629" s="53">
        <f t="shared" si="59"/>
        <v>8689</v>
      </c>
      <c r="M629" s="62">
        <f t="shared" si="61"/>
        <v>0</v>
      </c>
    </row>
    <row r="630" spans="1:13">
      <c r="A630" s="50">
        <v>487</v>
      </c>
      <c r="B630" s="50">
        <v>487274295</v>
      </c>
      <c r="C630" s="51" t="s">
        <v>268</v>
      </c>
      <c r="D630" s="50">
        <v>274</v>
      </c>
      <c r="E630" s="51" t="s">
        <v>60</v>
      </c>
      <c r="F630" s="50">
        <v>295</v>
      </c>
      <c r="G630" s="51" t="s">
        <v>135</v>
      </c>
      <c r="H630" s="53">
        <f t="shared" si="56"/>
        <v>1</v>
      </c>
      <c r="I630" s="53">
        <f t="shared" si="57"/>
        <v>9522.8590470053932</v>
      </c>
      <c r="J630" s="53">
        <f t="shared" si="58"/>
        <v>9708.0993219968623</v>
      </c>
      <c r="K630" s="62">
        <f t="shared" si="60"/>
        <v>185.24027499146905</v>
      </c>
      <c r="L630" s="53">
        <f t="shared" si="59"/>
        <v>9708</v>
      </c>
      <c r="M630" s="62">
        <f t="shared" si="61"/>
        <v>-9.9321996862272499E-2</v>
      </c>
    </row>
    <row r="631" spans="1:13">
      <c r="A631" s="50">
        <v>487</v>
      </c>
      <c r="B631" s="50">
        <v>487274305</v>
      </c>
      <c r="C631" s="51" t="s">
        <v>268</v>
      </c>
      <c r="D631" s="50">
        <v>274</v>
      </c>
      <c r="E631" s="51" t="s">
        <v>60</v>
      </c>
      <c r="F631" s="50">
        <v>305</v>
      </c>
      <c r="G631" s="51" t="s">
        <v>221</v>
      </c>
      <c r="H631" s="53">
        <f t="shared" si="56"/>
        <v>1</v>
      </c>
      <c r="I631" s="53" t="str">
        <f t="shared" si="57"/>
        <v>--</v>
      </c>
      <c r="J631" s="53">
        <f t="shared" si="58"/>
        <v>10091.652826698521</v>
      </c>
      <c r="K631" s="62" t="str">
        <f t="shared" si="60"/>
        <v/>
      </c>
      <c r="L631" s="53">
        <f t="shared" si="59"/>
        <v>10092</v>
      </c>
      <c r="M631" s="62">
        <f t="shared" si="61"/>
        <v>0.34717330147941539</v>
      </c>
    </row>
    <row r="632" spans="1:13">
      <c r="A632" s="50">
        <v>487</v>
      </c>
      <c r="B632" s="50">
        <v>487274308</v>
      </c>
      <c r="C632" s="51" t="s">
        <v>268</v>
      </c>
      <c r="D632" s="50">
        <v>274</v>
      </c>
      <c r="E632" s="51" t="s">
        <v>60</v>
      </c>
      <c r="F632" s="50">
        <v>308</v>
      </c>
      <c r="G632" s="51" t="s">
        <v>20</v>
      </c>
      <c r="H632" s="53">
        <f t="shared" si="56"/>
        <v>2</v>
      </c>
      <c r="I632" s="53">
        <f t="shared" si="57"/>
        <v>11982</v>
      </c>
      <c r="J632" s="53">
        <f t="shared" si="58"/>
        <v>11856</v>
      </c>
      <c r="K632" s="62">
        <f t="shared" si="60"/>
        <v>-126</v>
      </c>
      <c r="L632" s="53">
        <f t="shared" si="59"/>
        <v>11856</v>
      </c>
      <c r="M632" s="62">
        <f t="shared" si="61"/>
        <v>0</v>
      </c>
    </row>
    <row r="633" spans="1:13">
      <c r="A633" s="50">
        <v>487</v>
      </c>
      <c r="B633" s="50">
        <v>487274314</v>
      </c>
      <c r="C633" s="51" t="s">
        <v>268</v>
      </c>
      <c r="D633" s="50">
        <v>274</v>
      </c>
      <c r="E633" s="51" t="s">
        <v>60</v>
      </c>
      <c r="F633" s="50">
        <v>314</v>
      </c>
      <c r="G633" s="51" t="s">
        <v>29</v>
      </c>
      <c r="H633" s="53">
        <f t="shared" si="56"/>
        <v>1</v>
      </c>
      <c r="I633" s="53">
        <f t="shared" si="57"/>
        <v>10605</v>
      </c>
      <c r="J633" s="53">
        <f t="shared" si="58"/>
        <v>10661</v>
      </c>
      <c r="K633" s="62">
        <f t="shared" si="60"/>
        <v>56</v>
      </c>
      <c r="L633" s="53">
        <f t="shared" si="59"/>
        <v>10661</v>
      </c>
      <c r="M633" s="62">
        <f t="shared" si="61"/>
        <v>0</v>
      </c>
    </row>
    <row r="634" spans="1:13">
      <c r="A634" s="50">
        <v>487</v>
      </c>
      <c r="B634" s="50">
        <v>487274347</v>
      </c>
      <c r="C634" s="51" t="s">
        <v>268</v>
      </c>
      <c r="D634" s="50">
        <v>274</v>
      </c>
      <c r="E634" s="51" t="s">
        <v>60</v>
      </c>
      <c r="F634" s="50">
        <v>347</v>
      </c>
      <c r="G634" s="51" t="s">
        <v>82</v>
      </c>
      <c r="H634" s="53">
        <f t="shared" si="56"/>
        <v>6</v>
      </c>
      <c r="I634" s="53">
        <f t="shared" si="57"/>
        <v>12177</v>
      </c>
      <c r="J634" s="53">
        <f t="shared" si="58"/>
        <v>11999</v>
      </c>
      <c r="K634" s="62">
        <f t="shared" si="60"/>
        <v>-178</v>
      </c>
      <c r="L634" s="53">
        <f t="shared" si="59"/>
        <v>11999</v>
      </c>
      <c r="M634" s="62">
        <f t="shared" si="61"/>
        <v>0</v>
      </c>
    </row>
    <row r="635" spans="1:13">
      <c r="A635" s="50">
        <v>488</v>
      </c>
      <c r="B635" s="50">
        <v>488219001</v>
      </c>
      <c r="C635" s="51" t="s">
        <v>269</v>
      </c>
      <c r="D635" s="50">
        <v>219</v>
      </c>
      <c r="E635" s="51" t="s">
        <v>270</v>
      </c>
      <c r="F635" s="50">
        <v>1</v>
      </c>
      <c r="G635" s="51" t="s">
        <v>57</v>
      </c>
      <c r="H635" s="53">
        <f t="shared" si="56"/>
        <v>36</v>
      </c>
      <c r="I635" s="53">
        <f t="shared" si="57"/>
        <v>9179</v>
      </c>
      <c r="J635" s="53">
        <f t="shared" si="58"/>
        <v>9150</v>
      </c>
      <c r="K635" s="62">
        <f t="shared" si="60"/>
        <v>-29</v>
      </c>
      <c r="L635" s="53">
        <f t="shared" si="59"/>
        <v>9150</v>
      </c>
      <c r="M635" s="62">
        <f t="shared" si="61"/>
        <v>0</v>
      </c>
    </row>
    <row r="636" spans="1:13">
      <c r="A636" s="50">
        <v>488</v>
      </c>
      <c r="B636" s="50">
        <v>488219035</v>
      </c>
      <c r="C636" s="51" t="s">
        <v>269</v>
      </c>
      <c r="D636" s="50">
        <v>219</v>
      </c>
      <c r="E636" s="51" t="s">
        <v>270</v>
      </c>
      <c r="F636" s="50">
        <v>35</v>
      </c>
      <c r="G636" s="51" t="s">
        <v>11</v>
      </c>
      <c r="H636" s="53">
        <f t="shared" si="56"/>
        <v>2</v>
      </c>
      <c r="I636" s="53">
        <f t="shared" si="57"/>
        <v>14302</v>
      </c>
      <c r="J636" s="53">
        <f t="shared" si="58"/>
        <v>11697</v>
      </c>
      <c r="K636" s="62">
        <f t="shared" si="60"/>
        <v>-2605</v>
      </c>
      <c r="L636" s="53">
        <f t="shared" si="59"/>
        <v>11697</v>
      </c>
      <c r="M636" s="62">
        <f t="shared" si="61"/>
        <v>0</v>
      </c>
    </row>
    <row r="637" spans="1:13">
      <c r="A637" s="50">
        <v>488</v>
      </c>
      <c r="B637" s="50">
        <v>488219040</v>
      </c>
      <c r="C637" s="51" t="s">
        <v>269</v>
      </c>
      <c r="D637" s="50">
        <v>219</v>
      </c>
      <c r="E637" s="51" t="s">
        <v>270</v>
      </c>
      <c r="F637" s="50">
        <v>40</v>
      </c>
      <c r="G637" s="51" t="s">
        <v>88</v>
      </c>
      <c r="H637" s="53">
        <f t="shared" si="56"/>
        <v>18</v>
      </c>
      <c r="I637" s="53">
        <f t="shared" si="57"/>
        <v>10219</v>
      </c>
      <c r="J637" s="53">
        <f t="shared" si="58"/>
        <v>10996</v>
      </c>
      <c r="K637" s="62">
        <f t="shared" si="60"/>
        <v>777</v>
      </c>
      <c r="L637" s="53">
        <f t="shared" si="59"/>
        <v>10996</v>
      </c>
      <c r="M637" s="62">
        <f t="shared" si="61"/>
        <v>0</v>
      </c>
    </row>
    <row r="638" spans="1:13">
      <c r="A638" s="50">
        <v>488</v>
      </c>
      <c r="B638" s="50">
        <v>488219044</v>
      </c>
      <c r="C638" s="51" t="s">
        <v>269</v>
      </c>
      <c r="D638" s="50">
        <v>219</v>
      </c>
      <c r="E638" s="51" t="s">
        <v>270</v>
      </c>
      <c r="F638" s="50">
        <v>44</v>
      </c>
      <c r="G638" s="51" t="s">
        <v>12</v>
      </c>
      <c r="H638" s="53">
        <f t="shared" si="56"/>
        <v>76</v>
      </c>
      <c r="I638" s="53">
        <f t="shared" si="57"/>
        <v>10553</v>
      </c>
      <c r="J638" s="53">
        <f t="shared" si="58"/>
        <v>11054</v>
      </c>
      <c r="K638" s="62">
        <f t="shared" si="60"/>
        <v>501</v>
      </c>
      <c r="L638" s="53">
        <f t="shared" si="59"/>
        <v>11054</v>
      </c>
      <c r="M638" s="62">
        <f t="shared" si="61"/>
        <v>0</v>
      </c>
    </row>
    <row r="639" spans="1:13">
      <c r="A639" s="50">
        <v>488</v>
      </c>
      <c r="B639" s="50">
        <v>488219050</v>
      </c>
      <c r="C639" s="51" t="s">
        <v>269</v>
      </c>
      <c r="D639" s="50">
        <v>219</v>
      </c>
      <c r="E639" s="51" t="s">
        <v>270</v>
      </c>
      <c r="F639" s="50">
        <v>50</v>
      </c>
      <c r="G639" s="51" t="s">
        <v>90</v>
      </c>
      <c r="H639" s="53">
        <f t="shared" si="56"/>
        <v>1</v>
      </c>
      <c r="I639" s="53">
        <f t="shared" si="57"/>
        <v>9981</v>
      </c>
      <c r="J639" s="53">
        <f t="shared" si="58"/>
        <v>10210</v>
      </c>
      <c r="K639" s="62">
        <f t="shared" si="60"/>
        <v>229</v>
      </c>
      <c r="L639" s="53">
        <f t="shared" si="59"/>
        <v>10210</v>
      </c>
      <c r="M639" s="62">
        <f t="shared" si="61"/>
        <v>0</v>
      </c>
    </row>
    <row r="640" spans="1:13">
      <c r="A640" s="50">
        <v>488</v>
      </c>
      <c r="B640" s="50">
        <v>488219065</v>
      </c>
      <c r="C640" s="51" t="s">
        <v>269</v>
      </c>
      <c r="D640" s="50">
        <v>219</v>
      </c>
      <c r="E640" s="51" t="s">
        <v>270</v>
      </c>
      <c r="F640" s="50">
        <v>65</v>
      </c>
      <c r="G640" s="51" t="s">
        <v>271</v>
      </c>
      <c r="H640" s="53">
        <f t="shared" si="56"/>
        <v>1</v>
      </c>
      <c r="I640" s="53">
        <f t="shared" si="57"/>
        <v>9981</v>
      </c>
      <c r="J640" s="53">
        <f t="shared" si="58"/>
        <v>10210</v>
      </c>
      <c r="K640" s="62">
        <f t="shared" si="60"/>
        <v>229</v>
      </c>
      <c r="L640" s="53">
        <f t="shared" si="59"/>
        <v>10210</v>
      </c>
      <c r="M640" s="62">
        <f t="shared" si="61"/>
        <v>0</v>
      </c>
    </row>
    <row r="641" spans="1:13">
      <c r="A641" s="50">
        <v>488</v>
      </c>
      <c r="B641" s="50">
        <v>488219082</v>
      </c>
      <c r="C641" s="51" t="s">
        <v>269</v>
      </c>
      <c r="D641" s="50">
        <v>219</v>
      </c>
      <c r="E641" s="51" t="s">
        <v>270</v>
      </c>
      <c r="F641" s="50">
        <v>82</v>
      </c>
      <c r="G641" s="51" t="s">
        <v>252</v>
      </c>
      <c r="H641" s="53">
        <f t="shared" si="56"/>
        <v>6</v>
      </c>
      <c r="I641" s="53">
        <f t="shared" si="57"/>
        <v>9634</v>
      </c>
      <c r="J641" s="53">
        <f t="shared" si="58"/>
        <v>10346</v>
      </c>
      <c r="K641" s="62">
        <f t="shared" si="60"/>
        <v>712</v>
      </c>
      <c r="L641" s="53">
        <f t="shared" si="59"/>
        <v>10346</v>
      </c>
      <c r="M641" s="62">
        <f t="shared" si="61"/>
        <v>0</v>
      </c>
    </row>
    <row r="642" spans="1:13">
      <c r="A642" s="50">
        <v>488</v>
      </c>
      <c r="B642" s="50">
        <v>488219083</v>
      </c>
      <c r="C642" s="51" t="s">
        <v>269</v>
      </c>
      <c r="D642" s="50">
        <v>219</v>
      </c>
      <c r="E642" s="51" t="s">
        <v>270</v>
      </c>
      <c r="F642" s="50">
        <v>83</v>
      </c>
      <c r="G642" s="51" t="s">
        <v>253</v>
      </c>
      <c r="H642" s="53">
        <f t="shared" si="56"/>
        <v>5</v>
      </c>
      <c r="I642" s="53">
        <f t="shared" si="57"/>
        <v>8583</v>
      </c>
      <c r="J642" s="53">
        <f t="shared" si="58"/>
        <v>8808</v>
      </c>
      <c r="K642" s="62">
        <f t="shared" si="60"/>
        <v>225</v>
      </c>
      <c r="L642" s="53">
        <f t="shared" si="59"/>
        <v>8808</v>
      </c>
      <c r="M642" s="62">
        <f t="shared" si="61"/>
        <v>0</v>
      </c>
    </row>
    <row r="643" spans="1:13">
      <c r="A643" s="50">
        <v>488</v>
      </c>
      <c r="B643" s="50">
        <v>488219122</v>
      </c>
      <c r="C643" s="51" t="s">
        <v>269</v>
      </c>
      <c r="D643" s="50">
        <v>219</v>
      </c>
      <c r="E643" s="51" t="s">
        <v>270</v>
      </c>
      <c r="F643" s="50">
        <v>122</v>
      </c>
      <c r="G643" s="51" t="s">
        <v>272</v>
      </c>
      <c r="H643" s="53">
        <f t="shared" si="56"/>
        <v>28</v>
      </c>
      <c r="I643" s="53">
        <f t="shared" si="57"/>
        <v>9044</v>
      </c>
      <c r="J643" s="53">
        <f t="shared" si="58"/>
        <v>9679</v>
      </c>
      <c r="K643" s="62">
        <f t="shared" si="60"/>
        <v>635</v>
      </c>
      <c r="L643" s="53">
        <f t="shared" si="59"/>
        <v>9679</v>
      </c>
      <c r="M643" s="62">
        <f t="shared" si="61"/>
        <v>0</v>
      </c>
    </row>
    <row r="644" spans="1:13">
      <c r="A644" s="50">
        <v>488</v>
      </c>
      <c r="B644" s="50">
        <v>488219131</v>
      </c>
      <c r="C644" s="51" t="s">
        <v>269</v>
      </c>
      <c r="D644" s="50">
        <v>219</v>
      </c>
      <c r="E644" s="51" t="s">
        <v>270</v>
      </c>
      <c r="F644" s="50">
        <v>131</v>
      </c>
      <c r="G644" s="51" t="s">
        <v>273</v>
      </c>
      <c r="H644" s="53">
        <f t="shared" si="56"/>
        <v>8</v>
      </c>
      <c r="I644" s="53">
        <f t="shared" si="57"/>
        <v>9208</v>
      </c>
      <c r="J644" s="53">
        <f t="shared" si="58"/>
        <v>9256</v>
      </c>
      <c r="K644" s="62">
        <f t="shared" si="60"/>
        <v>48</v>
      </c>
      <c r="L644" s="53">
        <f t="shared" si="59"/>
        <v>9256</v>
      </c>
      <c r="M644" s="62">
        <f t="shared" si="61"/>
        <v>0</v>
      </c>
    </row>
    <row r="645" spans="1:13">
      <c r="A645" s="50">
        <v>488</v>
      </c>
      <c r="B645" s="50">
        <v>488219133</v>
      </c>
      <c r="C645" s="51" t="s">
        <v>269</v>
      </c>
      <c r="D645" s="50">
        <v>219</v>
      </c>
      <c r="E645" s="51" t="s">
        <v>270</v>
      </c>
      <c r="F645" s="50">
        <v>133</v>
      </c>
      <c r="G645" s="51" t="s">
        <v>59</v>
      </c>
      <c r="H645" s="53">
        <f t="shared" si="56"/>
        <v>25</v>
      </c>
      <c r="I645" s="53">
        <f t="shared" si="57"/>
        <v>9667</v>
      </c>
      <c r="J645" s="53">
        <f t="shared" si="58"/>
        <v>10222</v>
      </c>
      <c r="K645" s="62">
        <f t="shared" si="60"/>
        <v>555</v>
      </c>
      <c r="L645" s="53">
        <f t="shared" si="59"/>
        <v>10222</v>
      </c>
      <c r="M645" s="62">
        <f t="shared" si="61"/>
        <v>0</v>
      </c>
    </row>
    <row r="646" spans="1:13">
      <c r="A646" s="50">
        <v>488</v>
      </c>
      <c r="B646" s="50">
        <v>488219142</v>
      </c>
      <c r="C646" s="51" t="s">
        <v>269</v>
      </c>
      <c r="D646" s="50">
        <v>219</v>
      </c>
      <c r="E646" s="51" t="s">
        <v>270</v>
      </c>
      <c r="F646" s="50">
        <v>142</v>
      </c>
      <c r="G646" s="51" t="s">
        <v>274</v>
      </c>
      <c r="H646" s="53">
        <f t="shared" si="56"/>
        <v>38</v>
      </c>
      <c r="I646" s="53">
        <f t="shared" si="57"/>
        <v>10256</v>
      </c>
      <c r="J646" s="53">
        <f t="shared" si="58"/>
        <v>10130</v>
      </c>
      <c r="K646" s="62">
        <f t="shared" si="60"/>
        <v>-126</v>
      </c>
      <c r="L646" s="53">
        <f t="shared" si="59"/>
        <v>10130</v>
      </c>
      <c r="M646" s="62">
        <f t="shared" si="61"/>
        <v>0</v>
      </c>
    </row>
    <row r="647" spans="1:13">
      <c r="A647" s="50">
        <v>488</v>
      </c>
      <c r="B647" s="50">
        <v>488219145</v>
      </c>
      <c r="C647" s="51" t="s">
        <v>269</v>
      </c>
      <c r="D647" s="50">
        <v>219</v>
      </c>
      <c r="E647" s="51" t="s">
        <v>270</v>
      </c>
      <c r="F647" s="50">
        <v>145</v>
      </c>
      <c r="G647" s="51" t="s">
        <v>254</v>
      </c>
      <c r="H647" s="53">
        <f t="shared" si="56"/>
        <v>2</v>
      </c>
      <c r="I647" s="53">
        <f t="shared" si="57"/>
        <v>8594</v>
      </c>
      <c r="J647" s="53">
        <f t="shared" si="58"/>
        <v>8621</v>
      </c>
      <c r="K647" s="62">
        <f t="shared" si="60"/>
        <v>27</v>
      </c>
      <c r="L647" s="53">
        <f t="shared" si="59"/>
        <v>8621</v>
      </c>
      <c r="M647" s="62">
        <f t="shared" si="61"/>
        <v>0</v>
      </c>
    </row>
    <row r="648" spans="1:13">
      <c r="A648" s="50">
        <v>488</v>
      </c>
      <c r="B648" s="50">
        <v>488219171</v>
      </c>
      <c r="C648" s="51" t="s">
        <v>269</v>
      </c>
      <c r="D648" s="50">
        <v>219</v>
      </c>
      <c r="E648" s="51" t="s">
        <v>270</v>
      </c>
      <c r="F648" s="50">
        <v>171</v>
      </c>
      <c r="G648" s="51" t="s">
        <v>255</v>
      </c>
      <c r="H648" s="53">
        <f t="shared" si="56"/>
        <v>22</v>
      </c>
      <c r="I648" s="53">
        <f t="shared" si="57"/>
        <v>9377</v>
      </c>
      <c r="J648" s="53">
        <f t="shared" si="58"/>
        <v>9501</v>
      </c>
      <c r="K648" s="62">
        <f t="shared" si="60"/>
        <v>124</v>
      </c>
      <c r="L648" s="53">
        <f t="shared" si="59"/>
        <v>9501</v>
      </c>
      <c r="M648" s="62">
        <f t="shared" si="61"/>
        <v>0</v>
      </c>
    </row>
    <row r="649" spans="1:13">
      <c r="A649" s="50">
        <v>488</v>
      </c>
      <c r="B649" s="50">
        <v>488219219</v>
      </c>
      <c r="C649" s="51" t="s">
        <v>269</v>
      </c>
      <c r="D649" s="50">
        <v>219</v>
      </c>
      <c r="E649" s="51" t="s">
        <v>270</v>
      </c>
      <c r="F649" s="50">
        <v>219</v>
      </c>
      <c r="G649" s="51" t="s">
        <v>270</v>
      </c>
      <c r="H649" s="53">
        <f t="shared" si="56"/>
        <v>11</v>
      </c>
      <c r="I649" s="53">
        <f t="shared" si="57"/>
        <v>9436</v>
      </c>
      <c r="J649" s="53">
        <f t="shared" si="58"/>
        <v>10336</v>
      </c>
      <c r="K649" s="62">
        <f t="shared" si="60"/>
        <v>900</v>
      </c>
      <c r="L649" s="53">
        <f t="shared" si="59"/>
        <v>10336</v>
      </c>
      <c r="M649" s="62">
        <f t="shared" si="61"/>
        <v>0</v>
      </c>
    </row>
    <row r="650" spans="1:13">
      <c r="A650" s="50">
        <v>488</v>
      </c>
      <c r="B650" s="50">
        <v>488219231</v>
      </c>
      <c r="C650" s="51" t="s">
        <v>269</v>
      </c>
      <c r="D650" s="50">
        <v>219</v>
      </c>
      <c r="E650" s="51" t="s">
        <v>270</v>
      </c>
      <c r="F650" s="50">
        <v>231</v>
      </c>
      <c r="G650" s="51" t="s">
        <v>258</v>
      </c>
      <c r="H650" s="53">
        <f t="shared" ref="H650:H713" si="62">VLOOKUP($B650,_18Q1d,7)</f>
        <v>33</v>
      </c>
      <c r="I650" s="53">
        <f t="shared" ref="I650:I713" si="63">IF(VLOOKUP($B650,_17Q4,1)=$B650,VLOOKUP($B650,_17Q4,12),"--")</f>
        <v>9276</v>
      </c>
      <c r="J650" s="53">
        <f t="shared" ref="J650:J713" si="64">IF(VLOOKUP($B650,_18Q1d,1)=$B650,VLOOKUP($B650,_18Q1d,8),"")</f>
        <v>9229</v>
      </c>
      <c r="K650" s="62">
        <f t="shared" si="60"/>
        <v>-47</v>
      </c>
      <c r="L650" s="53">
        <f t="shared" ref="L650:L713" si="65">IF(VLOOKUP($B650,_18Q1g,1)=$B650,VLOOKUP($B650,_18Q1g,8),"")</f>
        <v>9229</v>
      </c>
      <c r="M650" s="62">
        <f t="shared" si="61"/>
        <v>0</v>
      </c>
    </row>
    <row r="651" spans="1:13">
      <c r="A651" s="50">
        <v>488</v>
      </c>
      <c r="B651" s="50">
        <v>488219239</v>
      </c>
      <c r="C651" s="51" t="s">
        <v>269</v>
      </c>
      <c r="D651" s="50">
        <v>219</v>
      </c>
      <c r="E651" s="51" t="s">
        <v>270</v>
      </c>
      <c r="F651" s="50">
        <v>239</v>
      </c>
      <c r="G651" s="51" t="s">
        <v>250</v>
      </c>
      <c r="H651" s="53">
        <f t="shared" si="62"/>
        <v>15</v>
      </c>
      <c r="I651" s="53">
        <f t="shared" si="63"/>
        <v>8814</v>
      </c>
      <c r="J651" s="53">
        <f t="shared" si="64"/>
        <v>9178</v>
      </c>
      <c r="K651" s="62">
        <f t="shared" ref="K651:K714" si="66">IFERROR(J651-I651,"")</f>
        <v>364</v>
      </c>
      <c r="L651" s="53">
        <f t="shared" si="65"/>
        <v>9178</v>
      </c>
      <c r="M651" s="62">
        <f t="shared" ref="M651:M714" si="67">IFERROR(L651-J651,"")</f>
        <v>0</v>
      </c>
    </row>
    <row r="652" spans="1:13">
      <c r="A652" s="50">
        <v>488</v>
      </c>
      <c r="B652" s="50">
        <v>488219243</v>
      </c>
      <c r="C652" s="51" t="s">
        <v>269</v>
      </c>
      <c r="D652" s="50">
        <v>219</v>
      </c>
      <c r="E652" s="51" t="s">
        <v>270</v>
      </c>
      <c r="F652" s="50">
        <v>243</v>
      </c>
      <c r="G652" s="51" t="s">
        <v>80</v>
      </c>
      <c r="H652" s="53">
        <f t="shared" si="62"/>
        <v>33</v>
      </c>
      <c r="I652" s="53">
        <f t="shared" si="63"/>
        <v>10305</v>
      </c>
      <c r="J652" s="53">
        <f t="shared" si="64"/>
        <v>10794</v>
      </c>
      <c r="K652" s="62">
        <f t="shared" si="66"/>
        <v>489</v>
      </c>
      <c r="L652" s="53">
        <f t="shared" si="65"/>
        <v>10794</v>
      </c>
      <c r="M652" s="62">
        <f t="shared" si="67"/>
        <v>0</v>
      </c>
    </row>
    <row r="653" spans="1:13">
      <c r="A653" s="50">
        <v>488</v>
      </c>
      <c r="B653" s="50">
        <v>488219244</v>
      </c>
      <c r="C653" s="51" t="s">
        <v>269</v>
      </c>
      <c r="D653" s="50">
        <v>219</v>
      </c>
      <c r="E653" s="51" t="s">
        <v>270</v>
      </c>
      <c r="F653" s="50">
        <v>244</v>
      </c>
      <c r="G653" s="51" t="s">
        <v>27</v>
      </c>
      <c r="H653" s="53">
        <f t="shared" si="62"/>
        <v>152</v>
      </c>
      <c r="I653" s="53">
        <f t="shared" si="63"/>
        <v>11091</v>
      </c>
      <c r="J653" s="53">
        <f t="shared" si="64"/>
        <v>10943</v>
      </c>
      <c r="K653" s="62">
        <f t="shared" si="66"/>
        <v>-148</v>
      </c>
      <c r="L653" s="53">
        <f t="shared" si="65"/>
        <v>10943</v>
      </c>
      <c r="M653" s="62">
        <f t="shared" si="67"/>
        <v>0</v>
      </c>
    </row>
    <row r="654" spans="1:13">
      <c r="A654" s="50">
        <v>488</v>
      </c>
      <c r="B654" s="50">
        <v>488219251</v>
      </c>
      <c r="C654" s="51" t="s">
        <v>269</v>
      </c>
      <c r="D654" s="50">
        <v>219</v>
      </c>
      <c r="E654" s="51" t="s">
        <v>270</v>
      </c>
      <c r="F654" s="50">
        <v>251</v>
      </c>
      <c r="G654" s="51" t="s">
        <v>242</v>
      </c>
      <c r="H654" s="53">
        <f t="shared" si="62"/>
        <v>113</v>
      </c>
      <c r="I654" s="53">
        <f t="shared" si="63"/>
        <v>9442</v>
      </c>
      <c r="J654" s="53">
        <f t="shared" si="64"/>
        <v>9725</v>
      </c>
      <c r="K654" s="62">
        <f t="shared" si="66"/>
        <v>283</v>
      </c>
      <c r="L654" s="53">
        <f t="shared" si="65"/>
        <v>9725</v>
      </c>
      <c r="M654" s="62">
        <f t="shared" si="67"/>
        <v>0</v>
      </c>
    </row>
    <row r="655" spans="1:13">
      <c r="A655" s="50">
        <v>488</v>
      </c>
      <c r="B655" s="50">
        <v>488219264</v>
      </c>
      <c r="C655" s="51" t="s">
        <v>269</v>
      </c>
      <c r="D655" s="50">
        <v>219</v>
      </c>
      <c r="E655" s="51" t="s">
        <v>270</v>
      </c>
      <c r="F655" s="50">
        <v>264</v>
      </c>
      <c r="G655" s="51" t="s">
        <v>275</v>
      </c>
      <c r="H655" s="53">
        <f t="shared" si="62"/>
        <v>26</v>
      </c>
      <c r="I655" s="53">
        <f t="shared" si="63"/>
        <v>9545</v>
      </c>
      <c r="J655" s="53">
        <f t="shared" si="64"/>
        <v>9446</v>
      </c>
      <c r="K655" s="62">
        <f t="shared" si="66"/>
        <v>-99</v>
      </c>
      <c r="L655" s="53">
        <f t="shared" si="65"/>
        <v>9446</v>
      </c>
      <c r="M655" s="62">
        <f t="shared" si="67"/>
        <v>0</v>
      </c>
    </row>
    <row r="656" spans="1:13">
      <c r="A656" s="50">
        <v>488</v>
      </c>
      <c r="B656" s="50">
        <v>488219285</v>
      </c>
      <c r="C656" s="51" t="s">
        <v>269</v>
      </c>
      <c r="D656" s="50">
        <v>219</v>
      </c>
      <c r="E656" s="51" t="s">
        <v>270</v>
      </c>
      <c r="F656" s="50">
        <v>285</v>
      </c>
      <c r="G656" s="51" t="s">
        <v>28</v>
      </c>
      <c r="H656" s="53">
        <f t="shared" si="62"/>
        <v>2</v>
      </c>
      <c r="I656" s="53">
        <f t="shared" si="63"/>
        <v>10403.32187770087</v>
      </c>
      <c r="J656" s="53">
        <f t="shared" si="64"/>
        <v>10635.555879340782</v>
      </c>
      <c r="K656" s="62">
        <f t="shared" si="66"/>
        <v>232.23400163991209</v>
      </c>
      <c r="L656" s="53">
        <f t="shared" si="65"/>
        <v>10636</v>
      </c>
      <c r="M656" s="62">
        <f t="shared" si="67"/>
        <v>0.44412065921824251</v>
      </c>
    </row>
    <row r="657" spans="1:13">
      <c r="A657" s="50">
        <v>488</v>
      </c>
      <c r="B657" s="50">
        <v>488219293</v>
      </c>
      <c r="C657" s="51" t="s">
        <v>269</v>
      </c>
      <c r="D657" s="50">
        <v>219</v>
      </c>
      <c r="E657" s="51" t="s">
        <v>270</v>
      </c>
      <c r="F657" s="50">
        <v>293</v>
      </c>
      <c r="G657" s="51" t="s">
        <v>171</v>
      </c>
      <c r="H657" s="53">
        <f t="shared" si="62"/>
        <v>1</v>
      </c>
      <c r="I657" s="53">
        <f t="shared" si="63"/>
        <v>11059.758094529214</v>
      </c>
      <c r="J657" s="53">
        <f t="shared" si="64"/>
        <v>11385.955543290425</v>
      </c>
      <c r="K657" s="62">
        <f t="shared" si="66"/>
        <v>326.19744876121149</v>
      </c>
      <c r="L657" s="53">
        <f t="shared" si="65"/>
        <v>11386</v>
      </c>
      <c r="M657" s="62">
        <f t="shared" si="67"/>
        <v>4.4456709574660636E-2</v>
      </c>
    </row>
    <row r="658" spans="1:13">
      <c r="A658" s="50">
        <v>488</v>
      </c>
      <c r="B658" s="50">
        <v>488219336</v>
      </c>
      <c r="C658" s="51" t="s">
        <v>269</v>
      </c>
      <c r="D658" s="50">
        <v>219</v>
      </c>
      <c r="E658" s="51" t="s">
        <v>270</v>
      </c>
      <c r="F658" s="50">
        <v>336</v>
      </c>
      <c r="G658" s="51" t="s">
        <v>30</v>
      </c>
      <c r="H658" s="53">
        <f t="shared" si="62"/>
        <v>241</v>
      </c>
      <c r="I658" s="53">
        <f t="shared" si="63"/>
        <v>9436</v>
      </c>
      <c r="J658" s="53">
        <f t="shared" si="64"/>
        <v>9838</v>
      </c>
      <c r="K658" s="62">
        <f t="shared" si="66"/>
        <v>402</v>
      </c>
      <c r="L658" s="53">
        <f t="shared" si="65"/>
        <v>9838</v>
      </c>
      <c r="M658" s="62">
        <f t="shared" si="67"/>
        <v>0</v>
      </c>
    </row>
    <row r="659" spans="1:13">
      <c r="A659" s="50">
        <v>488</v>
      </c>
      <c r="B659" s="50">
        <v>488219625</v>
      </c>
      <c r="C659" s="51" t="s">
        <v>269</v>
      </c>
      <c r="D659" s="50">
        <v>219</v>
      </c>
      <c r="E659" s="51" t="s">
        <v>270</v>
      </c>
      <c r="F659" s="50">
        <v>625</v>
      </c>
      <c r="G659" s="51" t="s">
        <v>92</v>
      </c>
      <c r="H659" s="53">
        <f t="shared" si="62"/>
        <v>1</v>
      </c>
      <c r="I659" s="53">
        <f t="shared" si="63"/>
        <v>9481.1015765098182</v>
      </c>
      <c r="J659" s="53">
        <f t="shared" si="64"/>
        <v>8808</v>
      </c>
      <c r="K659" s="62">
        <f t="shared" si="66"/>
        <v>-673.10157650981819</v>
      </c>
      <c r="L659" s="53">
        <f t="shared" si="65"/>
        <v>8808</v>
      </c>
      <c r="M659" s="62">
        <f t="shared" si="67"/>
        <v>0</v>
      </c>
    </row>
    <row r="660" spans="1:13">
      <c r="A660" s="50">
        <v>488</v>
      </c>
      <c r="B660" s="50">
        <v>488219760</v>
      </c>
      <c r="C660" s="51" t="s">
        <v>269</v>
      </c>
      <c r="D660" s="50">
        <v>219</v>
      </c>
      <c r="E660" s="51" t="s">
        <v>270</v>
      </c>
      <c r="F660" s="50">
        <v>760</v>
      </c>
      <c r="G660" s="51" t="s">
        <v>262</v>
      </c>
      <c r="H660" s="53">
        <f t="shared" si="62"/>
        <v>5</v>
      </c>
      <c r="I660" s="53">
        <f t="shared" si="63"/>
        <v>9981</v>
      </c>
      <c r="J660" s="53">
        <f t="shared" si="64"/>
        <v>10210</v>
      </c>
      <c r="K660" s="62">
        <f t="shared" si="66"/>
        <v>229</v>
      </c>
      <c r="L660" s="53">
        <f t="shared" si="65"/>
        <v>10210</v>
      </c>
      <c r="M660" s="62">
        <f t="shared" si="67"/>
        <v>0</v>
      </c>
    </row>
    <row r="661" spans="1:13">
      <c r="A661" s="50">
        <v>488</v>
      </c>
      <c r="B661" s="50">
        <v>488219780</v>
      </c>
      <c r="C661" s="51" t="s">
        <v>269</v>
      </c>
      <c r="D661" s="50">
        <v>219</v>
      </c>
      <c r="E661" s="51" t="s">
        <v>270</v>
      </c>
      <c r="F661" s="50">
        <v>780</v>
      </c>
      <c r="G661" s="51" t="s">
        <v>243</v>
      </c>
      <c r="H661" s="53">
        <f t="shared" si="62"/>
        <v>41</v>
      </c>
      <c r="I661" s="53">
        <f t="shared" si="63"/>
        <v>10109</v>
      </c>
      <c r="J661" s="53">
        <f t="shared" si="64"/>
        <v>10861</v>
      </c>
      <c r="K661" s="62">
        <f t="shared" si="66"/>
        <v>752</v>
      </c>
      <c r="L661" s="53">
        <f t="shared" si="65"/>
        <v>10861</v>
      </c>
      <c r="M661" s="62">
        <f t="shared" si="67"/>
        <v>0</v>
      </c>
    </row>
    <row r="662" spans="1:13">
      <c r="A662" s="50">
        <v>489</v>
      </c>
      <c r="B662" s="50">
        <v>489020020</v>
      </c>
      <c r="C662" s="51" t="s">
        <v>276</v>
      </c>
      <c r="D662" s="50">
        <v>20</v>
      </c>
      <c r="E662" s="51" t="s">
        <v>125</v>
      </c>
      <c r="F662" s="50">
        <v>20</v>
      </c>
      <c r="G662" s="51" t="s">
        <v>125</v>
      </c>
      <c r="H662" s="53">
        <f t="shared" si="62"/>
        <v>164</v>
      </c>
      <c r="I662" s="53">
        <f t="shared" si="63"/>
        <v>10483</v>
      </c>
      <c r="J662" s="53">
        <f t="shared" si="64"/>
        <v>10653</v>
      </c>
      <c r="K662" s="62">
        <f t="shared" si="66"/>
        <v>170</v>
      </c>
      <c r="L662" s="53">
        <f t="shared" si="65"/>
        <v>10653</v>
      </c>
      <c r="M662" s="62">
        <f t="shared" si="67"/>
        <v>0</v>
      </c>
    </row>
    <row r="663" spans="1:13">
      <c r="A663" s="50">
        <v>489</v>
      </c>
      <c r="B663" s="50">
        <v>489020036</v>
      </c>
      <c r="C663" s="51" t="s">
        <v>276</v>
      </c>
      <c r="D663" s="50">
        <v>20</v>
      </c>
      <c r="E663" s="51" t="s">
        <v>125</v>
      </c>
      <c r="F663" s="50">
        <v>36</v>
      </c>
      <c r="G663" s="51" t="s">
        <v>126</v>
      </c>
      <c r="H663" s="53">
        <f t="shared" si="62"/>
        <v>113</v>
      </c>
      <c r="I663" s="53">
        <f t="shared" si="63"/>
        <v>10087</v>
      </c>
      <c r="J663" s="53">
        <f t="shared" si="64"/>
        <v>10298</v>
      </c>
      <c r="K663" s="62">
        <f t="shared" si="66"/>
        <v>211</v>
      </c>
      <c r="L663" s="53">
        <f t="shared" si="65"/>
        <v>10298</v>
      </c>
      <c r="M663" s="62">
        <f t="shared" si="67"/>
        <v>0</v>
      </c>
    </row>
    <row r="664" spans="1:13">
      <c r="A664" s="50">
        <v>489</v>
      </c>
      <c r="B664" s="50">
        <v>489020052</v>
      </c>
      <c r="C664" s="51" t="s">
        <v>276</v>
      </c>
      <c r="D664" s="50">
        <v>20</v>
      </c>
      <c r="E664" s="51" t="s">
        <v>125</v>
      </c>
      <c r="F664" s="50">
        <v>52</v>
      </c>
      <c r="G664" s="51" t="s">
        <v>251</v>
      </c>
      <c r="H664" s="53">
        <f t="shared" si="62"/>
        <v>13</v>
      </c>
      <c r="I664" s="53">
        <f t="shared" si="63"/>
        <v>9585</v>
      </c>
      <c r="J664" s="53">
        <f t="shared" si="64"/>
        <v>11024</v>
      </c>
      <c r="K664" s="62">
        <f t="shared" si="66"/>
        <v>1439</v>
      </c>
      <c r="L664" s="53">
        <f t="shared" si="65"/>
        <v>11024</v>
      </c>
      <c r="M664" s="62">
        <f t="shared" si="67"/>
        <v>0</v>
      </c>
    </row>
    <row r="665" spans="1:13">
      <c r="A665" s="50">
        <v>489</v>
      </c>
      <c r="B665" s="50">
        <v>489020096</v>
      </c>
      <c r="C665" s="51" t="s">
        <v>276</v>
      </c>
      <c r="D665" s="50">
        <v>20</v>
      </c>
      <c r="E665" s="51" t="s">
        <v>125</v>
      </c>
      <c r="F665" s="50">
        <v>96</v>
      </c>
      <c r="G665" s="51" t="s">
        <v>210</v>
      </c>
      <c r="H665" s="53">
        <f t="shared" si="62"/>
        <v>68</v>
      </c>
      <c r="I665" s="53">
        <f t="shared" si="63"/>
        <v>10386</v>
      </c>
      <c r="J665" s="53">
        <f t="shared" si="64"/>
        <v>10751</v>
      </c>
      <c r="K665" s="62">
        <f t="shared" si="66"/>
        <v>365</v>
      </c>
      <c r="L665" s="53">
        <f t="shared" si="65"/>
        <v>10751</v>
      </c>
      <c r="M665" s="62">
        <f t="shared" si="67"/>
        <v>0</v>
      </c>
    </row>
    <row r="666" spans="1:13">
      <c r="A666" s="50">
        <v>489</v>
      </c>
      <c r="B666" s="50">
        <v>489020172</v>
      </c>
      <c r="C666" s="51" t="s">
        <v>276</v>
      </c>
      <c r="D666" s="50">
        <v>20</v>
      </c>
      <c r="E666" s="51" t="s">
        <v>125</v>
      </c>
      <c r="F666" s="50">
        <v>172</v>
      </c>
      <c r="G666" s="51" t="s">
        <v>256</v>
      </c>
      <c r="H666" s="53">
        <f t="shared" si="62"/>
        <v>53</v>
      </c>
      <c r="I666" s="53">
        <f t="shared" si="63"/>
        <v>10056</v>
      </c>
      <c r="J666" s="53">
        <f t="shared" si="64"/>
        <v>10227</v>
      </c>
      <c r="K666" s="62">
        <f t="shared" si="66"/>
        <v>171</v>
      </c>
      <c r="L666" s="53">
        <f t="shared" si="65"/>
        <v>10227</v>
      </c>
      <c r="M666" s="62">
        <f t="shared" si="67"/>
        <v>0</v>
      </c>
    </row>
    <row r="667" spans="1:13">
      <c r="A667" s="50">
        <v>489</v>
      </c>
      <c r="B667" s="50">
        <v>489020239</v>
      </c>
      <c r="C667" s="51" t="s">
        <v>276</v>
      </c>
      <c r="D667" s="50">
        <v>20</v>
      </c>
      <c r="E667" s="51" t="s">
        <v>125</v>
      </c>
      <c r="F667" s="50">
        <v>239</v>
      </c>
      <c r="G667" s="51" t="s">
        <v>250</v>
      </c>
      <c r="H667" s="53">
        <f t="shared" si="62"/>
        <v>80</v>
      </c>
      <c r="I667" s="53">
        <f t="shared" si="63"/>
        <v>10227</v>
      </c>
      <c r="J667" s="53">
        <f t="shared" si="64"/>
        <v>10350</v>
      </c>
      <c r="K667" s="62">
        <f t="shared" si="66"/>
        <v>123</v>
      </c>
      <c r="L667" s="53">
        <f t="shared" si="65"/>
        <v>10350</v>
      </c>
      <c r="M667" s="62">
        <f t="shared" si="67"/>
        <v>0</v>
      </c>
    </row>
    <row r="668" spans="1:13">
      <c r="A668" s="50">
        <v>489</v>
      </c>
      <c r="B668" s="50">
        <v>489020242</v>
      </c>
      <c r="C668" s="51" t="s">
        <v>276</v>
      </c>
      <c r="D668" s="50">
        <v>20</v>
      </c>
      <c r="E668" s="51" t="s">
        <v>125</v>
      </c>
      <c r="F668" s="50">
        <v>242</v>
      </c>
      <c r="G668" s="51" t="s">
        <v>277</v>
      </c>
      <c r="H668" s="53">
        <f t="shared" si="62"/>
        <v>3</v>
      </c>
      <c r="I668" s="53">
        <f t="shared" si="63"/>
        <v>13720</v>
      </c>
      <c r="J668" s="53">
        <f t="shared" si="64"/>
        <v>11160</v>
      </c>
      <c r="K668" s="62">
        <f t="shared" si="66"/>
        <v>-2560</v>
      </c>
      <c r="L668" s="53">
        <f t="shared" si="65"/>
        <v>11160</v>
      </c>
      <c r="M668" s="62">
        <f t="shared" si="67"/>
        <v>0</v>
      </c>
    </row>
    <row r="669" spans="1:13">
      <c r="A669" s="50">
        <v>489</v>
      </c>
      <c r="B669" s="50">
        <v>489020261</v>
      </c>
      <c r="C669" s="51" t="s">
        <v>276</v>
      </c>
      <c r="D669" s="50">
        <v>20</v>
      </c>
      <c r="E669" s="51" t="s">
        <v>125</v>
      </c>
      <c r="F669" s="50">
        <v>261</v>
      </c>
      <c r="G669" s="51" t="s">
        <v>127</v>
      </c>
      <c r="H669" s="53">
        <f t="shared" si="62"/>
        <v>178</v>
      </c>
      <c r="I669" s="53">
        <f t="shared" si="63"/>
        <v>9944</v>
      </c>
      <c r="J669" s="53">
        <f t="shared" si="64"/>
        <v>10132</v>
      </c>
      <c r="K669" s="62">
        <f t="shared" si="66"/>
        <v>188</v>
      </c>
      <c r="L669" s="53">
        <f t="shared" si="65"/>
        <v>10132</v>
      </c>
      <c r="M669" s="62">
        <f t="shared" si="67"/>
        <v>0</v>
      </c>
    </row>
    <row r="670" spans="1:13">
      <c r="A670" s="50">
        <v>489</v>
      </c>
      <c r="B670" s="50">
        <v>489020264</v>
      </c>
      <c r="C670" s="51" t="s">
        <v>276</v>
      </c>
      <c r="D670" s="50">
        <v>20</v>
      </c>
      <c r="E670" s="51" t="s">
        <v>125</v>
      </c>
      <c r="F670" s="50">
        <v>264</v>
      </c>
      <c r="G670" s="51" t="s">
        <v>275</v>
      </c>
      <c r="H670" s="53">
        <f t="shared" si="62"/>
        <v>1</v>
      </c>
      <c r="I670" s="53">
        <f t="shared" si="63"/>
        <v>9506.7483061754629</v>
      </c>
      <c r="J670" s="53">
        <f t="shared" si="64"/>
        <v>9794</v>
      </c>
      <c r="K670" s="62">
        <f t="shared" si="66"/>
        <v>287.25169382453714</v>
      </c>
      <c r="L670" s="53">
        <f t="shared" si="65"/>
        <v>9794</v>
      </c>
      <c r="M670" s="62">
        <f t="shared" si="67"/>
        <v>0</v>
      </c>
    </row>
    <row r="671" spans="1:13">
      <c r="A671" s="50">
        <v>489</v>
      </c>
      <c r="B671" s="50">
        <v>489020300</v>
      </c>
      <c r="C671" s="51" t="s">
        <v>276</v>
      </c>
      <c r="D671" s="50">
        <v>20</v>
      </c>
      <c r="E671" s="51" t="s">
        <v>125</v>
      </c>
      <c r="F671" s="50">
        <v>300</v>
      </c>
      <c r="G671" s="51" t="s">
        <v>128</v>
      </c>
      <c r="H671" s="53">
        <f t="shared" si="62"/>
        <v>2</v>
      </c>
      <c r="I671" s="53">
        <f t="shared" si="63"/>
        <v>9611.3881909547708</v>
      </c>
      <c r="J671" s="53">
        <f t="shared" si="64"/>
        <v>9794</v>
      </c>
      <c r="K671" s="62">
        <f t="shared" si="66"/>
        <v>182.61180904522917</v>
      </c>
      <c r="L671" s="53">
        <f t="shared" si="65"/>
        <v>9794</v>
      </c>
      <c r="M671" s="62">
        <f t="shared" si="67"/>
        <v>0</v>
      </c>
    </row>
    <row r="672" spans="1:13">
      <c r="A672" s="50">
        <v>489</v>
      </c>
      <c r="B672" s="50">
        <v>489020310</v>
      </c>
      <c r="C672" s="51" t="s">
        <v>276</v>
      </c>
      <c r="D672" s="50">
        <v>20</v>
      </c>
      <c r="E672" s="51" t="s">
        <v>125</v>
      </c>
      <c r="F672" s="50">
        <v>310</v>
      </c>
      <c r="G672" s="51" t="s">
        <v>259</v>
      </c>
      <c r="H672" s="53">
        <f t="shared" si="62"/>
        <v>28</v>
      </c>
      <c r="I672" s="53">
        <f t="shared" si="63"/>
        <v>10937</v>
      </c>
      <c r="J672" s="53">
        <f t="shared" si="64"/>
        <v>10559</v>
      </c>
      <c r="K672" s="62">
        <f t="shared" si="66"/>
        <v>-378</v>
      </c>
      <c r="L672" s="53">
        <f t="shared" si="65"/>
        <v>10559</v>
      </c>
      <c r="M672" s="62">
        <f t="shared" si="67"/>
        <v>0</v>
      </c>
    </row>
    <row r="673" spans="1:13">
      <c r="A673" s="50">
        <v>489</v>
      </c>
      <c r="B673" s="50">
        <v>489020645</v>
      </c>
      <c r="C673" s="51" t="s">
        <v>276</v>
      </c>
      <c r="D673" s="50">
        <v>20</v>
      </c>
      <c r="E673" s="51" t="s">
        <v>125</v>
      </c>
      <c r="F673" s="50">
        <v>645</v>
      </c>
      <c r="G673" s="51" t="s">
        <v>129</v>
      </c>
      <c r="H673" s="53">
        <f t="shared" si="62"/>
        <v>67</v>
      </c>
      <c r="I673" s="53">
        <f t="shared" si="63"/>
        <v>10614</v>
      </c>
      <c r="J673" s="53">
        <f t="shared" si="64"/>
        <v>10527</v>
      </c>
      <c r="K673" s="62">
        <f t="shared" si="66"/>
        <v>-87</v>
      </c>
      <c r="L673" s="53">
        <f t="shared" si="65"/>
        <v>10527</v>
      </c>
      <c r="M673" s="62">
        <f t="shared" si="67"/>
        <v>0</v>
      </c>
    </row>
    <row r="674" spans="1:13">
      <c r="A674" s="50">
        <v>489</v>
      </c>
      <c r="B674" s="50">
        <v>489020660</v>
      </c>
      <c r="C674" s="51" t="s">
        <v>276</v>
      </c>
      <c r="D674" s="50">
        <v>20</v>
      </c>
      <c r="E674" s="51" t="s">
        <v>125</v>
      </c>
      <c r="F674" s="50">
        <v>660</v>
      </c>
      <c r="G674" s="51" t="s">
        <v>130</v>
      </c>
      <c r="H674" s="53">
        <f t="shared" si="62"/>
        <v>21</v>
      </c>
      <c r="I674" s="53">
        <f t="shared" si="63"/>
        <v>10414</v>
      </c>
      <c r="J674" s="53">
        <f t="shared" si="64"/>
        <v>10988</v>
      </c>
      <c r="K674" s="62">
        <f t="shared" si="66"/>
        <v>574</v>
      </c>
      <c r="L674" s="53">
        <f t="shared" si="65"/>
        <v>10988</v>
      </c>
      <c r="M674" s="62">
        <f t="shared" si="67"/>
        <v>0</v>
      </c>
    </row>
    <row r="675" spans="1:13">
      <c r="A675" s="50">
        <v>489</v>
      </c>
      <c r="B675" s="50">
        <v>489020712</v>
      </c>
      <c r="C675" s="51" t="s">
        <v>276</v>
      </c>
      <c r="D675" s="50">
        <v>20</v>
      </c>
      <c r="E675" s="51" t="s">
        <v>125</v>
      </c>
      <c r="F675" s="50">
        <v>712</v>
      </c>
      <c r="G675" s="51" t="s">
        <v>124</v>
      </c>
      <c r="H675" s="53">
        <f t="shared" si="62"/>
        <v>33</v>
      </c>
      <c r="I675" s="53">
        <f t="shared" si="63"/>
        <v>10494</v>
      </c>
      <c r="J675" s="53">
        <f t="shared" si="64"/>
        <v>10559</v>
      </c>
      <c r="K675" s="62">
        <f t="shared" si="66"/>
        <v>65</v>
      </c>
      <c r="L675" s="53">
        <f t="shared" si="65"/>
        <v>10559</v>
      </c>
      <c r="M675" s="62">
        <f t="shared" si="67"/>
        <v>0</v>
      </c>
    </row>
    <row r="676" spans="1:13">
      <c r="A676" s="50">
        <v>491</v>
      </c>
      <c r="B676" s="50">
        <v>491095016</v>
      </c>
      <c r="C676" s="51" t="s">
        <v>278</v>
      </c>
      <c r="D676" s="50">
        <v>95</v>
      </c>
      <c r="E676" s="51" t="s">
        <v>279</v>
      </c>
      <c r="F676" s="50">
        <v>16</v>
      </c>
      <c r="G676" s="51" t="s">
        <v>162</v>
      </c>
      <c r="H676" s="53">
        <f t="shared" si="62"/>
        <v>1</v>
      </c>
      <c r="I676" s="53" t="str">
        <f t="shared" si="63"/>
        <v>--</v>
      </c>
      <c r="J676" s="53">
        <f t="shared" si="64"/>
        <v>11117.557948258769</v>
      </c>
      <c r="K676" s="62" t="str">
        <f t="shared" si="66"/>
        <v/>
      </c>
      <c r="L676" s="53">
        <f t="shared" si="65"/>
        <v>11118</v>
      </c>
      <c r="M676" s="62">
        <f t="shared" si="67"/>
        <v>0.44205174123089819</v>
      </c>
    </row>
    <row r="677" spans="1:13">
      <c r="A677" s="50">
        <v>491</v>
      </c>
      <c r="B677" s="50">
        <v>491095072</v>
      </c>
      <c r="C677" s="51" t="s">
        <v>278</v>
      </c>
      <c r="D677" s="50">
        <v>95</v>
      </c>
      <c r="E677" s="51" t="s">
        <v>279</v>
      </c>
      <c r="F677" s="50">
        <v>72</v>
      </c>
      <c r="G677" s="51" t="s">
        <v>280</v>
      </c>
      <c r="H677" s="53">
        <f t="shared" si="62"/>
        <v>5</v>
      </c>
      <c r="I677" s="53">
        <f t="shared" si="63"/>
        <v>9942</v>
      </c>
      <c r="J677" s="53">
        <f t="shared" si="64"/>
        <v>10185</v>
      </c>
      <c r="K677" s="62">
        <f t="shared" si="66"/>
        <v>243</v>
      </c>
      <c r="L677" s="53">
        <f t="shared" si="65"/>
        <v>10185</v>
      </c>
      <c r="M677" s="62">
        <f t="shared" si="67"/>
        <v>0</v>
      </c>
    </row>
    <row r="678" spans="1:13">
      <c r="A678" s="50">
        <v>491</v>
      </c>
      <c r="B678" s="50">
        <v>491095095</v>
      </c>
      <c r="C678" s="51" t="s">
        <v>278</v>
      </c>
      <c r="D678" s="50">
        <v>95</v>
      </c>
      <c r="E678" s="51" t="s">
        <v>279</v>
      </c>
      <c r="F678" s="50">
        <v>95</v>
      </c>
      <c r="G678" s="51" t="s">
        <v>279</v>
      </c>
      <c r="H678" s="53">
        <f t="shared" si="62"/>
        <v>1236</v>
      </c>
      <c r="I678" s="53">
        <f t="shared" si="63"/>
        <v>10143</v>
      </c>
      <c r="J678" s="53">
        <f t="shared" si="64"/>
        <v>10612</v>
      </c>
      <c r="K678" s="62">
        <f t="shared" si="66"/>
        <v>469</v>
      </c>
      <c r="L678" s="53">
        <f t="shared" si="65"/>
        <v>10612</v>
      </c>
      <c r="M678" s="62">
        <f t="shared" si="67"/>
        <v>0</v>
      </c>
    </row>
    <row r="679" spans="1:13">
      <c r="A679" s="50">
        <v>491</v>
      </c>
      <c r="B679" s="50">
        <v>491095273</v>
      </c>
      <c r="C679" s="51" t="s">
        <v>278</v>
      </c>
      <c r="D679" s="50">
        <v>95</v>
      </c>
      <c r="E679" s="51" t="s">
        <v>279</v>
      </c>
      <c r="F679" s="50">
        <v>273</v>
      </c>
      <c r="G679" s="51" t="s">
        <v>281</v>
      </c>
      <c r="H679" s="53">
        <f t="shared" si="62"/>
        <v>3</v>
      </c>
      <c r="I679" s="53">
        <f t="shared" si="63"/>
        <v>10231</v>
      </c>
      <c r="J679" s="53">
        <f t="shared" si="64"/>
        <v>10413</v>
      </c>
      <c r="K679" s="62">
        <f t="shared" si="66"/>
        <v>182</v>
      </c>
      <c r="L679" s="53">
        <f t="shared" si="65"/>
        <v>10413</v>
      </c>
      <c r="M679" s="62">
        <f t="shared" si="67"/>
        <v>0</v>
      </c>
    </row>
    <row r="680" spans="1:13">
      <c r="A680" s="50">
        <v>491</v>
      </c>
      <c r="B680" s="50">
        <v>491095292</v>
      </c>
      <c r="C680" s="51" t="s">
        <v>278</v>
      </c>
      <c r="D680" s="50">
        <v>95</v>
      </c>
      <c r="E680" s="51" t="s">
        <v>279</v>
      </c>
      <c r="F680" s="50">
        <v>292</v>
      </c>
      <c r="G680" s="51" t="s">
        <v>282</v>
      </c>
      <c r="H680" s="53">
        <f t="shared" si="62"/>
        <v>7</v>
      </c>
      <c r="I680" s="53">
        <f t="shared" si="63"/>
        <v>9767</v>
      </c>
      <c r="J680" s="53">
        <f t="shared" si="64"/>
        <v>9892</v>
      </c>
      <c r="K680" s="62">
        <f t="shared" si="66"/>
        <v>125</v>
      </c>
      <c r="L680" s="53">
        <f t="shared" si="65"/>
        <v>9892</v>
      </c>
      <c r="M680" s="62">
        <f t="shared" si="67"/>
        <v>0</v>
      </c>
    </row>
    <row r="681" spans="1:13">
      <c r="A681" s="50">
        <v>491</v>
      </c>
      <c r="B681" s="50">
        <v>491095331</v>
      </c>
      <c r="C681" s="51" t="s">
        <v>278</v>
      </c>
      <c r="D681" s="50">
        <v>95</v>
      </c>
      <c r="E681" s="51" t="s">
        <v>279</v>
      </c>
      <c r="F681" s="50">
        <v>331</v>
      </c>
      <c r="G681" s="51" t="s">
        <v>283</v>
      </c>
      <c r="H681" s="53">
        <f t="shared" si="62"/>
        <v>16</v>
      </c>
      <c r="I681" s="53">
        <f t="shared" si="63"/>
        <v>8872</v>
      </c>
      <c r="J681" s="53">
        <f t="shared" si="64"/>
        <v>10502</v>
      </c>
      <c r="K681" s="62">
        <f t="shared" si="66"/>
        <v>1630</v>
      </c>
      <c r="L681" s="53">
        <f t="shared" si="65"/>
        <v>10502</v>
      </c>
      <c r="M681" s="62">
        <f t="shared" si="67"/>
        <v>0</v>
      </c>
    </row>
    <row r="682" spans="1:13">
      <c r="A682" s="50">
        <v>491</v>
      </c>
      <c r="B682" s="50">
        <v>491095650</v>
      </c>
      <c r="C682" s="51" t="s">
        <v>278</v>
      </c>
      <c r="D682" s="50">
        <v>95</v>
      </c>
      <c r="E682" s="51" t="s">
        <v>279</v>
      </c>
      <c r="F682" s="50">
        <v>650</v>
      </c>
      <c r="G682" s="51" t="s">
        <v>175</v>
      </c>
      <c r="H682" s="53">
        <f t="shared" si="62"/>
        <v>1</v>
      </c>
      <c r="I682" s="53">
        <f t="shared" si="63"/>
        <v>12389</v>
      </c>
      <c r="J682" s="53">
        <f t="shared" si="64"/>
        <v>12631</v>
      </c>
      <c r="K682" s="62">
        <f t="shared" si="66"/>
        <v>242</v>
      </c>
      <c r="L682" s="53">
        <f t="shared" si="65"/>
        <v>12631</v>
      </c>
      <c r="M682" s="62">
        <f t="shared" si="67"/>
        <v>0</v>
      </c>
    </row>
    <row r="683" spans="1:13">
      <c r="A683" s="50">
        <v>491</v>
      </c>
      <c r="B683" s="50">
        <v>491095665</v>
      </c>
      <c r="C683" s="51" t="s">
        <v>278</v>
      </c>
      <c r="D683" s="50">
        <v>95</v>
      </c>
      <c r="E683" s="51" t="s">
        <v>279</v>
      </c>
      <c r="F683" s="50">
        <v>665</v>
      </c>
      <c r="G683" s="51" t="s">
        <v>260</v>
      </c>
      <c r="H683" s="53">
        <f t="shared" si="62"/>
        <v>1</v>
      </c>
      <c r="I683" s="53">
        <f t="shared" si="63"/>
        <v>9510.9501506129618</v>
      </c>
      <c r="J683" s="53">
        <f t="shared" si="64"/>
        <v>9666.0857707743126</v>
      </c>
      <c r="K683" s="62">
        <f t="shared" si="66"/>
        <v>155.13562016135074</v>
      </c>
      <c r="L683" s="53">
        <f t="shared" si="65"/>
        <v>9666</v>
      </c>
      <c r="M683" s="62">
        <f t="shared" si="67"/>
        <v>-8.5770774312550202E-2</v>
      </c>
    </row>
    <row r="684" spans="1:13">
      <c r="A684" s="50">
        <v>491</v>
      </c>
      <c r="B684" s="50">
        <v>491095763</v>
      </c>
      <c r="C684" s="51" t="s">
        <v>278</v>
      </c>
      <c r="D684" s="50">
        <v>95</v>
      </c>
      <c r="E684" s="51" t="s">
        <v>279</v>
      </c>
      <c r="F684" s="50">
        <v>763</v>
      </c>
      <c r="G684" s="51" t="s">
        <v>284</v>
      </c>
      <c r="H684" s="53">
        <f t="shared" si="62"/>
        <v>3</v>
      </c>
      <c r="I684" s="53">
        <f t="shared" si="63"/>
        <v>9585</v>
      </c>
      <c r="J684" s="53">
        <f t="shared" si="64"/>
        <v>9794</v>
      </c>
      <c r="K684" s="62">
        <f t="shared" si="66"/>
        <v>209</v>
      </c>
      <c r="L684" s="53">
        <f t="shared" si="65"/>
        <v>9794</v>
      </c>
      <c r="M684" s="62">
        <f t="shared" si="67"/>
        <v>0</v>
      </c>
    </row>
    <row r="685" spans="1:13">
      <c r="A685" s="50">
        <v>492</v>
      </c>
      <c r="B685" s="50">
        <v>492281137</v>
      </c>
      <c r="C685" s="51" t="s">
        <v>285</v>
      </c>
      <c r="D685" s="50">
        <v>281</v>
      </c>
      <c r="E685" s="51" t="s">
        <v>146</v>
      </c>
      <c r="F685" s="50">
        <v>137</v>
      </c>
      <c r="G685" s="51" t="s">
        <v>196</v>
      </c>
      <c r="H685" s="53">
        <f t="shared" si="62"/>
        <v>3</v>
      </c>
      <c r="I685" s="53">
        <f t="shared" si="63"/>
        <v>12400.73709986109</v>
      </c>
      <c r="J685" s="53">
        <f t="shared" si="64"/>
        <v>11795</v>
      </c>
      <c r="K685" s="62">
        <f t="shared" si="66"/>
        <v>-605.73709986108952</v>
      </c>
      <c r="L685" s="53">
        <f t="shared" si="65"/>
        <v>11795</v>
      </c>
      <c r="M685" s="62">
        <f t="shared" si="67"/>
        <v>0</v>
      </c>
    </row>
    <row r="686" spans="1:13">
      <c r="A686" s="50">
        <v>492</v>
      </c>
      <c r="B686" s="50">
        <v>492281281</v>
      </c>
      <c r="C686" s="51" t="s">
        <v>285</v>
      </c>
      <c r="D686" s="50">
        <v>281</v>
      </c>
      <c r="E686" s="51" t="s">
        <v>146</v>
      </c>
      <c r="F686" s="50">
        <v>281</v>
      </c>
      <c r="G686" s="51" t="s">
        <v>146</v>
      </c>
      <c r="H686" s="53">
        <f t="shared" si="62"/>
        <v>357</v>
      </c>
      <c r="I686" s="53">
        <f t="shared" si="63"/>
        <v>11684</v>
      </c>
      <c r="J686" s="53">
        <f t="shared" si="64"/>
        <v>12118</v>
      </c>
      <c r="K686" s="62">
        <f t="shared" si="66"/>
        <v>434</v>
      </c>
      <c r="L686" s="53">
        <f t="shared" si="65"/>
        <v>12118</v>
      </c>
      <c r="M686" s="62">
        <f t="shared" si="67"/>
        <v>0</v>
      </c>
    </row>
    <row r="687" spans="1:13">
      <c r="A687" s="50">
        <v>493</v>
      </c>
      <c r="B687" s="50">
        <v>493093035</v>
      </c>
      <c r="C687" s="51" t="s">
        <v>286</v>
      </c>
      <c r="D687" s="50">
        <v>93</v>
      </c>
      <c r="E687" s="51" t="s">
        <v>14</v>
      </c>
      <c r="F687" s="50">
        <v>35</v>
      </c>
      <c r="G687" s="51" t="s">
        <v>11</v>
      </c>
      <c r="H687" s="53">
        <f t="shared" si="62"/>
        <v>42</v>
      </c>
      <c r="I687" s="53">
        <f t="shared" si="63"/>
        <v>11859</v>
      </c>
      <c r="J687" s="53">
        <f t="shared" si="64"/>
        <v>12569</v>
      </c>
      <c r="K687" s="62">
        <f t="shared" si="66"/>
        <v>710</v>
      </c>
      <c r="L687" s="53">
        <f t="shared" si="65"/>
        <v>12569</v>
      </c>
      <c r="M687" s="62">
        <f t="shared" si="67"/>
        <v>0</v>
      </c>
    </row>
    <row r="688" spans="1:13">
      <c r="A688" s="50">
        <v>493</v>
      </c>
      <c r="B688" s="50">
        <v>493093049</v>
      </c>
      <c r="C688" s="51" t="s">
        <v>286</v>
      </c>
      <c r="D688" s="50">
        <v>93</v>
      </c>
      <c r="E688" s="51" t="s">
        <v>14</v>
      </c>
      <c r="F688" s="50">
        <v>49</v>
      </c>
      <c r="G688" s="51" t="s">
        <v>73</v>
      </c>
      <c r="H688" s="53">
        <f t="shared" si="62"/>
        <v>1</v>
      </c>
      <c r="I688" s="53">
        <f t="shared" si="63"/>
        <v>11507.452219186762</v>
      </c>
      <c r="J688" s="53">
        <f t="shared" si="64"/>
        <v>11741.276682970172</v>
      </c>
      <c r="K688" s="62">
        <f t="shared" si="66"/>
        <v>233.82446378341047</v>
      </c>
      <c r="L688" s="53">
        <f t="shared" si="65"/>
        <v>11741</v>
      </c>
      <c r="M688" s="62">
        <f t="shared" si="67"/>
        <v>-0.27668297017225996</v>
      </c>
    </row>
    <row r="689" spans="1:13">
      <c r="A689" s="50">
        <v>493</v>
      </c>
      <c r="B689" s="50">
        <v>493093057</v>
      </c>
      <c r="C689" s="51" t="s">
        <v>286</v>
      </c>
      <c r="D689" s="50">
        <v>93</v>
      </c>
      <c r="E689" s="51" t="s">
        <v>14</v>
      </c>
      <c r="F689" s="50">
        <v>57</v>
      </c>
      <c r="G689" s="51" t="s">
        <v>13</v>
      </c>
      <c r="H689" s="53">
        <f t="shared" si="62"/>
        <v>90</v>
      </c>
      <c r="I689" s="53">
        <f t="shared" si="63"/>
        <v>13001</v>
      </c>
      <c r="J689" s="53">
        <f t="shared" si="64"/>
        <v>12306</v>
      </c>
      <c r="K689" s="62">
        <f t="shared" si="66"/>
        <v>-695</v>
      </c>
      <c r="L689" s="53">
        <f t="shared" si="65"/>
        <v>12306</v>
      </c>
      <c r="M689" s="62">
        <f t="shared" si="67"/>
        <v>0</v>
      </c>
    </row>
    <row r="690" spans="1:13">
      <c r="A690" s="50">
        <v>493</v>
      </c>
      <c r="B690" s="50">
        <v>493093073</v>
      </c>
      <c r="C690" s="51" t="s">
        <v>286</v>
      </c>
      <c r="D690" s="50">
        <v>93</v>
      </c>
      <c r="E690" s="51" t="s">
        <v>14</v>
      </c>
      <c r="F690" s="50">
        <v>73</v>
      </c>
      <c r="G690" s="51" t="s">
        <v>23</v>
      </c>
      <c r="H690" s="53">
        <f t="shared" si="62"/>
        <v>1</v>
      </c>
      <c r="I690" s="53">
        <f t="shared" si="63"/>
        <v>10056.770509068276</v>
      </c>
      <c r="J690" s="53">
        <f t="shared" si="64"/>
        <v>10346.869735001805</v>
      </c>
      <c r="K690" s="62">
        <f t="shared" si="66"/>
        <v>290.09922593352894</v>
      </c>
      <c r="L690" s="53">
        <f t="shared" si="65"/>
        <v>10347</v>
      </c>
      <c r="M690" s="62">
        <f t="shared" si="67"/>
        <v>0.13026499819534365</v>
      </c>
    </row>
    <row r="691" spans="1:13">
      <c r="A691" s="50">
        <v>493</v>
      </c>
      <c r="B691" s="50">
        <v>493093093</v>
      </c>
      <c r="C691" s="51" t="s">
        <v>286</v>
      </c>
      <c r="D691" s="50">
        <v>93</v>
      </c>
      <c r="E691" s="51" t="s">
        <v>14</v>
      </c>
      <c r="F691" s="50">
        <v>93</v>
      </c>
      <c r="G691" s="51" t="s">
        <v>14</v>
      </c>
      <c r="H691" s="53">
        <f t="shared" si="62"/>
        <v>46</v>
      </c>
      <c r="I691" s="53">
        <f t="shared" si="63"/>
        <v>12875</v>
      </c>
      <c r="J691" s="53">
        <f t="shared" si="64"/>
        <v>11171</v>
      </c>
      <c r="K691" s="62">
        <f t="shared" si="66"/>
        <v>-1704</v>
      </c>
      <c r="L691" s="53">
        <f t="shared" si="65"/>
        <v>11171</v>
      </c>
      <c r="M691" s="62">
        <f t="shared" si="67"/>
        <v>0</v>
      </c>
    </row>
    <row r="692" spans="1:13">
      <c r="A692" s="50">
        <v>493</v>
      </c>
      <c r="B692" s="50">
        <v>493093163</v>
      </c>
      <c r="C692" s="51" t="s">
        <v>286</v>
      </c>
      <c r="D692" s="50">
        <v>93</v>
      </c>
      <c r="E692" s="51" t="s">
        <v>14</v>
      </c>
      <c r="F692" s="50">
        <v>163</v>
      </c>
      <c r="G692" s="51" t="s">
        <v>16</v>
      </c>
      <c r="H692" s="53">
        <f t="shared" si="62"/>
        <v>7</v>
      </c>
      <c r="I692" s="53">
        <f t="shared" si="63"/>
        <v>12816</v>
      </c>
      <c r="J692" s="53">
        <f t="shared" si="64"/>
        <v>13206</v>
      </c>
      <c r="K692" s="62">
        <f t="shared" si="66"/>
        <v>390</v>
      </c>
      <c r="L692" s="53">
        <f t="shared" si="65"/>
        <v>13206</v>
      </c>
      <c r="M692" s="62">
        <f t="shared" si="67"/>
        <v>0</v>
      </c>
    </row>
    <row r="693" spans="1:13">
      <c r="A693" s="50">
        <v>493</v>
      </c>
      <c r="B693" s="50">
        <v>493093165</v>
      </c>
      <c r="C693" s="51" t="s">
        <v>286</v>
      </c>
      <c r="D693" s="50">
        <v>93</v>
      </c>
      <c r="E693" s="51" t="s">
        <v>14</v>
      </c>
      <c r="F693" s="50">
        <v>165</v>
      </c>
      <c r="G693" s="51" t="s">
        <v>17</v>
      </c>
      <c r="H693" s="53">
        <f t="shared" si="62"/>
        <v>9</v>
      </c>
      <c r="I693" s="53">
        <f t="shared" si="63"/>
        <v>10092</v>
      </c>
      <c r="J693" s="53">
        <f t="shared" si="64"/>
        <v>11692</v>
      </c>
      <c r="K693" s="62">
        <f t="shared" si="66"/>
        <v>1600</v>
      </c>
      <c r="L693" s="53">
        <f t="shared" si="65"/>
        <v>11692</v>
      </c>
      <c r="M693" s="62">
        <f t="shared" si="67"/>
        <v>0</v>
      </c>
    </row>
    <row r="694" spans="1:13">
      <c r="A694" s="50">
        <v>493</v>
      </c>
      <c r="B694" s="50">
        <v>493093176</v>
      </c>
      <c r="C694" s="51" t="s">
        <v>286</v>
      </c>
      <c r="D694" s="50">
        <v>93</v>
      </c>
      <c r="E694" s="51" t="s">
        <v>14</v>
      </c>
      <c r="F694" s="50">
        <v>176</v>
      </c>
      <c r="G694" s="51" t="s">
        <v>78</v>
      </c>
      <c r="H694" s="53">
        <f t="shared" si="62"/>
        <v>3</v>
      </c>
      <c r="I694" s="53">
        <f t="shared" si="63"/>
        <v>11122.155371251816</v>
      </c>
      <c r="J694" s="53">
        <f t="shared" si="64"/>
        <v>11800</v>
      </c>
      <c r="K694" s="62">
        <f t="shared" si="66"/>
        <v>677.84462874818382</v>
      </c>
      <c r="L694" s="53">
        <f t="shared" si="65"/>
        <v>11800</v>
      </c>
      <c r="M694" s="62">
        <f t="shared" si="67"/>
        <v>0</v>
      </c>
    </row>
    <row r="695" spans="1:13">
      <c r="A695" s="50">
        <v>493</v>
      </c>
      <c r="B695" s="50">
        <v>493093248</v>
      </c>
      <c r="C695" s="51" t="s">
        <v>286</v>
      </c>
      <c r="D695" s="50">
        <v>93</v>
      </c>
      <c r="E695" s="51" t="s">
        <v>14</v>
      </c>
      <c r="F695" s="50">
        <v>248</v>
      </c>
      <c r="G695" s="51" t="s">
        <v>18</v>
      </c>
      <c r="H695" s="53">
        <f t="shared" si="62"/>
        <v>14</v>
      </c>
      <c r="I695" s="53">
        <f t="shared" si="63"/>
        <v>12874</v>
      </c>
      <c r="J695" s="53">
        <f t="shared" si="64"/>
        <v>11965</v>
      </c>
      <c r="K695" s="62">
        <f t="shared" si="66"/>
        <v>-909</v>
      </c>
      <c r="L695" s="53">
        <f t="shared" si="65"/>
        <v>11965</v>
      </c>
      <c r="M695" s="62">
        <f t="shared" si="67"/>
        <v>0</v>
      </c>
    </row>
    <row r="696" spans="1:13">
      <c r="A696" s="50">
        <v>493</v>
      </c>
      <c r="B696" s="50">
        <v>493093274</v>
      </c>
      <c r="C696" s="51" t="s">
        <v>286</v>
      </c>
      <c r="D696" s="50">
        <v>93</v>
      </c>
      <c r="E696" s="51" t="s">
        <v>14</v>
      </c>
      <c r="F696" s="50">
        <v>274</v>
      </c>
      <c r="G696" s="51" t="s">
        <v>60</v>
      </c>
      <c r="H696" s="53">
        <f t="shared" si="62"/>
        <v>1</v>
      </c>
      <c r="I696" s="53">
        <f t="shared" si="63"/>
        <v>9924</v>
      </c>
      <c r="J696" s="53">
        <f t="shared" si="64"/>
        <v>11980.319093874172</v>
      </c>
      <c r="K696" s="62">
        <f t="shared" si="66"/>
        <v>2056.3190938741718</v>
      </c>
      <c r="L696" s="53">
        <f t="shared" si="65"/>
        <v>11980</v>
      </c>
      <c r="M696" s="62">
        <f t="shared" si="67"/>
        <v>-0.31909387417181279</v>
      </c>
    </row>
    <row r="697" spans="1:13">
      <c r="A697" s="50">
        <v>493</v>
      </c>
      <c r="B697" s="50">
        <v>493093305</v>
      </c>
      <c r="C697" s="51" t="s">
        <v>286</v>
      </c>
      <c r="D697" s="50">
        <v>93</v>
      </c>
      <c r="E697" s="51" t="s">
        <v>14</v>
      </c>
      <c r="F697" s="50">
        <v>305</v>
      </c>
      <c r="G697" s="51" t="s">
        <v>221</v>
      </c>
      <c r="H697" s="53">
        <f t="shared" si="62"/>
        <v>1</v>
      </c>
      <c r="I697" s="53">
        <f t="shared" si="63"/>
        <v>9844.8903506471106</v>
      </c>
      <c r="J697" s="53">
        <f t="shared" si="64"/>
        <v>10091.652826698521</v>
      </c>
      <c r="K697" s="62">
        <f t="shared" si="66"/>
        <v>246.76247605140998</v>
      </c>
      <c r="L697" s="53">
        <f t="shared" si="65"/>
        <v>10092</v>
      </c>
      <c r="M697" s="62">
        <f t="shared" si="67"/>
        <v>0.34717330147941539</v>
      </c>
    </row>
    <row r="698" spans="1:13">
      <c r="A698" s="50">
        <v>494</v>
      </c>
      <c r="B698" s="50">
        <v>494093035</v>
      </c>
      <c r="C698" s="51" t="s">
        <v>287</v>
      </c>
      <c r="D698" s="50">
        <v>93</v>
      </c>
      <c r="E698" s="51" t="s">
        <v>14</v>
      </c>
      <c r="F698" s="50">
        <v>35</v>
      </c>
      <c r="G698" s="51" t="s">
        <v>11</v>
      </c>
      <c r="H698" s="53">
        <f t="shared" si="62"/>
        <v>6</v>
      </c>
      <c r="I698" s="53">
        <f t="shared" si="63"/>
        <v>13145</v>
      </c>
      <c r="J698" s="53">
        <f t="shared" si="64"/>
        <v>12145</v>
      </c>
      <c r="K698" s="62">
        <f t="shared" si="66"/>
        <v>-1000</v>
      </c>
      <c r="L698" s="53">
        <f t="shared" si="65"/>
        <v>12145</v>
      </c>
      <c r="M698" s="62">
        <f t="shared" si="67"/>
        <v>0</v>
      </c>
    </row>
    <row r="699" spans="1:13">
      <c r="A699" s="50">
        <v>494</v>
      </c>
      <c r="B699" s="50">
        <v>494093056</v>
      </c>
      <c r="C699" s="51" t="s">
        <v>287</v>
      </c>
      <c r="D699" s="50">
        <v>93</v>
      </c>
      <c r="E699" s="51" t="s">
        <v>14</v>
      </c>
      <c r="F699" s="50">
        <v>56</v>
      </c>
      <c r="G699" s="51" t="s">
        <v>133</v>
      </c>
      <c r="H699" s="53">
        <f t="shared" si="62"/>
        <v>3</v>
      </c>
      <c r="I699" s="53">
        <f t="shared" si="63"/>
        <v>9038</v>
      </c>
      <c r="J699" s="53">
        <f t="shared" si="64"/>
        <v>10377</v>
      </c>
      <c r="K699" s="62">
        <f t="shared" si="66"/>
        <v>1339</v>
      </c>
      <c r="L699" s="53">
        <f t="shared" si="65"/>
        <v>10377</v>
      </c>
      <c r="M699" s="62">
        <f t="shared" si="67"/>
        <v>0</v>
      </c>
    </row>
    <row r="700" spans="1:13">
      <c r="A700" s="50">
        <v>494</v>
      </c>
      <c r="B700" s="50">
        <v>494093057</v>
      </c>
      <c r="C700" s="51" t="s">
        <v>287</v>
      </c>
      <c r="D700" s="50">
        <v>93</v>
      </c>
      <c r="E700" s="51" t="s">
        <v>14</v>
      </c>
      <c r="F700" s="50">
        <v>57</v>
      </c>
      <c r="G700" s="51" t="s">
        <v>13</v>
      </c>
      <c r="H700" s="53">
        <f t="shared" si="62"/>
        <v>57</v>
      </c>
      <c r="I700" s="53">
        <f t="shared" si="63"/>
        <v>11678</v>
      </c>
      <c r="J700" s="53">
        <f t="shared" si="64"/>
        <v>12101</v>
      </c>
      <c r="K700" s="62">
        <f t="shared" si="66"/>
        <v>423</v>
      </c>
      <c r="L700" s="53">
        <f t="shared" si="65"/>
        <v>12101</v>
      </c>
      <c r="M700" s="62">
        <f t="shared" si="67"/>
        <v>0</v>
      </c>
    </row>
    <row r="701" spans="1:13">
      <c r="A701" s="50">
        <v>494</v>
      </c>
      <c r="B701" s="50">
        <v>494093093</v>
      </c>
      <c r="C701" s="51" t="s">
        <v>287</v>
      </c>
      <c r="D701" s="50">
        <v>93</v>
      </c>
      <c r="E701" s="51" t="s">
        <v>14</v>
      </c>
      <c r="F701" s="50">
        <v>93</v>
      </c>
      <c r="G701" s="51" t="s">
        <v>14</v>
      </c>
      <c r="H701" s="53">
        <f t="shared" si="62"/>
        <v>331</v>
      </c>
      <c r="I701" s="53">
        <f t="shared" si="63"/>
        <v>11790</v>
      </c>
      <c r="J701" s="53">
        <f t="shared" si="64"/>
        <v>11726</v>
      </c>
      <c r="K701" s="62">
        <f t="shared" si="66"/>
        <v>-64</v>
      </c>
      <c r="L701" s="53">
        <f t="shared" si="65"/>
        <v>11726</v>
      </c>
      <c r="M701" s="62">
        <f t="shared" si="67"/>
        <v>0</v>
      </c>
    </row>
    <row r="702" spans="1:13">
      <c r="A702" s="50">
        <v>494</v>
      </c>
      <c r="B702" s="50">
        <v>494093149</v>
      </c>
      <c r="C702" s="51" t="s">
        <v>287</v>
      </c>
      <c r="D702" s="50">
        <v>93</v>
      </c>
      <c r="E702" s="51" t="s">
        <v>14</v>
      </c>
      <c r="F702" s="50">
        <v>149</v>
      </c>
      <c r="G702" s="51" t="s">
        <v>77</v>
      </c>
      <c r="H702" s="53">
        <f t="shared" si="62"/>
        <v>2</v>
      </c>
      <c r="I702" s="53">
        <f t="shared" si="63"/>
        <v>12313.63213812301</v>
      </c>
      <c r="J702" s="53">
        <f t="shared" si="64"/>
        <v>12390.456614949526</v>
      </c>
      <c r="K702" s="62">
        <f t="shared" si="66"/>
        <v>76.82447682651582</v>
      </c>
      <c r="L702" s="53">
        <f t="shared" si="65"/>
        <v>12390</v>
      </c>
      <c r="M702" s="62">
        <f t="shared" si="67"/>
        <v>-0.45661494952582871</v>
      </c>
    </row>
    <row r="703" spans="1:13">
      <c r="A703" s="50">
        <v>494</v>
      </c>
      <c r="B703" s="50">
        <v>494093160</v>
      </c>
      <c r="C703" s="51" t="s">
        <v>287</v>
      </c>
      <c r="D703" s="50">
        <v>93</v>
      </c>
      <c r="E703" s="51" t="s">
        <v>14</v>
      </c>
      <c r="F703" s="50">
        <v>160</v>
      </c>
      <c r="G703" s="51" t="s">
        <v>134</v>
      </c>
      <c r="H703" s="53">
        <f t="shared" si="62"/>
        <v>2</v>
      </c>
      <c r="I703" s="53">
        <f t="shared" si="63"/>
        <v>11734.013937628073</v>
      </c>
      <c r="J703" s="53">
        <f t="shared" si="64"/>
        <v>11850.05784463863</v>
      </c>
      <c r="K703" s="62">
        <f t="shared" si="66"/>
        <v>116.04390701055672</v>
      </c>
      <c r="L703" s="53">
        <f t="shared" si="65"/>
        <v>11850</v>
      </c>
      <c r="M703" s="62">
        <f t="shared" si="67"/>
        <v>-5.7844638629831024E-2</v>
      </c>
    </row>
    <row r="704" spans="1:13">
      <c r="A704" s="50">
        <v>494</v>
      </c>
      <c r="B704" s="50">
        <v>494093163</v>
      </c>
      <c r="C704" s="51" t="s">
        <v>287</v>
      </c>
      <c r="D704" s="50">
        <v>93</v>
      </c>
      <c r="E704" s="51" t="s">
        <v>14</v>
      </c>
      <c r="F704" s="50">
        <v>163</v>
      </c>
      <c r="G704" s="51" t="s">
        <v>16</v>
      </c>
      <c r="H704" s="53">
        <f t="shared" si="62"/>
        <v>6</v>
      </c>
      <c r="I704" s="53">
        <f t="shared" si="63"/>
        <v>11864</v>
      </c>
      <c r="J704" s="53">
        <f t="shared" si="64"/>
        <v>13817</v>
      </c>
      <c r="K704" s="62">
        <f t="shared" si="66"/>
        <v>1953</v>
      </c>
      <c r="L704" s="53">
        <f t="shared" si="65"/>
        <v>13817</v>
      </c>
      <c r="M704" s="62">
        <f t="shared" si="67"/>
        <v>0</v>
      </c>
    </row>
    <row r="705" spans="1:13">
      <c r="A705" s="50">
        <v>494</v>
      </c>
      <c r="B705" s="50">
        <v>494093165</v>
      </c>
      <c r="C705" s="51" t="s">
        <v>287</v>
      </c>
      <c r="D705" s="50">
        <v>93</v>
      </c>
      <c r="E705" s="51" t="s">
        <v>14</v>
      </c>
      <c r="F705" s="50">
        <v>165</v>
      </c>
      <c r="G705" s="51" t="s">
        <v>17</v>
      </c>
      <c r="H705" s="53">
        <f t="shared" si="62"/>
        <v>70</v>
      </c>
      <c r="I705" s="53">
        <f t="shared" si="63"/>
        <v>10928</v>
      </c>
      <c r="J705" s="53">
        <f t="shared" si="64"/>
        <v>11605</v>
      </c>
      <c r="K705" s="62">
        <f t="shared" si="66"/>
        <v>677</v>
      </c>
      <c r="L705" s="53">
        <f t="shared" si="65"/>
        <v>11605</v>
      </c>
      <c r="M705" s="62">
        <f t="shared" si="67"/>
        <v>0</v>
      </c>
    </row>
    <row r="706" spans="1:13">
      <c r="A706" s="50">
        <v>494</v>
      </c>
      <c r="B706" s="50">
        <v>494093176</v>
      </c>
      <c r="C706" s="51" t="s">
        <v>287</v>
      </c>
      <c r="D706" s="50">
        <v>93</v>
      </c>
      <c r="E706" s="51" t="s">
        <v>14</v>
      </c>
      <c r="F706" s="50">
        <v>176</v>
      </c>
      <c r="G706" s="51" t="s">
        <v>78</v>
      </c>
      <c r="H706" s="53">
        <f t="shared" si="62"/>
        <v>14</v>
      </c>
      <c r="I706" s="53">
        <f t="shared" si="63"/>
        <v>12242</v>
      </c>
      <c r="J706" s="53">
        <f t="shared" si="64"/>
        <v>12417</v>
      </c>
      <c r="K706" s="62">
        <f t="shared" si="66"/>
        <v>175</v>
      </c>
      <c r="L706" s="53">
        <f t="shared" si="65"/>
        <v>12417</v>
      </c>
      <c r="M706" s="62">
        <f t="shared" si="67"/>
        <v>0</v>
      </c>
    </row>
    <row r="707" spans="1:13">
      <c r="A707" s="50">
        <v>494</v>
      </c>
      <c r="B707" s="50">
        <v>494093178</v>
      </c>
      <c r="C707" s="51" t="s">
        <v>287</v>
      </c>
      <c r="D707" s="50">
        <v>93</v>
      </c>
      <c r="E707" s="51" t="s">
        <v>14</v>
      </c>
      <c r="F707" s="50">
        <v>178</v>
      </c>
      <c r="G707" s="51" t="s">
        <v>219</v>
      </c>
      <c r="H707" s="53">
        <f t="shared" si="62"/>
        <v>1</v>
      </c>
      <c r="I707" s="53">
        <f t="shared" si="63"/>
        <v>9640.6349348179847</v>
      </c>
      <c r="J707" s="53">
        <f t="shared" si="64"/>
        <v>9882.628919802848</v>
      </c>
      <c r="K707" s="62">
        <f t="shared" si="66"/>
        <v>241.99398498486335</v>
      </c>
      <c r="L707" s="53">
        <f t="shared" si="65"/>
        <v>9883</v>
      </c>
      <c r="M707" s="62">
        <f t="shared" si="67"/>
        <v>0.3710801971519686</v>
      </c>
    </row>
    <row r="708" spans="1:13">
      <c r="A708" s="50">
        <v>494</v>
      </c>
      <c r="B708" s="50">
        <v>494093248</v>
      </c>
      <c r="C708" s="51" t="s">
        <v>287</v>
      </c>
      <c r="D708" s="50">
        <v>93</v>
      </c>
      <c r="E708" s="51" t="s">
        <v>14</v>
      </c>
      <c r="F708" s="50">
        <v>248</v>
      </c>
      <c r="G708" s="51" t="s">
        <v>18</v>
      </c>
      <c r="H708" s="53">
        <f t="shared" si="62"/>
        <v>176</v>
      </c>
      <c r="I708" s="53">
        <f t="shared" si="63"/>
        <v>11975</v>
      </c>
      <c r="J708" s="53">
        <f t="shared" si="64"/>
        <v>11894</v>
      </c>
      <c r="K708" s="62">
        <f t="shared" si="66"/>
        <v>-81</v>
      </c>
      <c r="L708" s="53">
        <f t="shared" si="65"/>
        <v>11894</v>
      </c>
      <c r="M708" s="62">
        <f t="shared" si="67"/>
        <v>0</v>
      </c>
    </row>
    <row r="709" spans="1:13">
      <c r="A709" s="50">
        <v>494</v>
      </c>
      <c r="B709" s="50">
        <v>494093258</v>
      </c>
      <c r="C709" s="51" t="s">
        <v>287</v>
      </c>
      <c r="D709" s="50">
        <v>93</v>
      </c>
      <c r="E709" s="51" t="s">
        <v>14</v>
      </c>
      <c r="F709" s="50">
        <v>258</v>
      </c>
      <c r="G709" s="51" t="s">
        <v>98</v>
      </c>
      <c r="H709" s="53">
        <f t="shared" si="62"/>
        <v>1</v>
      </c>
      <c r="I709" s="53">
        <f t="shared" si="63"/>
        <v>11461.192043174882</v>
      </c>
      <c r="J709" s="53">
        <f t="shared" si="64"/>
        <v>11630.718980311616</v>
      </c>
      <c r="K709" s="62">
        <f t="shared" si="66"/>
        <v>169.52693713673398</v>
      </c>
      <c r="L709" s="53">
        <f t="shared" si="65"/>
        <v>11631</v>
      </c>
      <c r="M709" s="62">
        <f t="shared" si="67"/>
        <v>0.28101968838382163</v>
      </c>
    </row>
    <row r="710" spans="1:13">
      <c r="A710" s="50">
        <v>494</v>
      </c>
      <c r="B710" s="50">
        <v>494093262</v>
      </c>
      <c r="C710" s="51" t="s">
        <v>287</v>
      </c>
      <c r="D710" s="50">
        <v>93</v>
      </c>
      <c r="E710" s="51" t="s">
        <v>14</v>
      </c>
      <c r="F710" s="50">
        <v>262</v>
      </c>
      <c r="G710" s="51" t="s">
        <v>19</v>
      </c>
      <c r="H710" s="53">
        <f t="shared" si="62"/>
        <v>13</v>
      </c>
      <c r="I710" s="53">
        <f t="shared" si="63"/>
        <v>9924</v>
      </c>
      <c r="J710" s="53">
        <f t="shared" si="64"/>
        <v>10457</v>
      </c>
      <c r="K710" s="62">
        <f t="shared" si="66"/>
        <v>533</v>
      </c>
      <c r="L710" s="53">
        <f t="shared" si="65"/>
        <v>10457</v>
      </c>
      <c r="M710" s="62">
        <f t="shared" si="67"/>
        <v>0</v>
      </c>
    </row>
    <row r="711" spans="1:13">
      <c r="A711" s="50">
        <v>494</v>
      </c>
      <c r="B711" s="50">
        <v>494093274</v>
      </c>
      <c r="C711" s="51" t="s">
        <v>287</v>
      </c>
      <c r="D711" s="50">
        <v>93</v>
      </c>
      <c r="E711" s="51" t="s">
        <v>14</v>
      </c>
      <c r="F711" s="50">
        <v>274</v>
      </c>
      <c r="G711" s="51" t="s">
        <v>60</v>
      </c>
      <c r="H711" s="53">
        <f t="shared" si="62"/>
        <v>2</v>
      </c>
      <c r="I711" s="53" t="str">
        <f t="shared" si="63"/>
        <v>--</v>
      </c>
      <c r="J711" s="53">
        <f t="shared" si="64"/>
        <v>11980.319093874172</v>
      </c>
      <c r="K711" s="62" t="str">
        <f t="shared" si="66"/>
        <v/>
      </c>
      <c r="L711" s="53">
        <f t="shared" si="65"/>
        <v>11980</v>
      </c>
      <c r="M711" s="62">
        <f t="shared" si="67"/>
        <v>-0.31909387417181279</v>
      </c>
    </row>
    <row r="712" spans="1:13">
      <c r="A712" s="50">
        <v>494</v>
      </c>
      <c r="B712" s="50">
        <v>494093284</v>
      </c>
      <c r="C712" s="51" t="s">
        <v>287</v>
      </c>
      <c r="D712" s="50">
        <v>93</v>
      </c>
      <c r="E712" s="51" t="s">
        <v>14</v>
      </c>
      <c r="F712" s="50">
        <v>284</v>
      </c>
      <c r="G712" s="51" t="s">
        <v>140</v>
      </c>
      <c r="H712" s="53">
        <f t="shared" si="62"/>
        <v>2</v>
      </c>
      <c r="I712" s="53">
        <f t="shared" si="63"/>
        <v>9879.1276662318814</v>
      </c>
      <c r="J712" s="53">
        <f t="shared" si="64"/>
        <v>15163</v>
      </c>
      <c r="K712" s="62">
        <f t="shared" si="66"/>
        <v>5283.8723337681186</v>
      </c>
      <c r="L712" s="53">
        <f t="shared" si="65"/>
        <v>15163</v>
      </c>
      <c r="M712" s="62">
        <f t="shared" si="67"/>
        <v>0</v>
      </c>
    </row>
    <row r="713" spans="1:13">
      <c r="A713" s="50">
        <v>494</v>
      </c>
      <c r="B713" s="50">
        <v>494093293</v>
      </c>
      <c r="C713" s="51" t="s">
        <v>287</v>
      </c>
      <c r="D713" s="50">
        <v>93</v>
      </c>
      <c r="E713" s="51" t="s">
        <v>14</v>
      </c>
      <c r="F713" s="50">
        <v>293</v>
      </c>
      <c r="G713" s="51" t="s">
        <v>171</v>
      </c>
      <c r="H713" s="53">
        <f t="shared" si="62"/>
        <v>3</v>
      </c>
      <c r="I713" s="53">
        <f t="shared" si="63"/>
        <v>12447</v>
      </c>
      <c r="J713" s="53">
        <f t="shared" si="64"/>
        <v>12748</v>
      </c>
      <c r="K713" s="62">
        <f t="shared" si="66"/>
        <v>301</v>
      </c>
      <c r="L713" s="53">
        <f t="shared" si="65"/>
        <v>12748</v>
      </c>
      <c r="M713" s="62">
        <f t="shared" si="67"/>
        <v>0</v>
      </c>
    </row>
    <row r="714" spans="1:13">
      <c r="A714" s="50">
        <v>494</v>
      </c>
      <c r="B714" s="50">
        <v>494093308</v>
      </c>
      <c r="C714" s="51" t="s">
        <v>287</v>
      </c>
      <c r="D714" s="50">
        <v>93</v>
      </c>
      <c r="E714" s="51" t="s">
        <v>14</v>
      </c>
      <c r="F714" s="50">
        <v>308</v>
      </c>
      <c r="G714" s="51" t="s">
        <v>20</v>
      </c>
      <c r="H714" s="53">
        <f t="shared" ref="H714:H777" si="68">VLOOKUP($B714,_18Q1d,7)</f>
        <v>1</v>
      </c>
      <c r="I714" s="53">
        <f t="shared" ref="I714:I777" si="69">IF(VLOOKUP($B714,_17Q4,1)=$B714,VLOOKUP($B714,_17Q4,12),"--")</f>
        <v>11464.430327301181</v>
      </c>
      <c r="J714" s="53">
        <f t="shared" ref="J714:J777" si="70">IF(VLOOKUP($B714,_18Q1d,1)=$B714,VLOOKUP($B714,_18Q1d,8),"")</f>
        <v>15163</v>
      </c>
      <c r="K714" s="62">
        <f t="shared" si="66"/>
        <v>3698.569672698819</v>
      </c>
      <c r="L714" s="53">
        <f t="shared" ref="L714:L777" si="71">IF(VLOOKUP($B714,_18Q1g,1)=$B714,VLOOKUP($B714,_18Q1g,8),"")</f>
        <v>15163</v>
      </c>
      <c r="M714" s="62">
        <f t="shared" si="67"/>
        <v>0</v>
      </c>
    </row>
    <row r="715" spans="1:13">
      <c r="A715" s="50">
        <v>496</v>
      </c>
      <c r="B715" s="50">
        <v>496201072</v>
      </c>
      <c r="C715" s="51" t="s">
        <v>288</v>
      </c>
      <c r="D715" s="50">
        <v>201</v>
      </c>
      <c r="E715" s="51" t="s">
        <v>9</v>
      </c>
      <c r="F715" s="50">
        <v>72</v>
      </c>
      <c r="G715" s="51" t="s">
        <v>280</v>
      </c>
      <c r="H715" s="53">
        <f t="shared" si="68"/>
        <v>3</v>
      </c>
      <c r="I715" s="53">
        <f t="shared" si="69"/>
        <v>9403</v>
      </c>
      <c r="J715" s="53">
        <f t="shared" si="70"/>
        <v>10374</v>
      </c>
      <c r="K715" s="62">
        <f t="shared" ref="K715:K778" si="72">IFERROR(J715-I715,"")</f>
        <v>971</v>
      </c>
      <c r="L715" s="53">
        <f t="shared" si="71"/>
        <v>10374</v>
      </c>
      <c r="M715" s="62">
        <f t="shared" ref="M715:M778" si="73">IFERROR(L715-J715,"")</f>
        <v>0</v>
      </c>
    </row>
    <row r="716" spans="1:13">
      <c r="A716" s="50">
        <v>496</v>
      </c>
      <c r="B716" s="50">
        <v>496201201</v>
      </c>
      <c r="C716" s="51" t="s">
        <v>288</v>
      </c>
      <c r="D716" s="50">
        <v>201</v>
      </c>
      <c r="E716" s="51" t="s">
        <v>9</v>
      </c>
      <c r="F716" s="50">
        <v>201</v>
      </c>
      <c r="G716" s="51" t="s">
        <v>9</v>
      </c>
      <c r="H716" s="53">
        <f t="shared" si="68"/>
        <v>493</v>
      </c>
      <c r="I716" s="53">
        <f t="shared" si="69"/>
        <v>10827</v>
      </c>
      <c r="J716" s="53">
        <f t="shared" si="70"/>
        <v>11224</v>
      </c>
      <c r="K716" s="62">
        <f t="shared" si="72"/>
        <v>397</v>
      </c>
      <c r="L716" s="53">
        <f t="shared" si="71"/>
        <v>11224</v>
      </c>
      <c r="M716" s="62">
        <f t="shared" si="73"/>
        <v>0</v>
      </c>
    </row>
    <row r="717" spans="1:13">
      <c r="A717" s="50">
        <v>496</v>
      </c>
      <c r="B717" s="50">
        <v>496201310</v>
      </c>
      <c r="C717" s="51" t="s">
        <v>288</v>
      </c>
      <c r="D717" s="50">
        <v>201</v>
      </c>
      <c r="E717" s="51" t="s">
        <v>9</v>
      </c>
      <c r="F717" s="50">
        <v>310</v>
      </c>
      <c r="G717" s="51" t="s">
        <v>259</v>
      </c>
      <c r="H717" s="53">
        <f t="shared" si="68"/>
        <v>1</v>
      </c>
      <c r="I717" s="53">
        <f t="shared" si="69"/>
        <v>8730</v>
      </c>
      <c r="J717" s="53">
        <f t="shared" si="70"/>
        <v>8944</v>
      </c>
      <c r="K717" s="62">
        <f t="shared" si="72"/>
        <v>214</v>
      </c>
      <c r="L717" s="53">
        <f t="shared" si="71"/>
        <v>8944</v>
      </c>
      <c r="M717" s="62">
        <f t="shared" si="73"/>
        <v>0</v>
      </c>
    </row>
    <row r="718" spans="1:13">
      <c r="A718" s="50">
        <v>496</v>
      </c>
      <c r="B718" s="50">
        <v>496201331</v>
      </c>
      <c r="C718" s="51" t="s">
        <v>288</v>
      </c>
      <c r="D718" s="50">
        <v>201</v>
      </c>
      <c r="E718" s="51" t="s">
        <v>9</v>
      </c>
      <c r="F718" s="50">
        <v>331</v>
      </c>
      <c r="G718" s="51" t="s">
        <v>283</v>
      </c>
      <c r="H718" s="53">
        <f t="shared" si="68"/>
        <v>2</v>
      </c>
      <c r="I718" s="53">
        <f t="shared" si="69"/>
        <v>7875</v>
      </c>
      <c r="J718" s="53">
        <f t="shared" si="70"/>
        <v>13125</v>
      </c>
      <c r="K718" s="62">
        <f t="shared" si="72"/>
        <v>5250</v>
      </c>
      <c r="L718" s="53">
        <f t="shared" si="71"/>
        <v>13125</v>
      </c>
      <c r="M718" s="62">
        <f t="shared" si="73"/>
        <v>0</v>
      </c>
    </row>
    <row r="719" spans="1:13">
      <c r="A719" s="50">
        <v>496</v>
      </c>
      <c r="B719" s="50">
        <v>496201665</v>
      </c>
      <c r="C719" s="51" t="s">
        <v>288</v>
      </c>
      <c r="D719" s="50">
        <v>201</v>
      </c>
      <c r="E719" s="51" t="s">
        <v>9</v>
      </c>
      <c r="F719" s="50">
        <v>665</v>
      </c>
      <c r="G719" s="51" t="s">
        <v>260</v>
      </c>
      <c r="H719" s="53">
        <f t="shared" si="68"/>
        <v>1</v>
      </c>
      <c r="I719" s="53">
        <f t="shared" si="69"/>
        <v>13720</v>
      </c>
      <c r="J719" s="53">
        <f t="shared" si="70"/>
        <v>13975</v>
      </c>
      <c r="K719" s="62">
        <f t="shared" si="72"/>
        <v>255</v>
      </c>
      <c r="L719" s="53">
        <f t="shared" si="71"/>
        <v>13975</v>
      </c>
      <c r="M719" s="62">
        <f t="shared" si="73"/>
        <v>0</v>
      </c>
    </row>
    <row r="720" spans="1:13">
      <c r="A720" s="50">
        <v>497</v>
      </c>
      <c r="B720" s="50">
        <v>497117005</v>
      </c>
      <c r="C720" s="51" t="s">
        <v>290</v>
      </c>
      <c r="D720" s="50">
        <v>117</v>
      </c>
      <c r="E720" s="51" t="s">
        <v>35</v>
      </c>
      <c r="F720" s="50">
        <v>5</v>
      </c>
      <c r="G720" s="51" t="s">
        <v>147</v>
      </c>
      <c r="H720" s="53">
        <f t="shared" si="68"/>
        <v>5</v>
      </c>
      <c r="I720" s="53">
        <f t="shared" si="69"/>
        <v>8413</v>
      </c>
      <c r="J720" s="53">
        <f t="shared" si="70"/>
        <v>8710</v>
      </c>
      <c r="K720" s="62">
        <f t="shared" si="72"/>
        <v>297</v>
      </c>
      <c r="L720" s="53">
        <f t="shared" si="71"/>
        <v>8710</v>
      </c>
      <c r="M720" s="62">
        <f t="shared" si="73"/>
        <v>0</v>
      </c>
    </row>
    <row r="721" spans="1:13">
      <c r="A721" s="50">
        <v>497</v>
      </c>
      <c r="B721" s="50">
        <v>497117008</v>
      </c>
      <c r="C721" s="51" t="s">
        <v>290</v>
      </c>
      <c r="D721" s="50">
        <v>117</v>
      </c>
      <c r="E721" s="51" t="s">
        <v>35</v>
      </c>
      <c r="F721" s="50">
        <v>8</v>
      </c>
      <c r="G721" s="51" t="s">
        <v>186</v>
      </c>
      <c r="H721" s="53">
        <f t="shared" si="68"/>
        <v>84</v>
      </c>
      <c r="I721" s="53">
        <f t="shared" si="69"/>
        <v>9414</v>
      </c>
      <c r="J721" s="53">
        <f t="shared" si="70"/>
        <v>9655</v>
      </c>
      <c r="K721" s="62">
        <f t="shared" si="72"/>
        <v>241</v>
      </c>
      <c r="L721" s="53">
        <f t="shared" si="71"/>
        <v>9655</v>
      </c>
      <c r="M721" s="62">
        <f t="shared" si="73"/>
        <v>0</v>
      </c>
    </row>
    <row r="722" spans="1:13">
      <c r="A722" s="50">
        <v>497</v>
      </c>
      <c r="B722" s="50">
        <v>497117024</v>
      </c>
      <c r="C722" s="51" t="s">
        <v>290</v>
      </c>
      <c r="D722" s="50">
        <v>117</v>
      </c>
      <c r="E722" s="51" t="s">
        <v>35</v>
      </c>
      <c r="F722" s="50">
        <v>24</v>
      </c>
      <c r="G722" s="51" t="s">
        <v>33</v>
      </c>
      <c r="H722" s="53">
        <f t="shared" si="68"/>
        <v>22</v>
      </c>
      <c r="I722" s="53">
        <f t="shared" si="69"/>
        <v>8907</v>
      </c>
      <c r="J722" s="53">
        <f t="shared" si="70"/>
        <v>9217</v>
      </c>
      <c r="K722" s="62">
        <f t="shared" si="72"/>
        <v>310</v>
      </c>
      <c r="L722" s="53">
        <f t="shared" si="71"/>
        <v>9217</v>
      </c>
      <c r="M722" s="62">
        <f t="shared" si="73"/>
        <v>0</v>
      </c>
    </row>
    <row r="723" spans="1:13">
      <c r="A723" s="50">
        <v>497</v>
      </c>
      <c r="B723" s="50">
        <v>497117061</v>
      </c>
      <c r="C723" s="51" t="s">
        <v>290</v>
      </c>
      <c r="D723" s="50">
        <v>117</v>
      </c>
      <c r="E723" s="51" t="s">
        <v>35</v>
      </c>
      <c r="F723" s="50">
        <v>61</v>
      </c>
      <c r="G723" s="51" t="s">
        <v>148</v>
      </c>
      <c r="H723" s="53">
        <f t="shared" si="68"/>
        <v>15</v>
      </c>
      <c r="I723" s="53">
        <f t="shared" si="69"/>
        <v>9627</v>
      </c>
      <c r="J723" s="53">
        <f t="shared" si="70"/>
        <v>10347</v>
      </c>
      <c r="K723" s="62">
        <f t="shared" si="72"/>
        <v>720</v>
      </c>
      <c r="L723" s="53">
        <f t="shared" si="71"/>
        <v>10347</v>
      </c>
      <c r="M723" s="62">
        <f t="shared" si="73"/>
        <v>0</v>
      </c>
    </row>
    <row r="724" spans="1:13">
      <c r="A724" s="50">
        <v>497</v>
      </c>
      <c r="B724" s="50">
        <v>497117068</v>
      </c>
      <c r="C724" s="51" t="s">
        <v>290</v>
      </c>
      <c r="D724" s="50">
        <v>117</v>
      </c>
      <c r="E724" s="51" t="s">
        <v>35</v>
      </c>
      <c r="F724" s="50">
        <v>68</v>
      </c>
      <c r="G724" s="51" t="s">
        <v>291</v>
      </c>
      <c r="H724" s="53">
        <f t="shared" si="68"/>
        <v>5</v>
      </c>
      <c r="I724" s="53">
        <f t="shared" si="69"/>
        <v>8113</v>
      </c>
      <c r="J724" s="53">
        <f t="shared" si="70"/>
        <v>8450</v>
      </c>
      <c r="K724" s="62">
        <f t="shared" si="72"/>
        <v>337</v>
      </c>
      <c r="L724" s="53">
        <f t="shared" si="71"/>
        <v>8450</v>
      </c>
      <c r="M724" s="62">
        <f t="shared" si="73"/>
        <v>0</v>
      </c>
    </row>
    <row r="725" spans="1:13">
      <c r="A725" s="50">
        <v>497</v>
      </c>
      <c r="B725" s="50">
        <v>497117074</v>
      </c>
      <c r="C725" s="51" t="s">
        <v>290</v>
      </c>
      <c r="D725" s="50">
        <v>117</v>
      </c>
      <c r="E725" s="51" t="s">
        <v>35</v>
      </c>
      <c r="F725" s="50">
        <v>74</v>
      </c>
      <c r="G725" s="51" t="s">
        <v>292</v>
      </c>
      <c r="H725" s="53">
        <f t="shared" si="68"/>
        <v>8</v>
      </c>
      <c r="I725" s="53">
        <f t="shared" si="69"/>
        <v>8254</v>
      </c>
      <c r="J725" s="53">
        <f t="shared" si="70"/>
        <v>8361</v>
      </c>
      <c r="K725" s="62">
        <f t="shared" si="72"/>
        <v>107</v>
      </c>
      <c r="L725" s="53">
        <f t="shared" si="71"/>
        <v>8361</v>
      </c>
      <c r="M725" s="62">
        <f t="shared" si="73"/>
        <v>0</v>
      </c>
    </row>
    <row r="726" spans="1:13">
      <c r="A726" s="50">
        <v>497</v>
      </c>
      <c r="B726" s="50">
        <v>497117086</v>
      </c>
      <c r="C726" s="51" t="s">
        <v>290</v>
      </c>
      <c r="D726" s="50">
        <v>117</v>
      </c>
      <c r="E726" s="51" t="s">
        <v>35</v>
      </c>
      <c r="F726" s="50">
        <v>86</v>
      </c>
      <c r="G726" s="51" t="s">
        <v>185</v>
      </c>
      <c r="H726" s="53">
        <f t="shared" si="68"/>
        <v>35</v>
      </c>
      <c r="I726" s="53">
        <f t="shared" si="69"/>
        <v>8612</v>
      </c>
      <c r="J726" s="53">
        <f t="shared" si="70"/>
        <v>8722</v>
      </c>
      <c r="K726" s="62">
        <f t="shared" si="72"/>
        <v>110</v>
      </c>
      <c r="L726" s="53">
        <f t="shared" si="71"/>
        <v>8722</v>
      </c>
      <c r="M726" s="62">
        <f t="shared" si="73"/>
        <v>0</v>
      </c>
    </row>
    <row r="727" spans="1:13">
      <c r="A727" s="50">
        <v>497</v>
      </c>
      <c r="B727" s="50">
        <v>497117087</v>
      </c>
      <c r="C727" s="51" t="s">
        <v>290</v>
      </c>
      <c r="D727" s="50">
        <v>117</v>
      </c>
      <c r="E727" s="51" t="s">
        <v>35</v>
      </c>
      <c r="F727" s="50">
        <v>87</v>
      </c>
      <c r="G727" s="51" t="s">
        <v>149</v>
      </c>
      <c r="H727" s="53">
        <f t="shared" si="68"/>
        <v>3</v>
      </c>
      <c r="I727" s="53">
        <f t="shared" si="69"/>
        <v>8814</v>
      </c>
      <c r="J727" s="53">
        <f t="shared" si="70"/>
        <v>9033</v>
      </c>
      <c r="K727" s="62">
        <f t="shared" si="72"/>
        <v>219</v>
      </c>
      <c r="L727" s="53">
        <f t="shared" si="71"/>
        <v>9033</v>
      </c>
      <c r="M727" s="62">
        <f t="shared" si="73"/>
        <v>0</v>
      </c>
    </row>
    <row r="728" spans="1:13">
      <c r="A728" s="50">
        <v>497</v>
      </c>
      <c r="B728" s="50">
        <v>497117111</v>
      </c>
      <c r="C728" s="51" t="s">
        <v>290</v>
      </c>
      <c r="D728" s="50">
        <v>117</v>
      </c>
      <c r="E728" s="51" t="s">
        <v>35</v>
      </c>
      <c r="F728" s="50">
        <v>111</v>
      </c>
      <c r="G728" s="51" t="s">
        <v>237</v>
      </c>
      <c r="H728" s="53">
        <f t="shared" si="68"/>
        <v>13</v>
      </c>
      <c r="I728" s="53">
        <f t="shared" si="69"/>
        <v>8934</v>
      </c>
      <c r="J728" s="53">
        <f t="shared" si="70"/>
        <v>9419</v>
      </c>
      <c r="K728" s="62">
        <f t="shared" si="72"/>
        <v>485</v>
      </c>
      <c r="L728" s="53">
        <f t="shared" si="71"/>
        <v>9419</v>
      </c>
      <c r="M728" s="62">
        <f t="shared" si="73"/>
        <v>0</v>
      </c>
    </row>
    <row r="729" spans="1:13">
      <c r="A729" s="50">
        <v>497</v>
      </c>
      <c r="B729" s="50">
        <v>497117114</v>
      </c>
      <c r="C729" s="51" t="s">
        <v>290</v>
      </c>
      <c r="D729" s="50">
        <v>117</v>
      </c>
      <c r="E729" s="51" t="s">
        <v>35</v>
      </c>
      <c r="F729" s="50">
        <v>114</v>
      </c>
      <c r="G729" s="51" t="s">
        <v>32</v>
      </c>
      <c r="H729" s="53">
        <f t="shared" si="68"/>
        <v>16</v>
      </c>
      <c r="I729" s="53">
        <f t="shared" si="69"/>
        <v>9047</v>
      </c>
      <c r="J729" s="53">
        <f t="shared" si="70"/>
        <v>8607</v>
      </c>
      <c r="K729" s="62">
        <f t="shared" si="72"/>
        <v>-440</v>
      </c>
      <c r="L729" s="53">
        <f t="shared" si="71"/>
        <v>8607</v>
      </c>
      <c r="M729" s="62">
        <f t="shared" si="73"/>
        <v>0</v>
      </c>
    </row>
    <row r="730" spans="1:13">
      <c r="A730" s="50">
        <v>497</v>
      </c>
      <c r="B730" s="50">
        <v>497117117</v>
      </c>
      <c r="C730" s="51" t="s">
        <v>290</v>
      </c>
      <c r="D730" s="50">
        <v>117</v>
      </c>
      <c r="E730" s="51" t="s">
        <v>35</v>
      </c>
      <c r="F730" s="50">
        <v>117</v>
      </c>
      <c r="G730" s="51" t="s">
        <v>35</v>
      </c>
      <c r="H730" s="53">
        <f t="shared" si="68"/>
        <v>32</v>
      </c>
      <c r="I730" s="53">
        <f t="shared" si="69"/>
        <v>9341</v>
      </c>
      <c r="J730" s="53">
        <f t="shared" si="70"/>
        <v>9124</v>
      </c>
      <c r="K730" s="62">
        <f t="shared" si="72"/>
        <v>-217</v>
      </c>
      <c r="L730" s="53">
        <f t="shared" si="71"/>
        <v>9124</v>
      </c>
      <c r="M730" s="62">
        <f t="shared" si="73"/>
        <v>0</v>
      </c>
    </row>
    <row r="731" spans="1:13">
      <c r="A731" s="50">
        <v>497</v>
      </c>
      <c r="B731" s="50">
        <v>497117137</v>
      </c>
      <c r="C731" s="51" t="s">
        <v>290</v>
      </c>
      <c r="D731" s="50">
        <v>117</v>
      </c>
      <c r="E731" s="51" t="s">
        <v>35</v>
      </c>
      <c r="F731" s="50">
        <v>137</v>
      </c>
      <c r="G731" s="51" t="s">
        <v>196</v>
      </c>
      <c r="H731" s="53">
        <f t="shared" si="68"/>
        <v>29</v>
      </c>
      <c r="I731" s="53">
        <f t="shared" si="69"/>
        <v>8851</v>
      </c>
      <c r="J731" s="53">
        <f t="shared" si="70"/>
        <v>8885</v>
      </c>
      <c r="K731" s="62">
        <f t="shared" si="72"/>
        <v>34</v>
      </c>
      <c r="L731" s="53">
        <f t="shared" si="71"/>
        <v>8885</v>
      </c>
      <c r="M731" s="62">
        <f t="shared" si="73"/>
        <v>0</v>
      </c>
    </row>
    <row r="732" spans="1:13">
      <c r="A732" s="50">
        <v>497</v>
      </c>
      <c r="B732" s="50">
        <v>497117154</v>
      </c>
      <c r="C732" s="51" t="s">
        <v>290</v>
      </c>
      <c r="D732" s="50">
        <v>117</v>
      </c>
      <c r="E732" s="51" t="s">
        <v>35</v>
      </c>
      <c r="F732" s="50">
        <v>154</v>
      </c>
      <c r="G732" s="51" t="s">
        <v>293</v>
      </c>
      <c r="H732" s="53">
        <f t="shared" si="68"/>
        <v>3</v>
      </c>
      <c r="I732" s="53">
        <f t="shared" si="69"/>
        <v>8254</v>
      </c>
      <c r="J732" s="53">
        <f t="shared" si="70"/>
        <v>8290</v>
      </c>
      <c r="K732" s="62">
        <f t="shared" si="72"/>
        <v>36</v>
      </c>
      <c r="L732" s="53">
        <f t="shared" si="71"/>
        <v>8290</v>
      </c>
      <c r="M732" s="62">
        <f t="shared" si="73"/>
        <v>0</v>
      </c>
    </row>
    <row r="733" spans="1:13">
      <c r="A733" s="50">
        <v>497</v>
      </c>
      <c r="B733" s="50">
        <v>497117159</v>
      </c>
      <c r="C733" s="51" t="s">
        <v>290</v>
      </c>
      <c r="D733" s="50">
        <v>117</v>
      </c>
      <c r="E733" s="51" t="s">
        <v>35</v>
      </c>
      <c r="F733" s="50">
        <v>159</v>
      </c>
      <c r="G733" s="51" t="s">
        <v>150</v>
      </c>
      <c r="H733" s="53">
        <f t="shared" si="68"/>
        <v>5</v>
      </c>
      <c r="I733" s="53">
        <f t="shared" si="69"/>
        <v>8445</v>
      </c>
      <c r="J733" s="53">
        <f t="shared" si="70"/>
        <v>9524</v>
      </c>
      <c r="K733" s="62">
        <f t="shared" si="72"/>
        <v>1079</v>
      </c>
      <c r="L733" s="53">
        <f t="shared" si="71"/>
        <v>9524</v>
      </c>
      <c r="M733" s="62">
        <f t="shared" si="73"/>
        <v>0</v>
      </c>
    </row>
    <row r="734" spans="1:13">
      <c r="A734" s="50">
        <v>497</v>
      </c>
      <c r="B734" s="50">
        <v>497117210</v>
      </c>
      <c r="C734" s="51" t="s">
        <v>290</v>
      </c>
      <c r="D734" s="50">
        <v>117</v>
      </c>
      <c r="E734" s="51" t="s">
        <v>35</v>
      </c>
      <c r="F734" s="50">
        <v>210</v>
      </c>
      <c r="G734" s="51" t="s">
        <v>188</v>
      </c>
      <c r="H734" s="53">
        <f t="shared" si="68"/>
        <v>55</v>
      </c>
      <c r="I734" s="53">
        <f t="shared" si="69"/>
        <v>8666</v>
      </c>
      <c r="J734" s="53">
        <f t="shared" si="70"/>
        <v>8699</v>
      </c>
      <c r="K734" s="62">
        <f t="shared" si="72"/>
        <v>33</v>
      </c>
      <c r="L734" s="53">
        <f t="shared" si="71"/>
        <v>8699</v>
      </c>
      <c r="M734" s="62">
        <f t="shared" si="73"/>
        <v>0</v>
      </c>
    </row>
    <row r="735" spans="1:13">
      <c r="A735" s="50">
        <v>497</v>
      </c>
      <c r="B735" s="50">
        <v>497117223</v>
      </c>
      <c r="C735" s="51" t="s">
        <v>290</v>
      </c>
      <c r="D735" s="50">
        <v>117</v>
      </c>
      <c r="E735" s="51" t="s">
        <v>35</v>
      </c>
      <c r="F735" s="50">
        <v>223</v>
      </c>
      <c r="G735" s="51" t="s">
        <v>294</v>
      </c>
      <c r="H735" s="53">
        <f t="shared" si="68"/>
        <v>2</v>
      </c>
      <c r="I735" s="53">
        <f t="shared" si="69"/>
        <v>7875</v>
      </c>
      <c r="J735" s="53">
        <f t="shared" si="70"/>
        <v>8406</v>
      </c>
      <c r="K735" s="62">
        <f t="shared" si="72"/>
        <v>531</v>
      </c>
      <c r="L735" s="53">
        <f t="shared" si="71"/>
        <v>8406</v>
      </c>
      <c r="M735" s="62">
        <f t="shared" si="73"/>
        <v>0</v>
      </c>
    </row>
    <row r="736" spans="1:13">
      <c r="A736" s="50">
        <v>497</v>
      </c>
      <c r="B736" s="50">
        <v>497117230</v>
      </c>
      <c r="C736" s="51" t="s">
        <v>290</v>
      </c>
      <c r="D736" s="50">
        <v>117</v>
      </c>
      <c r="E736" s="51" t="s">
        <v>35</v>
      </c>
      <c r="F736" s="50">
        <v>230</v>
      </c>
      <c r="G736" s="51" t="s">
        <v>347</v>
      </c>
      <c r="H736" s="53">
        <f t="shared" si="68"/>
        <v>3</v>
      </c>
      <c r="I736" s="53">
        <f t="shared" si="69"/>
        <v>9786.7568918918914</v>
      </c>
      <c r="J736" s="53">
        <f t="shared" si="70"/>
        <v>10247.167676132854</v>
      </c>
      <c r="K736" s="62">
        <f t="shared" si="72"/>
        <v>460.41078424096304</v>
      </c>
      <c r="L736" s="53">
        <f t="shared" si="71"/>
        <v>10247</v>
      </c>
      <c r="M736" s="62">
        <f t="shared" si="73"/>
        <v>-0.16767613285446714</v>
      </c>
    </row>
    <row r="737" spans="1:13">
      <c r="A737" s="50">
        <v>497</v>
      </c>
      <c r="B737" s="50">
        <v>497117272</v>
      </c>
      <c r="C737" s="51" t="s">
        <v>290</v>
      </c>
      <c r="D737" s="50">
        <v>117</v>
      </c>
      <c r="E737" s="51" t="s">
        <v>35</v>
      </c>
      <c r="F737" s="50">
        <v>272</v>
      </c>
      <c r="G737" s="51" t="s">
        <v>295</v>
      </c>
      <c r="H737" s="53">
        <f t="shared" si="68"/>
        <v>1</v>
      </c>
      <c r="I737" s="53">
        <f t="shared" si="69"/>
        <v>9449.7000000000007</v>
      </c>
      <c r="J737" s="53">
        <f t="shared" si="70"/>
        <v>8406</v>
      </c>
      <c r="K737" s="62">
        <f t="shared" si="72"/>
        <v>-1043.7000000000007</v>
      </c>
      <c r="L737" s="53">
        <f t="shared" si="71"/>
        <v>8406</v>
      </c>
      <c r="M737" s="62">
        <f t="shared" si="73"/>
        <v>0</v>
      </c>
    </row>
    <row r="738" spans="1:13">
      <c r="A738" s="50">
        <v>497</v>
      </c>
      <c r="B738" s="50">
        <v>497117278</v>
      </c>
      <c r="C738" s="51" t="s">
        <v>290</v>
      </c>
      <c r="D738" s="50">
        <v>117</v>
      </c>
      <c r="E738" s="51" t="s">
        <v>35</v>
      </c>
      <c r="F738" s="50">
        <v>278</v>
      </c>
      <c r="G738" s="51" t="s">
        <v>190</v>
      </c>
      <c r="H738" s="53">
        <f t="shared" si="68"/>
        <v>40</v>
      </c>
      <c r="I738" s="53">
        <f t="shared" si="69"/>
        <v>8519</v>
      </c>
      <c r="J738" s="53">
        <f t="shared" si="70"/>
        <v>8864</v>
      </c>
      <c r="K738" s="62">
        <f t="shared" si="72"/>
        <v>345</v>
      </c>
      <c r="L738" s="53">
        <f t="shared" si="71"/>
        <v>8864</v>
      </c>
      <c r="M738" s="62">
        <f t="shared" si="73"/>
        <v>0</v>
      </c>
    </row>
    <row r="739" spans="1:13">
      <c r="A739" s="50">
        <v>497</v>
      </c>
      <c r="B739" s="50">
        <v>497117281</v>
      </c>
      <c r="C739" s="51" t="s">
        <v>290</v>
      </c>
      <c r="D739" s="50">
        <v>117</v>
      </c>
      <c r="E739" s="51" t="s">
        <v>35</v>
      </c>
      <c r="F739" s="50">
        <v>281</v>
      </c>
      <c r="G739" s="51" t="s">
        <v>146</v>
      </c>
      <c r="H739" s="53">
        <f t="shared" si="68"/>
        <v>52</v>
      </c>
      <c r="I739" s="53">
        <f t="shared" si="69"/>
        <v>11396</v>
      </c>
      <c r="J739" s="53">
        <f t="shared" si="70"/>
        <v>11542</v>
      </c>
      <c r="K739" s="62">
        <f t="shared" si="72"/>
        <v>146</v>
      </c>
      <c r="L739" s="53">
        <f t="shared" si="71"/>
        <v>11542</v>
      </c>
      <c r="M739" s="62">
        <f t="shared" si="73"/>
        <v>0</v>
      </c>
    </row>
    <row r="740" spans="1:13">
      <c r="A740" s="50">
        <v>497</v>
      </c>
      <c r="B740" s="50">
        <v>497117289</v>
      </c>
      <c r="C740" s="51" t="s">
        <v>290</v>
      </c>
      <c r="D740" s="50">
        <v>117</v>
      </c>
      <c r="E740" s="51" t="s">
        <v>35</v>
      </c>
      <c r="F740" s="50">
        <v>289</v>
      </c>
      <c r="G740" s="51" t="s">
        <v>348</v>
      </c>
      <c r="H740" s="53">
        <f t="shared" si="68"/>
        <v>1</v>
      </c>
      <c r="I740" s="53" t="str">
        <f t="shared" si="69"/>
        <v>--</v>
      </c>
      <c r="J740" s="53">
        <f t="shared" si="70"/>
        <v>10306.913696753973</v>
      </c>
      <c r="K740" s="62" t="str">
        <f t="shared" si="72"/>
        <v/>
      </c>
      <c r="L740" s="53">
        <f t="shared" si="71"/>
        <v>10307</v>
      </c>
      <c r="M740" s="62">
        <f t="shared" si="73"/>
        <v>8.6303246027455316E-2</v>
      </c>
    </row>
    <row r="741" spans="1:13">
      <c r="A741" s="50">
        <v>497</v>
      </c>
      <c r="B741" s="50">
        <v>497117325</v>
      </c>
      <c r="C741" s="51" t="s">
        <v>290</v>
      </c>
      <c r="D741" s="50">
        <v>117</v>
      </c>
      <c r="E741" s="51" t="s">
        <v>35</v>
      </c>
      <c r="F741" s="50">
        <v>325</v>
      </c>
      <c r="G741" s="51" t="s">
        <v>198</v>
      </c>
      <c r="H741" s="53">
        <f t="shared" si="68"/>
        <v>5</v>
      </c>
      <c r="I741" s="53">
        <f t="shared" si="69"/>
        <v>8128</v>
      </c>
      <c r="J741" s="53">
        <f t="shared" si="70"/>
        <v>8332</v>
      </c>
      <c r="K741" s="62">
        <f t="shared" si="72"/>
        <v>204</v>
      </c>
      <c r="L741" s="53">
        <f t="shared" si="71"/>
        <v>8332</v>
      </c>
      <c r="M741" s="62">
        <f t="shared" si="73"/>
        <v>0</v>
      </c>
    </row>
    <row r="742" spans="1:13">
      <c r="A742" s="50">
        <v>497</v>
      </c>
      <c r="B742" s="50">
        <v>497117327</v>
      </c>
      <c r="C742" s="51" t="s">
        <v>290</v>
      </c>
      <c r="D742" s="50">
        <v>117</v>
      </c>
      <c r="E742" s="51" t="s">
        <v>35</v>
      </c>
      <c r="F742" s="50">
        <v>327</v>
      </c>
      <c r="G742" s="51" t="s">
        <v>191</v>
      </c>
      <c r="H742" s="53">
        <f t="shared" si="68"/>
        <v>3</v>
      </c>
      <c r="I742" s="53">
        <f t="shared" si="69"/>
        <v>8240</v>
      </c>
      <c r="J742" s="53">
        <f t="shared" si="70"/>
        <v>8450</v>
      </c>
      <c r="K742" s="62">
        <f t="shared" si="72"/>
        <v>210</v>
      </c>
      <c r="L742" s="53">
        <f t="shared" si="71"/>
        <v>8450</v>
      </c>
      <c r="M742" s="62">
        <f t="shared" si="73"/>
        <v>0</v>
      </c>
    </row>
    <row r="743" spans="1:13">
      <c r="A743" s="50">
        <v>497</v>
      </c>
      <c r="B743" s="50">
        <v>497117332</v>
      </c>
      <c r="C743" s="51" t="s">
        <v>290</v>
      </c>
      <c r="D743" s="50">
        <v>117</v>
      </c>
      <c r="E743" s="51" t="s">
        <v>35</v>
      </c>
      <c r="F743" s="50">
        <v>332</v>
      </c>
      <c r="G743" s="51" t="s">
        <v>199</v>
      </c>
      <c r="H743" s="53">
        <f t="shared" si="68"/>
        <v>1</v>
      </c>
      <c r="I743" s="53">
        <f t="shared" si="69"/>
        <v>8065</v>
      </c>
      <c r="J743" s="53">
        <f t="shared" si="70"/>
        <v>8428</v>
      </c>
      <c r="K743" s="62">
        <f t="shared" si="72"/>
        <v>363</v>
      </c>
      <c r="L743" s="53">
        <f t="shared" si="71"/>
        <v>8428</v>
      </c>
      <c r="M743" s="62">
        <f t="shared" si="73"/>
        <v>0</v>
      </c>
    </row>
    <row r="744" spans="1:13">
      <c r="A744" s="50">
        <v>497</v>
      </c>
      <c r="B744" s="50">
        <v>497117340</v>
      </c>
      <c r="C744" s="51" t="s">
        <v>290</v>
      </c>
      <c r="D744" s="50">
        <v>117</v>
      </c>
      <c r="E744" s="51" t="s">
        <v>35</v>
      </c>
      <c r="F744" s="50">
        <v>340</v>
      </c>
      <c r="G744" s="51" t="s">
        <v>192</v>
      </c>
      <c r="H744" s="53">
        <f t="shared" si="68"/>
        <v>3</v>
      </c>
      <c r="I744" s="53">
        <f t="shared" si="69"/>
        <v>8211</v>
      </c>
      <c r="J744" s="53">
        <f t="shared" si="70"/>
        <v>8450</v>
      </c>
      <c r="K744" s="62">
        <f t="shared" si="72"/>
        <v>239</v>
      </c>
      <c r="L744" s="53">
        <f t="shared" si="71"/>
        <v>8450</v>
      </c>
      <c r="M744" s="62">
        <f t="shared" si="73"/>
        <v>0</v>
      </c>
    </row>
    <row r="745" spans="1:13">
      <c r="A745" s="50">
        <v>497</v>
      </c>
      <c r="B745" s="50">
        <v>497117605</v>
      </c>
      <c r="C745" s="51" t="s">
        <v>290</v>
      </c>
      <c r="D745" s="50">
        <v>117</v>
      </c>
      <c r="E745" s="51" t="s">
        <v>35</v>
      </c>
      <c r="F745" s="50">
        <v>605</v>
      </c>
      <c r="G745" s="51" t="s">
        <v>193</v>
      </c>
      <c r="H745" s="53">
        <f t="shared" si="68"/>
        <v>59</v>
      </c>
      <c r="I745" s="53">
        <f t="shared" si="69"/>
        <v>9508</v>
      </c>
      <c r="J745" s="53">
        <f t="shared" si="70"/>
        <v>8685</v>
      </c>
      <c r="K745" s="62">
        <f t="shared" si="72"/>
        <v>-823</v>
      </c>
      <c r="L745" s="53">
        <f t="shared" si="71"/>
        <v>8685</v>
      </c>
      <c r="M745" s="62">
        <f t="shared" si="73"/>
        <v>0</v>
      </c>
    </row>
    <row r="746" spans="1:13">
      <c r="A746" s="50">
        <v>497</v>
      </c>
      <c r="B746" s="50">
        <v>497117670</v>
      </c>
      <c r="C746" s="51" t="s">
        <v>290</v>
      </c>
      <c r="D746" s="50">
        <v>117</v>
      </c>
      <c r="E746" s="51" t="s">
        <v>35</v>
      </c>
      <c r="F746" s="50">
        <v>670</v>
      </c>
      <c r="G746" s="51" t="s">
        <v>37</v>
      </c>
      <c r="H746" s="53">
        <f t="shared" si="68"/>
        <v>7</v>
      </c>
      <c r="I746" s="53">
        <f t="shared" si="69"/>
        <v>11772</v>
      </c>
      <c r="J746" s="53">
        <f t="shared" si="70"/>
        <v>11035</v>
      </c>
      <c r="K746" s="62">
        <f t="shared" si="72"/>
        <v>-737</v>
      </c>
      <c r="L746" s="53">
        <f t="shared" si="71"/>
        <v>11035</v>
      </c>
      <c r="M746" s="62">
        <f t="shared" si="73"/>
        <v>0</v>
      </c>
    </row>
    <row r="747" spans="1:13">
      <c r="A747" s="50">
        <v>497</v>
      </c>
      <c r="B747" s="50">
        <v>497117674</v>
      </c>
      <c r="C747" s="51" t="s">
        <v>290</v>
      </c>
      <c r="D747" s="50">
        <v>117</v>
      </c>
      <c r="E747" s="51" t="s">
        <v>35</v>
      </c>
      <c r="F747" s="50">
        <v>674</v>
      </c>
      <c r="G747" s="51" t="s">
        <v>38</v>
      </c>
      <c r="H747" s="53">
        <f t="shared" si="68"/>
        <v>25</v>
      </c>
      <c r="I747" s="53">
        <f t="shared" si="69"/>
        <v>8485</v>
      </c>
      <c r="J747" s="53">
        <f t="shared" si="70"/>
        <v>9018</v>
      </c>
      <c r="K747" s="62">
        <f t="shared" si="72"/>
        <v>533</v>
      </c>
      <c r="L747" s="53">
        <f t="shared" si="71"/>
        <v>9018</v>
      </c>
      <c r="M747" s="62">
        <f t="shared" si="73"/>
        <v>0</v>
      </c>
    </row>
    <row r="748" spans="1:13">
      <c r="A748" s="50">
        <v>497</v>
      </c>
      <c r="B748" s="50">
        <v>497117683</v>
      </c>
      <c r="C748" s="51" t="s">
        <v>290</v>
      </c>
      <c r="D748" s="50">
        <v>117</v>
      </c>
      <c r="E748" s="51" t="s">
        <v>35</v>
      </c>
      <c r="F748" s="50">
        <v>683</v>
      </c>
      <c r="G748" s="51" t="s">
        <v>39</v>
      </c>
      <c r="H748" s="53">
        <f t="shared" si="68"/>
        <v>3</v>
      </c>
      <c r="I748" s="53">
        <f t="shared" si="69"/>
        <v>9981.7892265193368</v>
      </c>
      <c r="J748" s="53">
        <f t="shared" si="70"/>
        <v>10135.021501523614</v>
      </c>
      <c r="K748" s="62">
        <f t="shared" si="72"/>
        <v>153.23227500427674</v>
      </c>
      <c r="L748" s="53">
        <f t="shared" si="71"/>
        <v>10135</v>
      </c>
      <c r="M748" s="62">
        <f t="shared" si="73"/>
        <v>-2.1501523613551399E-2</v>
      </c>
    </row>
    <row r="749" spans="1:13">
      <c r="A749" s="50">
        <v>497</v>
      </c>
      <c r="B749" s="50">
        <v>497117728</v>
      </c>
      <c r="C749" s="51" t="s">
        <v>290</v>
      </c>
      <c r="D749" s="50">
        <v>117</v>
      </c>
      <c r="E749" s="51" t="s">
        <v>35</v>
      </c>
      <c r="F749" s="50">
        <v>728</v>
      </c>
      <c r="G749" s="51" t="s">
        <v>349</v>
      </c>
      <c r="H749" s="53">
        <f t="shared" si="68"/>
        <v>1</v>
      </c>
      <c r="I749" s="53" t="str">
        <f t="shared" si="69"/>
        <v>--</v>
      </c>
      <c r="J749" s="53">
        <f t="shared" si="70"/>
        <v>10400.957569150189</v>
      </c>
      <c r="K749" s="62" t="str">
        <f t="shared" si="72"/>
        <v/>
      </c>
      <c r="L749" s="53">
        <f t="shared" si="71"/>
        <v>10401</v>
      </c>
      <c r="M749" s="62">
        <f t="shared" si="73"/>
        <v>4.2430849811353255E-2</v>
      </c>
    </row>
    <row r="750" spans="1:13">
      <c r="A750" s="50">
        <v>497</v>
      </c>
      <c r="B750" s="50">
        <v>497117755</v>
      </c>
      <c r="C750" s="51" t="s">
        <v>290</v>
      </c>
      <c r="D750" s="50">
        <v>117</v>
      </c>
      <c r="E750" s="51" t="s">
        <v>35</v>
      </c>
      <c r="F750" s="50">
        <v>755</v>
      </c>
      <c r="G750" s="51" t="s">
        <v>42</v>
      </c>
      <c r="H750" s="53">
        <f t="shared" si="68"/>
        <v>1</v>
      </c>
      <c r="I750" s="53">
        <f t="shared" si="69"/>
        <v>11270.786874051595</v>
      </c>
      <c r="J750" s="53">
        <f t="shared" si="70"/>
        <v>8094</v>
      </c>
      <c r="K750" s="62">
        <f t="shared" si="72"/>
        <v>-3176.7868740515951</v>
      </c>
      <c r="L750" s="53">
        <f t="shared" si="71"/>
        <v>8094</v>
      </c>
      <c r="M750" s="62">
        <f t="shared" si="73"/>
        <v>0</v>
      </c>
    </row>
    <row r="751" spans="1:13">
      <c r="A751" s="50">
        <v>497</v>
      </c>
      <c r="B751" s="50">
        <v>497117766</v>
      </c>
      <c r="C751" s="51" t="s">
        <v>290</v>
      </c>
      <c r="D751" s="50">
        <v>117</v>
      </c>
      <c r="E751" s="51" t="s">
        <v>35</v>
      </c>
      <c r="F751" s="50">
        <v>766</v>
      </c>
      <c r="G751" s="51" t="s">
        <v>240</v>
      </c>
      <c r="H751" s="53">
        <f t="shared" si="68"/>
        <v>2</v>
      </c>
      <c r="I751" s="53">
        <f t="shared" si="69"/>
        <v>10250.502868020301</v>
      </c>
      <c r="J751" s="53">
        <f t="shared" si="70"/>
        <v>10541.607827932683</v>
      </c>
      <c r="K751" s="62">
        <f t="shared" si="72"/>
        <v>291.10495991238167</v>
      </c>
      <c r="L751" s="53">
        <f t="shared" si="71"/>
        <v>10542</v>
      </c>
      <c r="M751" s="62">
        <f t="shared" si="73"/>
        <v>0.39217206731700571</v>
      </c>
    </row>
    <row r="752" spans="1:13">
      <c r="A752" s="50">
        <v>498</v>
      </c>
      <c r="B752" s="50">
        <v>498281281</v>
      </c>
      <c r="C752" s="51" t="s">
        <v>296</v>
      </c>
      <c r="D752" s="50">
        <v>281</v>
      </c>
      <c r="E752" s="51" t="s">
        <v>146</v>
      </c>
      <c r="F752" s="50">
        <v>281</v>
      </c>
      <c r="G752" s="51" t="s">
        <v>146</v>
      </c>
      <c r="H752" s="53">
        <f t="shared" si="68"/>
        <v>324</v>
      </c>
      <c r="I752" s="53">
        <f t="shared" si="69"/>
        <v>11338</v>
      </c>
      <c r="J752" s="53">
        <f t="shared" si="70"/>
        <v>11507</v>
      </c>
      <c r="K752" s="62">
        <f t="shared" si="72"/>
        <v>169</v>
      </c>
      <c r="L752" s="53">
        <f t="shared" si="71"/>
        <v>11507</v>
      </c>
      <c r="M752" s="62">
        <f t="shared" si="73"/>
        <v>0</v>
      </c>
    </row>
    <row r="753" spans="1:13">
      <c r="A753" s="50">
        <v>499</v>
      </c>
      <c r="B753" s="50">
        <v>499061061</v>
      </c>
      <c r="C753" s="51" t="s">
        <v>297</v>
      </c>
      <c r="D753" s="50">
        <v>61</v>
      </c>
      <c r="E753" s="51" t="s">
        <v>148</v>
      </c>
      <c r="F753" s="50">
        <v>61</v>
      </c>
      <c r="G753" s="51" t="s">
        <v>148</v>
      </c>
      <c r="H753" s="53">
        <f t="shared" si="68"/>
        <v>123</v>
      </c>
      <c r="I753" s="53">
        <f t="shared" si="69"/>
        <v>10344</v>
      </c>
      <c r="J753" s="53">
        <f t="shared" si="70"/>
        <v>10651</v>
      </c>
      <c r="K753" s="62">
        <f t="shared" si="72"/>
        <v>307</v>
      </c>
      <c r="L753" s="53">
        <f t="shared" si="71"/>
        <v>10651</v>
      </c>
      <c r="M753" s="62">
        <f t="shared" si="73"/>
        <v>0</v>
      </c>
    </row>
    <row r="754" spans="1:13">
      <c r="A754" s="50">
        <v>499</v>
      </c>
      <c r="B754" s="50">
        <v>499061161</v>
      </c>
      <c r="C754" s="51" t="s">
        <v>297</v>
      </c>
      <c r="D754" s="50">
        <v>61</v>
      </c>
      <c r="E754" s="51" t="s">
        <v>148</v>
      </c>
      <c r="F754" s="50">
        <v>161</v>
      </c>
      <c r="G754" s="51" t="s">
        <v>151</v>
      </c>
      <c r="H754" s="53">
        <f t="shared" si="68"/>
        <v>12</v>
      </c>
      <c r="I754" s="53">
        <f t="shared" si="69"/>
        <v>12994</v>
      </c>
      <c r="J754" s="53">
        <f t="shared" si="70"/>
        <v>11808</v>
      </c>
      <c r="K754" s="62">
        <f t="shared" si="72"/>
        <v>-1186</v>
      </c>
      <c r="L754" s="53">
        <f t="shared" si="71"/>
        <v>11808</v>
      </c>
      <c r="M754" s="62">
        <f t="shared" si="73"/>
        <v>0</v>
      </c>
    </row>
    <row r="755" spans="1:13">
      <c r="A755" s="50">
        <v>499</v>
      </c>
      <c r="B755" s="50">
        <v>499061281</v>
      </c>
      <c r="C755" s="51" t="s">
        <v>297</v>
      </c>
      <c r="D755" s="50">
        <v>61</v>
      </c>
      <c r="E755" s="51" t="s">
        <v>148</v>
      </c>
      <c r="F755" s="50">
        <v>281</v>
      </c>
      <c r="G755" s="51" t="s">
        <v>146</v>
      </c>
      <c r="H755" s="53">
        <f t="shared" si="68"/>
        <v>337</v>
      </c>
      <c r="I755" s="53">
        <f t="shared" si="69"/>
        <v>10746</v>
      </c>
      <c r="J755" s="53">
        <f t="shared" si="70"/>
        <v>10976</v>
      </c>
      <c r="K755" s="62">
        <f t="shared" si="72"/>
        <v>230</v>
      </c>
      <c r="L755" s="53">
        <f t="shared" si="71"/>
        <v>10976</v>
      </c>
      <c r="M755" s="62">
        <f t="shared" si="73"/>
        <v>0</v>
      </c>
    </row>
    <row r="756" spans="1:13">
      <c r="A756" s="50">
        <v>499</v>
      </c>
      <c r="B756" s="50">
        <v>499061332</v>
      </c>
      <c r="C756" s="51" t="s">
        <v>297</v>
      </c>
      <c r="D756" s="50">
        <v>61</v>
      </c>
      <c r="E756" s="51" t="s">
        <v>148</v>
      </c>
      <c r="F756" s="50">
        <v>332</v>
      </c>
      <c r="G756" s="51" t="s">
        <v>199</v>
      </c>
      <c r="H756" s="53">
        <f t="shared" si="68"/>
        <v>34</v>
      </c>
      <c r="I756" s="53">
        <f t="shared" si="69"/>
        <v>11655</v>
      </c>
      <c r="J756" s="53">
        <f t="shared" si="70"/>
        <v>11650</v>
      </c>
      <c r="K756" s="62">
        <f t="shared" si="72"/>
        <v>-5</v>
      </c>
      <c r="L756" s="53">
        <f t="shared" si="71"/>
        <v>11650</v>
      </c>
      <c r="M756" s="62">
        <f t="shared" si="73"/>
        <v>0</v>
      </c>
    </row>
    <row r="757" spans="1:13">
      <c r="A757" s="50">
        <v>3501</v>
      </c>
      <c r="B757" s="50">
        <v>3501137061</v>
      </c>
      <c r="C757" s="51" t="s">
        <v>298</v>
      </c>
      <c r="D757" s="50">
        <v>137</v>
      </c>
      <c r="E757" s="51" t="s">
        <v>196</v>
      </c>
      <c r="F757" s="50">
        <v>61</v>
      </c>
      <c r="G757" s="51" t="s">
        <v>148</v>
      </c>
      <c r="H757" s="53">
        <f t="shared" si="68"/>
        <v>26</v>
      </c>
      <c r="I757" s="53">
        <f t="shared" si="69"/>
        <v>11582</v>
      </c>
      <c r="J757" s="53">
        <f t="shared" si="70"/>
        <v>12223</v>
      </c>
      <c r="K757" s="62">
        <f t="shared" si="72"/>
        <v>641</v>
      </c>
      <c r="L757" s="53">
        <f t="shared" si="71"/>
        <v>12223</v>
      </c>
      <c r="M757" s="62">
        <f t="shared" si="73"/>
        <v>0</v>
      </c>
    </row>
    <row r="758" spans="1:13">
      <c r="A758" s="50">
        <v>3501</v>
      </c>
      <c r="B758" s="50">
        <v>3501137086</v>
      </c>
      <c r="C758" s="51" t="s">
        <v>298</v>
      </c>
      <c r="D758" s="50">
        <v>137</v>
      </c>
      <c r="E758" s="51" t="s">
        <v>196</v>
      </c>
      <c r="F758" s="50">
        <v>86</v>
      </c>
      <c r="G758" s="51" t="s">
        <v>185</v>
      </c>
      <c r="H758" s="53">
        <f t="shared" si="68"/>
        <v>1</v>
      </c>
      <c r="I758" s="53">
        <f t="shared" si="69"/>
        <v>9585</v>
      </c>
      <c r="J758" s="53">
        <f t="shared" si="70"/>
        <v>9794</v>
      </c>
      <c r="K758" s="62">
        <f t="shared" si="72"/>
        <v>209</v>
      </c>
      <c r="L758" s="53">
        <f t="shared" si="71"/>
        <v>9794</v>
      </c>
      <c r="M758" s="62">
        <f t="shared" si="73"/>
        <v>0</v>
      </c>
    </row>
    <row r="759" spans="1:13">
      <c r="A759" s="50">
        <v>3501</v>
      </c>
      <c r="B759" s="50">
        <v>3501137127</v>
      </c>
      <c r="C759" s="51" t="s">
        <v>298</v>
      </c>
      <c r="D759" s="50">
        <v>137</v>
      </c>
      <c r="E759" s="51" t="s">
        <v>196</v>
      </c>
      <c r="F759" s="50">
        <v>127</v>
      </c>
      <c r="G759" s="51" t="s">
        <v>187</v>
      </c>
      <c r="H759" s="53">
        <f t="shared" si="68"/>
        <v>1</v>
      </c>
      <c r="I759" s="53">
        <f t="shared" si="69"/>
        <v>9585</v>
      </c>
      <c r="J759" s="53">
        <f t="shared" si="70"/>
        <v>9794</v>
      </c>
      <c r="K759" s="62">
        <f t="shared" si="72"/>
        <v>209</v>
      </c>
      <c r="L759" s="53">
        <f t="shared" si="71"/>
        <v>9794</v>
      </c>
      <c r="M759" s="62">
        <f t="shared" si="73"/>
        <v>0</v>
      </c>
    </row>
    <row r="760" spans="1:13">
      <c r="A760" s="50">
        <v>3501</v>
      </c>
      <c r="B760" s="50">
        <v>3501137137</v>
      </c>
      <c r="C760" s="51" t="s">
        <v>298</v>
      </c>
      <c r="D760" s="50">
        <v>137</v>
      </c>
      <c r="E760" s="51" t="s">
        <v>196</v>
      </c>
      <c r="F760" s="50">
        <v>137</v>
      </c>
      <c r="G760" s="51" t="s">
        <v>196</v>
      </c>
      <c r="H760" s="53">
        <f t="shared" si="68"/>
        <v>216</v>
      </c>
      <c r="I760" s="53">
        <f t="shared" si="69"/>
        <v>12519</v>
      </c>
      <c r="J760" s="53">
        <f t="shared" si="70"/>
        <v>13007</v>
      </c>
      <c r="K760" s="62">
        <f t="shared" si="72"/>
        <v>488</v>
      </c>
      <c r="L760" s="53">
        <f t="shared" si="71"/>
        <v>13007</v>
      </c>
      <c r="M760" s="62">
        <f t="shared" si="73"/>
        <v>0</v>
      </c>
    </row>
    <row r="761" spans="1:13">
      <c r="A761" s="50">
        <v>3501</v>
      </c>
      <c r="B761" s="50">
        <v>3501137161</v>
      </c>
      <c r="C761" s="51" t="s">
        <v>298</v>
      </c>
      <c r="D761" s="50">
        <v>137</v>
      </c>
      <c r="E761" s="51" t="s">
        <v>196</v>
      </c>
      <c r="F761" s="50">
        <v>161</v>
      </c>
      <c r="G761" s="51" t="s">
        <v>151</v>
      </c>
      <c r="H761" s="53">
        <f t="shared" si="68"/>
        <v>1</v>
      </c>
      <c r="I761" s="53" t="str">
        <f t="shared" si="69"/>
        <v>--</v>
      </c>
      <c r="J761" s="53">
        <f t="shared" si="70"/>
        <v>10417.992875011176</v>
      </c>
      <c r="K761" s="62" t="str">
        <f t="shared" si="72"/>
        <v/>
      </c>
      <c r="L761" s="53">
        <f t="shared" si="71"/>
        <v>10418</v>
      </c>
      <c r="M761" s="62">
        <f t="shared" si="73"/>
        <v>7.1249888242164161E-3</v>
      </c>
    </row>
    <row r="762" spans="1:13">
      <c r="A762" s="50">
        <v>3501</v>
      </c>
      <c r="B762" s="50">
        <v>3501137210</v>
      </c>
      <c r="C762" s="51" t="s">
        <v>298</v>
      </c>
      <c r="D762" s="50">
        <v>137</v>
      </c>
      <c r="E762" s="51" t="s">
        <v>196</v>
      </c>
      <c r="F762" s="50">
        <v>210</v>
      </c>
      <c r="G762" s="51" t="s">
        <v>188</v>
      </c>
      <c r="H762" s="53">
        <f t="shared" si="68"/>
        <v>2</v>
      </c>
      <c r="I762" s="53">
        <f t="shared" si="69"/>
        <v>10937</v>
      </c>
      <c r="J762" s="53">
        <f t="shared" si="70"/>
        <v>13975</v>
      </c>
      <c r="K762" s="62">
        <f t="shared" si="72"/>
        <v>3038</v>
      </c>
      <c r="L762" s="53">
        <f t="shared" si="71"/>
        <v>13975</v>
      </c>
      <c r="M762" s="62">
        <f t="shared" si="73"/>
        <v>0</v>
      </c>
    </row>
    <row r="763" spans="1:13">
      <c r="A763" s="50">
        <v>3501</v>
      </c>
      <c r="B763" s="50">
        <v>3501137278</v>
      </c>
      <c r="C763" s="51" t="s">
        <v>298</v>
      </c>
      <c r="D763" s="50">
        <v>137</v>
      </c>
      <c r="E763" s="51" t="s">
        <v>196</v>
      </c>
      <c r="F763" s="50">
        <v>278</v>
      </c>
      <c r="G763" s="51" t="s">
        <v>190</v>
      </c>
      <c r="H763" s="53">
        <f t="shared" si="68"/>
        <v>1</v>
      </c>
      <c r="I763" s="53">
        <f t="shared" si="69"/>
        <v>9585</v>
      </c>
      <c r="J763" s="53">
        <f t="shared" si="70"/>
        <v>9794</v>
      </c>
      <c r="K763" s="62">
        <f t="shared" si="72"/>
        <v>209</v>
      </c>
      <c r="L763" s="53">
        <f t="shared" si="71"/>
        <v>9794</v>
      </c>
      <c r="M763" s="62">
        <f t="shared" si="73"/>
        <v>0</v>
      </c>
    </row>
    <row r="764" spans="1:13">
      <c r="A764" s="50">
        <v>3501</v>
      </c>
      <c r="B764" s="50">
        <v>3501137281</v>
      </c>
      <c r="C764" s="51" t="s">
        <v>298</v>
      </c>
      <c r="D764" s="50">
        <v>137</v>
      </c>
      <c r="E764" s="51" t="s">
        <v>196</v>
      </c>
      <c r="F764" s="50">
        <v>281</v>
      </c>
      <c r="G764" s="51" t="s">
        <v>146</v>
      </c>
      <c r="H764" s="53">
        <f t="shared" si="68"/>
        <v>84</v>
      </c>
      <c r="I764" s="53">
        <f t="shared" si="69"/>
        <v>12736</v>
      </c>
      <c r="J764" s="53">
        <f t="shared" si="70"/>
        <v>12941</v>
      </c>
      <c r="K764" s="62">
        <f t="shared" si="72"/>
        <v>205</v>
      </c>
      <c r="L764" s="53">
        <f t="shared" si="71"/>
        <v>12941</v>
      </c>
      <c r="M764" s="62">
        <f t="shared" si="73"/>
        <v>0</v>
      </c>
    </row>
    <row r="765" spans="1:13">
      <c r="A765" s="50">
        <v>3501</v>
      </c>
      <c r="B765" s="50">
        <v>3501137309</v>
      </c>
      <c r="C765" s="51" t="s">
        <v>298</v>
      </c>
      <c r="D765" s="50">
        <v>137</v>
      </c>
      <c r="E765" s="51" t="s">
        <v>196</v>
      </c>
      <c r="F765" s="50">
        <v>309</v>
      </c>
      <c r="G765" s="51" t="s">
        <v>197</v>
      </c>
      <c r="H765" s="53">
        <f t="shared" si="68"/>
        <v>1</v>
      </c>
      <c r="I765" s="53" t="str">
        <f t="shared" si="69"/>
        <v>--</v>
      </c>
      <c r="J765" s="53">
        <f t="shared" si="70"/>
        <v>10900.487177699048</v>
      </c>
      <c r="K765" s="62" t="str">
        <f t="shared" si="72"/>
        <v/>
      </c>
      <c r="L765" s="53">
        <f t="shared" si="71"/>
        <v>10900</v>
      </c>
      <c r="M765" s="62">
        <f t="shared" si="73"/>
        <v>-0.48717769904760644</v>
      </c>
    </row>
    <row r="766" spans="1:13">
      <c r="A766" s="50">
        <v>3501</v>
      </c>
      <c r="B766" s="50">
        <v>3501137325</v>
      </c>
      <c r="C766" s="51" t="s">
        <v>298</v>
      </c>
      <c r="D766" s="50">
        <v>137</v>
      </c>
      <c r="E766" s="51" t="s">
        <v>196</v>
      </c>
      <c r="F766" s="50">
        <v>325</v>
      </c>
      <c r="G766" s="51" t="s">
        <v>198</v>
      </c>
      <c r="H766" s="53">
        <f t="shared" si="68"/>
        <v>3</v>
      </c>
      <c r="I766" s="53">
        <f t="shared" si="69"/>
        <v>13720</v>
      </c>
      <c r="J766" s="53">
        <f t="shared" si="70"/>
        <v>13975</v>
      </c>
      <c r="K766" s="62">
        <f t="shared" si="72"/>
        <v>255</v>
      </c>
      <c r="L766" s="53">
        <f t="shared" si="71"/>
        <v>13975</v>
      </c>
      <c r="M766" s="62">
        <f t="shared" si="73"/>
        <v>0</v>
      </c>
    </row>
    <row r="767" spans="1:13">
      <c r="A767" s="50">
        <v>3501</v>
      </c>
      <c r="B767" s="50">
        <v>3501137332</v>
      </c>
      <c r="C767" s="51" t="s">
        <v>298</v>
      </c>
      <c r="D767" s="50">
        <v>137</v>
      </c>
      <c r="E767" s="51" t="s">
        <v>196</v>
      </c>
      <c r="F767" s="50">
        <v>332</v>
      </c>
      <c r="G767" s="51" t="s">
        <v>199</v>
      </c>
      <c r="H767" s="53">
        <f t="shared" si="68"/>
        <v>4</v>
      </c>
      <c r="I767" s="53">
        <f t="shared" si="69"/>
        <v>9585</v>
      </c>
      <c r="J767" s="53">
        <f t="shared" si="70"/>
        <v>9794</v>
      </c>
      <c r="K767" s="62">
        <f t="shared" si="72"/>
        <v>209</v>
      </c>
      <c r="L767" s="53">
        <f t="shared" si="71"/>
        <v>9794</v>
      </c>
      <c r="M767" s="62">
        <f t="shared" si="73"/>
        <v>0</v>
      </c>
    </row>
    <row r="768" spans="1:13">
      <c r="A768" s="50">
        <v>3502</v>
      </c>
      <c r="B768" s="50">
        <v>3502281061</v>
      </c>
      <c r="C768" s="51" t="s">
        <v>299</v>
      </c>
      <c r="D768" s="50">
        <v>281</v>
      </c>
      <c r="E768" s="51" t="s">
        <v>146</v>
      </c>
      <c r="F768" s="50">
        <v>61</v>
      </c>
      <c r="G768" s="51" t="s">
        <v>148</v>
      </c>
      <c r="H768" s="53">
        <f t="shared" si="68"/>
        <v>1</v>
      </c>
      <c r="I768" s="53">
        <f t="shared" si="69"/>
        <v>11597.038367426201</v>
      </c>
      <c r="J768" s="53">
        <f t="shared" si="70"/>
        <v>12275</v>
      </c>
      <c r="K768" s="62">
        <f t="shared" si="72"/>
        <v>677.96163257379885</v>
      </c>
      <c r="L768" s="53">
        <f t="shared" si="71"/>
        <v>12275</v>
      </c>
      <c r="M768" s="62">
        <f t="shared" si="73"/>
        <v>0</v>
      </c>
    </row>
    <row r="769" spans="1:13">
      <c r="A769" s="50">
        <v>3502</v>
      </c>
      <c r="B769" s="50">
        <v>3502281137</v>
      </c>
      <c r="C769" s="51" t="s">
        <v>299</v>
      </c>
      <c r="D769" s="50">
        <v>281</v>
      </c>
      <c r="E769" s="51" t="s">
        <v>146</v>
      </c>
      <c r="F769" s="50">
        <v>137</v>
      </c>
      <c r="G769" s="51" t="s">
        <v>196</v>
      </c>
      <c r="H769" s="53">
        <f t="shared" si="68"/>
        <v>1</v>
      </c>
      <c r="I769" s="53">
        <f t="shared" si="69"/>
        <v>13188</v>
      </c>
      <c r="J769" s="53">
        <f t="shared" si="70"/>
        <v>10413</v>
      </c>
      <c r="K769" s="62">
        <f t="shared" si="72"/>
        <v>-2775</v>
      </c>
      <c r="L769" s="53">
        <f t="shared" si="71"/>
        <v>10413</v>
      </c>
      <c r="M769" s="62">
        <f t="shared" si="73"/>
        <v>0</v>
      </c>
    </row>
    <row r="770" spans="1:13">
      <c r="A770" s="50">
        <v>3502</v>
      </c>
      <c r="B770" s="50">
        <v>3502281281</v>
      </c>
      <c r="C770" s="51" t="s">
        <v>299</v>
      </c>
      <c r="D770" s="50">
        <v>281</v>
      </c>
      <c r="E770" s="51" t="s">
        <v>146</v>
      </c>
      <c r="F770" s="50">
        <v>281</v>
      </c>
      <c r="G770" s="51" t="s">
        <v>146</v>
      </c>
      <c r="H770" s="53">
        <f t="shared" si="68"/>
        <v>466</v>
      </c>
      <c r="I770" s="53">
        <f t="shared" si="69"/>
        <v>11431</v>
      </c>
      <c r="J770" s="53">
        <f t="shared" si="70"/>
        <v>12019</v>
      </c>
      <c r="K770" s="62">
        <f t="shared" si="72"/>
        <v>588</v>
      </c>
      <c r="L770" s="53">
        <f t="shared" si="71"/>
        <v>12019</v>
      </c>
      <c r="M770" s="62">
        <f t="shared" si="73"/>
        <v>0</v>
      </c>
    </row>
    <row r="771" spans="1:13">
      <c r="A771" s="50">
        <v>3503</v>
      </c>
      <c r="B771" s="50">
        <v>3503160031</v>
      </c>
      <c r="C771" s="51" t="s">
        <v>377</v>
      </c>
      <c r="D771" s="50">
        <v>160</v>
      </c>
      <c r="E771" s="51" t="s">
        <v>134</v>
      </c>
      <c r="F771" s="50">
        <v>31</v>
      </c>
      <c r="G771" s="51" t="s">
        <v>76</v>
      </c>
      <c r="H771" s="53">
        <f t="shared" si="68"/>
        <v>8</v>
      </c>
      <c r="I771" s="53">
        <f t="shared" si="69"/>
        <v>11006</v>
      </c>
      <c r="J771" s="53">
        <f t="shared" si="70"/>
        <v>9953</v>
      </c>
      <c r="K771" s="62">
        <f t="shared" si="72"/>
        <v>-1053</v>
      </c>
      <c r="L771" s="53">
        <f t="shared" si="71"/>
        <v>9953</v>
      </c>
      <c r="M771" s="62">
        <f t="shared" si="73"/>
        <v>0</v>
      </c>
    </row>
    <row r="772" spans="1:13">
      <c r="A772" s="50">
        <v>3503</v>
      </c>
      <c r="B772" s="50">
        <v>3503160044</v>
      </c>
      <c r="C772" s="51" t="s">
        <v>377</v>
      </c>
      <c r="D772" s="50">
        <v>160</v>
      </c>
      <c r="E772" s="51" t="s">
        <v>134</v>
      </c>
      <c r="F772" s="50">
        <v>44</v>
      </c>
      <c r="G772" s="51" t="s">
        <v>12</v>
      </c>
      <c r="H772" s="53">
        <f t="shared" si="68"/>
        <v>1</v>
      </c>
      <c r="I772" s="53">
        <f t="shared" si="69"/>
        <v>11482.020734977934</v>
      </c>
      <c r="J772" s="53">
        <f t="shared" si="70"/>
        <v>8406</v>
      </c>
      <c r="K772" s="62">
        <f t="shared" si="72"/>
        <v>-3076.0207349779339</v>
      </c>
      <c r="L772" s="53">
        <f t="shared" si="71"/>
        <v>8406</v>
      </c>
      <c r="M772" s="62">
        <f t="shared" si="73"/>
        <v>0</v>
      </c>
    </row>
    <row r="773" spans="1:13">
      <c r="A773" s="50">
        <v>3503</v>
      </c>
      <c r="B773" s="50">
        <v>3503160048</v>
      </c>
      <c r="C773" s="51" t="s">
        <v>377</v>
      </c>
      <c r="D773" s="50">
        <v>160</v>
      </c>
      <c r="E773" s="51" t="s">
        <v>134</v>
      </c>
      <c r="F773" s="50">
        <v>48</v>
      </c>
      <c r="G773" s="51" t="s">
        <v>217</v>
      </c>
      <c r="H773" s="53">
        <f t="shared" si="68"/>
        <v>1</v>
      </c>
      <c r="I773" s="53">
        <f t="shared" si="69"/>
        <v>8211</v>
      </c>
      <c r="J773" s="53">
        <f t="shared" si="70"/>
        <v>8450</v>
      </c>
      <c r="K773" s="62">
        <f t="shared" si="72"/>
        <v>239</v>
      </c>
      <c r="L773" s="53">
        <f t="shared" si="71"/>
        <v>8450</v>
      </c>
      <c r="M773" s="62">
        <f t="shared" si="73"/>
        <v>0</v>
      </c>
    </row>
    <row r="774" spans="1:13">
      <c r="A774" s="50">
        <v>3503</v>
      </c>
      <c r="B774" s="50">
        <v>3503160056</v>
      </c>
      <c r="C774" s="51" t="s">
        <v>377</v>
      </c>
      <c r="D774" s="50">
        <v>160</v>
      </c>
      <c r="E774" s="51" t="s">
        <v>134</v>
      </c>
      <c r="F774" s="50">
        <v>56</v>
      </c>
      <c r="G774" s="51" t="s">
        <v>133</v>
      </c>
      <c r="H774" s="53">
        <f t="shared" si="68"/>
        <v>2</v>
      </c>
      <c r="I774" s="53">
        <f t="shared" si="69"/>
        <v>8233</v>
      </c>
      <c r="J774" s="53">
        <f t="shared" si="70"/>
        <v>8406</v>
      </c>
      <c r="K774" s="62">
        <f t="shared" si="72"/>
        <v>173</v>
      </c>
      <c r="L774" s="53">
        <f t="shared" si="71"/>
        <v>8406</v>
      </c>
      <c r="M774" s="62">
        <f t="shared" si="73"/>
        <v>0</v>
      </c>
    </row>
    <row r="775" spans="1:13">
      <c r="A775" s="50">
        <v>3503</v>
      </c>
      <c r="B775" s="50">
        <v>3503160079</v>
      </c>
      <c r="C775" s="51" t="s">
        <v>377</v>
      </c>
      <c r="D775" s="50">
        <v>160</v>
      </c>
      <c r="E775" s="51" t="s">
        <v>134</v>
      </c>
      <c r="F775" s="50">
        <v>79</v>
      </c>
      <c r="G775" s="51" t="s">
        <v>86</v>
      </c>
      <c r="H775" s="53">
        <f t="shared" si="68"/>
        <v>50</v>
      </c>
      <c r="I775" s="53">
        <f t="shared" si="69"/>
        <v>8705</v>
      </c>
      <c r="J775" s="53">
        <f t="shared" si="70"/>
        <v>9676</v>
      </c>
      <c r="K775" s="62">
        <f t="shared" si="72"/>
        <v>971</v>
      </c>
      <c r="L775" s="53">
        <f t="shared" si="71"/>
        <v>9676</v>
      </c>
      <c r="M775" s="62">
        <f t="shared" si="73"/>
        <v>0</v>
      </c>
    </row>
    <row r="776" spans="1:13">
      <c r="A776" s="50">
        <v>3503</v>
      </c>
      <c r="B776" s="50">
        <v>3503160149</v>
      </c>
      <c r="C776" s="51" t="s">
        <v>377</v>
      </c>
      <c r="D776" s="50">
        <v>160</v>
      </c>
      <c r="E776" s="51" t="s">
        <v>134</v>
      </c>
      <c r="F776" s="50">
        <v>149</v>
      </c>
      <c r="G776" s="51" t="s">
        <v>77</v>
      </c>
      <c r="H776" s="53">
        <f t="shared" si="68"/>
        <v>1</v>
      </c>
      <c r="I776" s="53">
        <f t="shared" si="69"/>
        <v>12313.63213812301</v>
      </c>
      <c r="J776" s="53">
        <f t="shared" si="70"/>
        <v>12631</v>
      </c>
      <c r="K776" s="62">
        <f t="shared" si="72"/>
        <v>317.36786187698999</v>
      </c>
      <c r="L776" s="53">
        <f t="shared" si="71"/>
        <v>12631</v>
      </c>
      <c r="M776" s="62">
        <f t="shared" si="73"/>
        <v>0</v>
      </c>
    </row>
    <row r="777" spans="1:13">
      <c r="A777" s="50">
        <v>3503</v>
      </c>
      <c r="B777" s="50">
        <v>3503160160</v>
      </c>
      <c r="C777" s="51" t="s">
        <v>377</v>
      </c>
      <c r="D777" s="50">
        <v>160</v>
      </c>
      <c r="E777" s="51" t="s">
        <v>134</v>
      </c>
      <c r="F777" s="50">
        <v>160</v>
      </c>
      <c r="G777" s="51" t="s">
        <v>134</v>
      </c>
      <c r="H777" s="53">
        <f t="shared" si="68"/>
        <v>683</v>
      </c>
      <c r="I777" s="53">
        <f t="shared" si="69"/>
        <v>10550</v>
      </c>
      <c r="J777" s="53">
        <f t="shared" si="70"/>
        <v>10846</v>
      </c>
      <c r="K777" s="62">
        <f t="shared" si="72"/>
        <v>296</v>
      </c>
      <c r="L777" s="53">
        <f t="shared" si="71"/>
        <v>10846</v>
      </c>
      <c r="M777" s="62">
        <f t="shared" si="73"/>
        <v>0</v>
      </c>
    </row>
    <row r="778" spans="1:13">
      <c r="A778" s="50">
        <v>3503</v>
      </c>
      <c r="B778" s="50">
        <v>3503160274</v>
      </c>
      <c r="C778" s="51" t="s">
        <v>377</v>
      </c>
      <c r="D778" s="50">
        <v>160</v>
      </c>
      <c r="E778" s="51" t="s">
        <v>134</v>
      </c>
      <c r="F778" s="50">
        <v>274</v>
      </c>
      <c r="G778" s="51" t="s">
        <v>60</v>
      </c>
      <c r="H778" s="53">
        <f t="shared" ref="H778:H839" si="74">VLOOKUP($B778,_18Q1d,7)</f>
        <v>1</v>
      </c>
      <c r="I778" s="53">
        <f t="shared" ref="I778:I839" si="75">IF(VLOOKUP($B778,_17Q4,1)=$B778,VLOOKUP($B778,_17Q4,12),"--")</f>
        <v>11651.945614866594</v>
      </c>
      <c r="J778" s="53">
        <f t="shared" ref="J778:J839" si="76">IF(VLOOKUP($B778,_18Q1d,1)=$B778,VLOOKUP($B778,_18Q1d,8),"")</f>
        <v>11980.319093874172</v>
      </c>
      <c r="K778" s="62">
        <f t="shared" si="72"/>
        <v>328.37347900757777</v>
      </c>
      <c r="L778" s="53">
        <f t="shared" ref="L778:L839" si="77">IF(VLOOKUP($B778,_18Q1g,1)=$B778,VLOOKUP($B778,_18Q1g,8),"")</f>
        <v>11980</v>
      </c>
      <c r="M778" s="62">
        <f t="shared" si="73"/>
        <v>-0.31909387417181279</v>
      </c>
    </row>
    <row r="779" spans="1:13">
      <c r="A779" s="50">
        <v>3503</v>
      </c>
      <c r="B779" s="50">
        <v>3503160295</v>
      </c>
      <c r="C779" s="51" t="s">
        <v>377</v>
      </c>
      <c r="D779" s="50">
        <v>160</v>
      </c>
      <c r="E779" s="51" t="s">
        <v>134</v>
      </c>
      <c r="F779" s="50">
        <v>295</v>
      </c>
      <c r="G779" s="51" t="s">
        <v>135</v>
      </c>
      <c r="H779" s="53">
        <f t="shared" si="74"/>
        <v>5</v>
      </c>
      <c r="I779" s="53">
        <f t="shared" si="75"/>
        <v>8254</v>
      </c>
      <c r="J779" s="53">
        <f t="shared" si="76"/>
        <v>8442</v>
      </c>
      <c r="K779" s="62">
        <f t="shared" ref="K779:K839" si="78">IFERROR(J779-I779,"")</f>
        <v>188</v>
      </c>
      <c r="L779" s="53">
        <f t="shared" si="77"/>
        <v>8442</v>
      </c>
      <c r="M779" s="62">
        <f t="shared" ref="M779:M839" si="79">IFERROR(L779-J779,"")</f>
        <v>0</v>
      </c>
    </row>
    <row r="780" spans="1:13">
      <c r="A780" s="50">
        <v>3503</v>
      </c>
      <c r="B780" s="50">
        <v>3503160301</v>
      </c>
      <c r="C780" s="51" t="s">
        <v>377</v>
      </c>
      <c r="D780" s="50">
        <v>160</v>
      </c>
      <c r="E780" s="51" t="s">
        <v>134</v>
      </c>
      <c r="F780" s="50">
        <v>301</v>
      </c>
      <c r="G780" s="51" t="s">
        <v>132</v>
      </c>
      <c r="H780" s="53">
        <f t="shared" si="74"/>
        <v>1</v>
      </c>
      <c r="I780" s="53">
        <f t="shared" si="75"/>
        <v>12389</v>
      </c>
      <c r="J780" s="53">
        <f t="shared" si="76"/>
        <v>12587</v>
      </c>
      <c r="K780" s="62">
        <f t="shared" si="78"/>
        <v>198</v>
      </c>
      <c r="L780" s="53">
        <f t="shared" si="77"/>
        <v>12587</v>
      </c>
      <c r="M780" s="62">
        <f t="shared" si="79"/>
        <v>0</v>
      </c>
    </row>
    <row r="781" spans="1:13">
      <c r="A781" s="50">
        <v>3503</v>
      </c>
      <c r="B781" s="50">
        <v>3503160735</v>
      </c>
      <c r="C781" s="51" t="s">
        <v>377</v>
      </c>
      <c r="D781" s="50">
        <v>160</v>
      </c>
      <c r="E781" s="51" t="s">
        <v>134</v>
      </c>
      <c r="F781" s="50">
        <v>735</v>
      </c>
      <c r="G781" s="51" t="s">
        <v>119</v>
      </c>
      <c r="H781" s="53">
        <f t="shared" si="74"/>
        <v>3</v>
      </c>
      <c r="I781" s="53">
        <f t="shared" si="75"/>
        <v>12389</v>
      </c>
      <c r="J781" s="53">
        <f t="shared" si="76"/>
        <v>12609</v>
      </c>
      <c r="K781" s="62">
        <f t="shared" si="78"/>
        <v>220</v>
      </c>
      <c r="L781" s="53">
        <f t="shared" si="77"/>
        <v>12609</v>
      </c>
      <c r="M781" s="62">
        <f t="shared" si="79"/>
        <v>0</v>
      </c>
    </row>
    <row r="782" spans="1:13">
      <c r="A782" s="50">
        <v>3504</v>
      </c>
      <c r="B782" s="50">
        <v>3504035035</v>
      </c>
      <c r="C782" s="51" t="s">
        <v>301</v>
      </c>
      <c r="D782" s="50">
        <v>35</v>
      </c>
      <c r="E782" s="51" t="s">
        <v>11</v>
      </c>
      <c r="F782" s="50">
        <v>35</v>
      </c>
      <c r="G782" s="51" t="s">
        <v>11</v>
      </c>
      <c r="H782" s="53">
        <f t="shared" si="74"/>
        <v>274</v>
      </c>
      <c r="I782" s="53">
        <f t="shared" si="75"/>
        <v>13052</v>
      </c>
      <c r="J782" s="53">
        <f t="shared" si="76"/>
        <v>13274</v>
      </c>
      <c r="K782" s="62">
        <f t="shared" si="78"/>
        <v>222</v>
      </c>
      <c r="L782" s="53">
        <f t="shared" si="77"/>
        <v>13274</v>
      </c>
      <c r="M782" s="62">
        <f t="shared" si="79"/>
        <v>0</v>
      </c>
    </row>
    <row r="783" spans="1:13">
      <c r="A783" s="50">
        <v>3504</v>
      </c>
      <c r="B783" s="50">
        <v>3504035044</v>
      </c>
      <c r="C783" s="51" t="s">
        <v>301</v>
      </c>
      <c r="D783" s="50">
        <v>35</v>
      </c>
      <c r="E783" s="51" t="s">
        <v>11</v>
      </c>
      <c r="F783" s="50">
        <v>44</v>
      </c>
      <c r="G783" s="51" t="s">
        <v>12</v>
      </c>
      <c r="H783" s="53">
        <f t="shared" si="74"/>
        <v>2</v>
      </c>
      <c r="I783" s="53">
        <f t="shared" si="75"/>
        <v>14635</v>
      </c>
      <c r="J783" s="53">
        <f t="shared" si="76"/>
        <v>14923</v>
      </c>
      <c r="K783" s="62">
        <f t="shared" si="78"/>
        <v>288</v>
      </c>
      <c r="L783" s="53">
        <f t="shared" si="77"/>
        <v>14923</v>
      </c>
      <c r="M783" s="62">
        <f t="shared" si="79"/>
        <v>0</v>
      </c>
    </row>
    <row r="784" spans="1:13">
      <c r="A784" s="50">
        <v>3504</v>
      </c>
      <c r="B784" s="50">
        <v>3504035057</v>
      </c>
      <c r="C784" s="51" t="s">
        <v>301</v>
      </c>
      <c r="D784" s="50">
        <v>35</v>
      </c>
      <c r="E784" s="51" t="s">
        <v>11</v>
      </c>
      <c r="F784" s="50">
        <v>57</v>
      </c>
      <c r="G784" s="51" t="s">
        <v>13</v>
      </c>
      <c r="H784" s="53">
        <f t="shared" si="74"/>
        <v>1</v>
      </c>
      <c r="I784" s="53">
        <f t="shared" si="75"/>
        <v>13204</v>
      </c>
      <c r="J784" s="53">
        <f t="shared" si="76"/>
        <v>10438</v>
      </c>
      <c r="K784" s="62">
        <f t="shared" si="78"/>
        <v>-2766</v>
      </c>
      <c r="L784" s="53">
        <f t="shared" si="77"/>
        <v>10438</v>
      </c>
      <c r="M784" s="62">
        <f t="shared" si="79"/>
        <v>0</v>
      </c>
    </row>
    <row r="785" spans="1:13">
      <c r="A785" s="50">
        <v>3504</v>
      </c>
      <c r="B785" s="50">
        <v>3504035220</v>
      </c>
      <c r="C785" s="51" t="s">
        <v>301</v>
      </c>
      <c r="D785" s="50">
        <v>35</v>
      </c>
      <c r="E785" s="51" t="s">
        <v>11</v>
      </c>
      <c r="F785" s="50">
        <v>220</v>
      </c>
      <c r="G785" s="51" t="s">
        <v>26</v>
      </c>
      <c r="H785" s="53">
        <f t="shared" si="74"/>
        <v>2</v>
      </c>
      <c r="I785" s="53">
        <f t="shared" si="75"/>
        <v>10399.736906559077</v>
      </c>
      <c r="J785" s="53">
        <f t="shared" si="76"/>
        <v>12680</v>
      </c>
      <c r="K785" s="62">
        <f t="shared" si="78"/>
        <v>2280.2630934409226</v>
      </c>
      <c r="L785" s="53">
        <f t="shared" si="77"/>
        <v>12680</v>
      </c>
      <c r="M785" s="62">
        <f t="shared" si="79"/>
        <v>0</v>
      </c>
    </row>
    <row r="786" spans="1:13">
      <c r="A786" s="50">
        <v>3504</v>
      </c>
      <c r="B786" s="50">
        <v>3504035244</v>
      </c>
      <c r="C786" s="51" t="s">
        <v>301</v>
      </c>
      <c r="D786" s="50">
        <v>35</v>
      </c>
      <c r="E786" s="51" t="s">
        <v>11</v>
      </c>
      <c r="F786" s="50">
        <v>244</v>
      </c>
      <c r="G786" s="51" t="s">
        <v>27</v>
      </c>
      <c r="H786" s="53">
        <f t="shared" si="74"/>
        <v>1</v>
      </c>
      <c r="I786" s="53">
        <f t="shared" si="75"/>
        <v>13204</v>
      </c>
      <c r="J786" s="53">
        <f t="shared" si="76"/>
        <v>14923</v>
      </c>
      <c r="K786" s="62">
        <f t="shared" si="78"/>
        <v>1719</v>
      </c>
      <c r="L786" s="53">
        <f t="shared" si="77"/>
        <v>14923</v>
      </c>
      <c r="M786" s="62">
        <f t="shared" si="79"/>
        <v>0</v>
      </c>
    </row>
    <row r="787" spans="1:13">
      <c r="A787" s="50">
        <v>3506</v>
      </c>
      <c r="B787" s="50">
        <v>3506262030</v>
      </c>
      <c r="C787" s="51" t="s">
        <v>302</v>
      </c>
      <c r="D787" s="50">
        <v>262</v>
      </c>
      <c r="E787" s="51" t="s">
        <v>19</v>
      </c>
      <c r="F787" s="50">
        <v>30</v>
      </c>
      <c r="G787" s="51" t="s">
        <v>94</v>
      </c>
      <c r="H787" s="53">
        <f t="shared" si="74"/>
        <v>1</v>
      </c>
      <c r="I787" s="53">
        <f t="shared" si="75"/>
        <v>7875</v>
      </c>
      <c r="J787" s="53">
        <f t="shared" si="76"/>
        <v>10258.333226494424</v>
      </c>
      <c r="K787" s="62">
        <f t="shared" si="78"/>
        <v>2383.3332264944238</v>
      </c>
      <c r="L787" s="53">
        <f t="shared" si="77"/>
        <v>10258</v>
      </c>
      <c r="M787" s="62">
        <f t="shared" si="79"/>
        <v>-0.3332264944237977</v>
      </c>
    </row>
    <row r="788" spans="1:13">
      <c r="A788" s="50">
        <v>3506</v>
      </c>
      <c r="B788" s="50">
        <v>3506262035</v>
      </c>
      <c r="C788" s="51" t="s">
        <v>302</v>
      </c>
      <c r="D788" s="50">
        <v>262</v>
      </c>
      <c r="E788" s="51" t="s">
        <v>19</v>
      </c>
      <c r="F788" s="50">
        <v>35</v>
      </c>
      <c r="G788" s="51" t="s">
        <v>11</v>
      </c>
      <c r="H788" s="53">
        <f t="shared" si="74"/>
        <v>2</v>
      </c>
      <c r="I788" s="53">
        <f t="shared" si="75"/>
        <v>13720</v>
      </c>
      <c r="J788" s="53">
        <f t="shared" si="76"/>
        <v>10103</v>
      </c>
      <c r="K788" s="62">
        <f t="shared" si="78"/>
        <v>-3617</v>
      </c>
      <c r="L788" s="53">
        <f t="shared" si="77"/>
        <v>10103</v>
      </c>
      <c r="M788" s="62">
        <f t="shared" si="79"/>
        <v>0</v>
      </c>
    </row>
    <row r="789" spans="1:13">
      <c r="A789" s="50">
        <v>3506</v>
      </c>
      <c r="B789" s="50">
        <v>3506262049</v>
      </c>
      <c r="C789" s="51" t="s">
        <v>302</v>
      </c>
      <c r="D789" s="50">
        <v>262</v>
      </c>
      <c r="E789" s="51" t="s">
        <v>19</v>
      </c>
      <c r="F789" s="50">
        <v>49</v>
      </c>
      <c r="G789" s="51" t="s">
        <v>73</v>
      </c>
      <c r="H789" s="53">
        <f t="shared" si="74"/>
        <v>1</v>
      </c>
      <c r="I789" s="53">
        <f t="shared" si="75"/>
        <v>14366</v>
      </c>
      <c r="J789" s="53">
        <f t="shared" si="76"/>
        <v>12275</v>
      </c>
      <c r="K789" s="62">
        <f t="shared" si="78"/>
        <v>-2091</v>
      </c>
      <c r="L789" s="53">
        <f t="shared" si="77"/>
        <v>12275</v>
      </c>
      <c r="M789" s="62">
        <f t="shared" si="79"/>
        <v>0</v>
      </c>
    </row>
    <row r="790" spans="1:13">
      <c r="A790" s="50">
        <v>3506</v>
      </c>
      <c r="B790" s="50">
        <v>3506262057</v>
      </c>
      <c r="C790" s="51" t="s">
        <v>302</v>
      </c>
      <c r="D790" s="50">
        <v>262</v>
      </c>
      <c r="E790" s="51" t="s">
        <v>19</v>
      </c>
      <c r="F790" s="50">
        <v>57</v>
      </c>
      <c r="G790" s="51" t="s">
        <v>13</v>
      </c>
      <c r="H790" s="53">
        <f t="shared" si="74"/>
        <v>2</v>
      </c>
      <c r="I790" s="53">
        <f t="shared" si="75"/>
        <v>11653</v>
      </c>
      <c r="J790" s="53">
        <f t="shared" si="76"/>
        <v>11884</v>
      </c>
      <c r="K790" s="62">
        <f t="shared" si="78"/>
        <v>231</v>
      </c>
      <c r="L790" s="53">
        <f t="shared" si="77"/>
        <v>11884</v>
      </c>
      <c r="M790" s="62">
        <f t="shared" si="79"/>
        <v>0</v>
      </c>
    </row>
    <row r="791" spans="1:13">
      <c r="A791" s="50">
        <v>3506</v>
      </c>
      <c r="B791" s="50">
        <v>3506262071</v>
      </c>
      <c r="C791" s="51" t="s">
        <v>302</v>
      </c>
      <c r="D791" s="50">
        <v>262</v>
      </c>
      <c r="E791" s="51" t="s">
        <v>19</v>
      </c>
      <c r="F791" s="50">
        <v>71</v>
      </c>
      <c r="G791" s="51" t="s">
        <v>218</v>
      </c>
      <c r="H791" s="53">
        <f t="shared" si="74"/>
        <v>2</v>
      </c>
      <c r="I791" s="53">
        <f t="shared" si="75"/>
        <v>13720</v>
      </c>
      <c r="J791" s="53">
        <f t="shared" si="76"/>
        <v>13975</v>
      </c>
      <c r="K791" s="62">
        <f t="shared" si="78"/>
        <v>255</v>
      </c>
      <c r="L791" s="53">
        <f t="shared" si="77"/>
        <v>13975</v>
      </c>
      <c r="M791" s="62">
        <f t="shared" si="79"/>
        <v>0</v>
      </c>
    </row>
    <row r="792" spans="1:13">
      <c r="A792" s="50">
        <v>3506</v>
      </c>
      <c r="B792" s="50">
        <v>3506262093</v>
      </c>
      <c r="C792" s="51" t="s">
        <v>302</v>
      </c>
      <c r="D792" s="50">
        <v>262</v>
      </c>
      <c r="E792" s="51" t="s">
        <v>19</v>
      </c>
      <c r="F792" s="50">
        <v>93</v>
      </c>
      <c r="G792" s="51" t="s">
        <v>14</v>
      </c>
      <c r="H792" s="53">
        <f t="shared" si="74"/>
        <v>12</v>
      </c>
      <c r="I792" s="53">
        <f t="shared" si="75"/>
        <v>11751</v>
      </c>
      <c r="J792" s="53">
        <f t="shared" si="76"/>
        <v>11442</v>
      </c>
      <c r="K792" s="62">
        <f t="shared" si="78"/>
        <v>-309</v>
      </c>
      <c r="L792" s="53">
        <f t="shared" si="77"/>
        <v>11442</v>
      </c>
      <c r="M792" s="62">
        <f t="shared" si="79"/>
        <v>0</v>
      </c>
    </row>
    <row r="793" spans="1:13">
      <c r="A793" s="50">
        <v>3506</v>
      </c>
      <c r="B793" s="50">
        <v>3506262149</v>
      </c>
      <c r="C793" s="51" t="s">
        <v>302</v>
      </c>
      <c r="D793" s="50">
        <v>262</v>
      </c>
      <c r="E793" s="51" t="s">
        <v>19</v>
      </c>
      <c r="F793" s="50">
        <v>149</v>
      </c>
      <c r="G793" s="51" t="s">
        <v>77</v>
      </c>
      <c r="H793" s="53">
        <f t="shared" si="74"/>
        <v>3</v>
      </c>
      <c r="I793" s="53">
        <f t="shared" si="75"/>
        <v>12010</v>
      </c>
      <c r="J793" s="53">
        <f t="shared" si="76"/>
        <v>12235</v>
      </c>
      <c r="K793" s="62">
        <f t="shared" si="78"/>
        <v>225</v>
      </c>
      <c r="L793" s="53">
        <f t="shared" si="77"/>
        <v>12235</v>
      </c>
      <c r="M793" s="62">
        <f t="shared" si="79"/>
        <v>0</v>
      </c>
    </row>
    <row r="794" spans="1:13">
      <c r="A794" s="50">
        <v>3506</v>
      </c>
      <c r="B794" s="50">
        <v>3506262163</v>
      </c>
      <c r="C794" s="51" t="s">
        <v>302</v>
      </c>
      <c r="D794" s="50">
        <v>262</v>
      </c>
      <c r="E794" s="51" t="s">
        <v>19</v>
      </c>
      <c r="F794" s="50">
        <v>163</v>
      </c>
      <c r="G794" s="51" t="s">
        <v>16</v>
      </c>
      <c r="H794" s="53">
        <f t="shared" si="74"/>
        <v>155</v>
      </c>
      <c r="I794" s="53">
        <f t="shared" si="75"/>
        <v>11178</v>
      </c>
      <c r="J794" s="53">
        <f t="shared" si="76"/>
        <v>11349</v>
      </c>
      <c r="K794" s="62">
        <f t="shared" si="78"/>
        <v>171</v>
      </c>
      <c r="L794" s="53">
        <f t="shared" si="77"/>
        <v>11349</v>
      </c>
      <c r="M794" s="62">
        <f t="shared" si="79"/>
        <v>0</v>
      </c>
    </row>
    <row r="795" spans="1:13">
      <c r="A795" s="50">
        <v>3506</v>
      </c>
      <c r="B795" s="50">
        <v>3506262165</v>
      </c>
      <c r="C795" s="51" t="s">
        <v>302</v>
      </c>
      <c r="D795" s="50">
        <v>262</v>
      </c>
      <c r="E795" s="51" t="s">
        <v>19</v>
      </c>
      <c r="F795" s="50">
        <v>165</v>
      </c>
      <c r="G795" s="51" t="s">
        <v>17</v>
      </c>
      <c r="H795" s="53">
        <f t="shared" si="74"/>
        <v>53</v>
      </c>
      <c r="I795" s="53">
        <f t="shared" si="75"/>
        <v>10409</v>
      </c>
      <c r="J795" s="53">
        <f t="shared" si="76"/>
        <v>10873</v>
      </c>
      <c r="K795" s="62">
        <f t="shared" si="78"/>
        <v>464</v>
      </c>
      <c r="L795" s="53">
        <f t="shared" si="77"/>
        <v>10873</v>
      </c>
      <c r="M795" s="62">
        <f t="shared" si="79"/>
        <v>0</v>
      </c>
    </row>
    <row r="796" spans="1:13">
      <c r="A796" s="50">
        <v>3506</v>
      </c>
      <c r="B796" s="50">
        <v>3506262176</v>
      </c>
      <c r="C796" s="51" t="s">
        <v>302</v>
      </c>
      <c r="D796" s="50">
        <v>262</v>
      </c>
      <c r="E796" s="51" t="s">
        <v>19</v>
      </c>
      <c r="F796" s="50">
        <v>176</v>
      </c>
      <c r="G796" s="51" t="s">
        <v>78</v>
      </c>
      <c r="H796" s="53">
        <f t="shared" si="74"/>
        <v>11</v>
      </c>
      <c r="I796" s="53">
        <f t="shared" si="75"/>
        <v>8945</v>
      </c>
      <c r="J796" s="53">
        <f t="shared" si="76"/>
        <v>10698</v>
      </c>
      <c r="K796" s="62">
        <f t="shared" si="78"/>
        <v>1753</v>
      </c>
      <c r="L796" s="53">
        <f t="shared" si="77"/>
        <v>10698</v>
      </c>
      <c r="M796" s="62">
        <f t="shared" si="79"/>
        <v>0</v>
      </c>
    </row>
    <row r="797" spans="1:13">
      <c r="A797" s="50">
        <v>3506</v>
      </c>
      <c r="B797" s="50">
        <v>3506262178</v>
      </c>
      <c r="C797" s="51" t="s">
        <v>302</v>
      </c>
      <c r="D797" s="50">
        <v>262</v>
      </c>
      <c r="E797" s="51" t="s">
        <v>19</v>
      </c>
      <c r="F797" s="50">
        <v>178</v>
      </c>
      <c r="G797" s="51" t="s">
        <v>219</v>
      </c>
      <c r="H797" s="53">
        <f t="shared" si="74"/>
        <v>4</v>
      </c>
      <c r="I797" s="53">
        <f t="shared" si="75"/>
        <v>10539</v>
      </c>
      <c r="J797" s="53">
        <f t="shared" si="76"/>
        <v>12080</v>
      </c>
      <c r="K797" s="62">
        <f t="shared" si="78"/>
        <v>1541</v>
      </c>
      <c r="L797" s="53">
        <f t="shared" si="77"/>
        <v>12080</v>
      </c>
      <c r="M797" s="62">
        <f t="shared" si="79"/>
        <v>0</v>
      </c>
    </row>
    <row r="798" spans="1:13">
      <c r="A798" s="50">
        <v>3506</v>
      </c>
      <c r="B798" s="50">
        <v>3506262229</v>
      </c>
      <c r="C798" s="51" t="s">
        <v>302</v>
      </c>
      <c r="D798" s="50">
        <v>262</v>
      </c>
      <c r="E798" s="51" t="s">
        <v>19</v>
      </c>
      <c r="F798" s="50">
        <v>229</v>
      </c>
      <c r="G798" s="51" t="s">
        <v>97</v>
      </c>
      <c r="H798" s="53">
        <f t="shared" si="74"/>
        <v>18</v>
      </c>
      <c r="I798" s="53">
        <f t="shared" si="75"/>
        <v>8867</v>
      </c>
      <c r="J798" s="53">
        <f t="shared" si="76"/>
        <v>10180</v>
      </c>
      <c r="K798" s="62">
        <f t="shared" si="78"/>
        <v>1313</v>
      </c>
      <c r="L798" s="53">
        <f t="shared" si="77"/>
        <v>10180</v>
      </c>
      <c r="M798" s="62">
        <f t="shared" si="79"/>
        <v>0</v>
      </c>
    </row>
    <row r="799" spans="1:13">
      <c r="A799" s="50">
        <v>3506</v>
      </c>
      <c r="B799" s="50">
        <v>3506262248</v>
      </c>
      <c r="C799" s="51" t="s">
        <v>302</v>
      </c>
      <c r="D799" s="50">
        <v>262</v>
      </c>
      <c r="E799" s="51" t="s">
        <v>19</v>
      </c>
      <c r="F799" s="50">
        <v>248</v>
      </c>
      <c r="G799" s="51" t="s">
        <v>18</v>
      </c>
      <c r="H799" s="53">
        <f t="shared" si="74"/>
        <v>7</v>
      </c>
      <c r="I799" s="53">
        <f t="shared" si="75"/>
        <v>11574</v>
      </c>
      <c r="J799" s="53">
        <f t="shared" si="76"/>
        <v>10648</v>
      </c>
      <c r="K799" s="62">
        <f t="shared" si="78"/>
        <v>-926</v>
      </c>
      <c r="L799" s="53">
        <f t="shared" si="77"/>
        <v>10648</v>
      </c>
      <c r="M799" s="62">
        <f t="shared" si="79"/>
        <v>0</v>
      </c>
    </row>
    <row r="800" spans="1:13">
      <c r="A800" s="50">
        <v>3506</v>
      </c>
      <c r="B800" s="50">
        <v>3506262258</v>
      </c>
      <c r="C800" s="51" t="s">
        <v>302</v>
      </c>
      <c r="D800" s="50">
        <v>262</v>
      </c>
      <c r="E800" s="51" t="s">
        <v>19</v>
      </c>
      <c r="F800" s="50">
        <v>258</v>
      </c>
      <c r="G800" s="51" t="s">
        <v>98</v>
      </c>
      <c r="H800" s="53">
        <f t="shared" si="74"/>
        <v>7</v>
      </c>
      <c r="I800" s="53">
        <f t="shared" si="75"/>
        <v>9984</v>
      </c>
      <c r="J800" s="53">
        <f t="shared" si="76"/>
        <v>9740</v>
      </c>
      <c r="K800" s="62">
        <f t="shared" si="78"/>
        <v>-244</v>
      </c>
      <c r="L800" s="53">
        <f t="shared" si="77"/>
        <v>9740</v>
      </c>
      <c r="M800" s="62">
        <f t="shared" si="79"/>
        <v>0</v>
      </c>
    </row>
    <row r="801" spans="1:13">
      <c r="A801" s="50">
        <v>3506</v>
      </c>
      <c r="B801" s="50">
        <v>3506262262</v>
      </c>
      <c r="C801" s="51" t="s">
        <v>302</v>
      </c>
      <c r="D801" s="50">
        <v>262</v>
      </c>
      <c r="E801" s="51" t="s">
        <v>19</v>
      </c>
      <c r="F801" s="50">
        <v>262</v>
      </c>
      <c r="G801" s="51" t="s">
        <v>19</v>
      </c>
      <c r="H801" s="53">
        <f t="shared" si="74"/>
        <v>67</v>
      </c>
      <c r="I801" s="53">
        <f t="shared" si="75"/>
        <v>9400</v>
      </c>
      <c r="J801" s="53">
        <f t="shared" si="76"/>
        <v>10124</v>
      </c>
      <c r="K801" s="62">
        <f t="shared" si="78"/>
        <v>724</v>
      </c>
      <c r="L801" s="53">
        <f t="shared" si="77"/>
        <v>10124</v>
      </c>
      <c r="M801" s="62">
        <f t="shared" si="79"/>
        <v>0</v>
      </c>
    </row>
    <row r="802" spans="1:13">
      <c r="A802" s="50">
        <v>3506</v>
      </c>
      <c r="B802" s="50">
        <v>3506262274</v>
      </c>
      <c r="C802" s="51" t="s">
        <v>302</v>
      </c>
      <c r="D802" s="50">
        <v>262</v>
      </c>
      <c r="E802" s="51" t="s">
        <v>19</v>
      </c>
      <c r="F802" s="50">
        <v>274</v>
      </c>
      <c r="G802" s="51" t="s">
        <v>60</v>
      </c>
      <c r="H802" s="53">
        <f t="shared" si="74"/>
        <v>3</v>
      </c>
      <c r="I802" s="53">
        <f t="shared" si="75"/>
        <v>9800</v>
      </c>
      <c r="J802" s="53">
        <f t="shared" si="76"/>
        <v>10103</v>
      </c>
      <c r="K802" s="62">
        <f t="shared" si="78"/>
        <v>303</v>
      </c>
      <c r="L802" s="53">
        <f t="shared" si="77"/>
        <v>10103</v>
      </c>
      <c r="M802" s="62">
        <f t="shared" si="79"/>
        <v>0</v>
      </c>
    </row>
    <row r="803" spans="1:13">
      <c r="A803" s="50">
        <v>3506</v>
      </c>
      <c r="B803" s="50">
        <v>3506262284</v>
      </c>
      <c r="C803" s="51" t="s">
        <v>302</v>
      </c>
      <c r="D803" s="50">
        <v>262</v>
      </c>
      <c r="E803" s="51" t="s">
        <v>19</v>
      </c>
      <c r="F803" s="50">
        <v>284</v>
      </c>
      <c r="G803" s="51" t="s">
        <v>140</v>
      </c>
      <c r="H803" s="53">
        <f t="shared" si="74"/>
        <v>2</v>
      </c>
      <c r="I803" s="53">
        <f t="shared" si="75"/>
        <v>11341</v>
      </c>
      <c r="J803" s="53">
        <f t="shared" si="76"/>
        <v>9254</v>
      </c>
      <c r="K803" s="62">
        <f t="shared" si="78"/>
        <v>-2087</v>
      </c>
      <c r="L803" s="53">
        <f t="shared" si="77"/>
        <v>9254</v>
      </c>
      <c r="M803" s="62">
        <f t="shared" si="79"/>
        <v>0</v>
      </c>
    </row>
    <row r="804" spans="1:13">
      <c r="A804" s="50">
        <v>3506</v>
      </c>
      <c r="B804" s="50">
        <v>3506262291</v>
      </c>
      <c r="C804" s="51" t="s">
        <v>302</v>
      </c>
      <c r="D804" s="50">
        <v>262</v>
      </c>
      <c r="E804" s="51" t="s">
        <v>19</v>
      </c>
      <c r="F804" s="50">
        <v>291</v>
      </c>
      <c r="G804" s="51" t="s">
        <v>99</v>
      </c>
      <c r="H804" s="53">
        <f t="shared" si="74"/>
        <v>1</v>
      </c>
      <c r="I804" s="53" t="str">
        <f t="shared" si="75"/>
        <v>--</v>
      </c>
      <c r="J804" s="53">
        <f t="shared" si="76"/>
        <v>9747.9772605046419</v>
      </c>
      <c r="K804" s="62" t="str">
        <f t="shared" si="78"/>
        <v/>
      </c>
      <c r="L804" s="53">
        <f t="shared" si="77"/>
        <v>9748</v>
      </c>
      <c r="M804" s="62">
        <f t="shared" si="79"/>
        <v>2.2739495358109707E-2</v>
      </c>
    </row>
    <row r="805" spans="1:13">
      <c r="A805" s="50">
        <v>3506</v>
      </c>
      <c r="B805" s="50">
        <v>3506262295</v>
      </c>
      <c r="C805" s="51" t="s">
        <v>302</v>
      </c>
      <c r="D805" s="50">
        <v>262</v>
      </c>
      <c r="E805" s="51" t="s">
        <v>19</v>
      </c>
      <c r="F805" s="50">
        <v>295</v>
      </c>
      <c r="G805" s="51" t="s">
        <v>135</v>
      </c>
      <c r="H805" s="53">
        <f t="shared" si="74"/>
        <v>2</v>
      </c>
      <c r="I805" s="53">
        <f t="shared" si="75"/>
        <v>9522.8590470053932</v>
      </c>
      <c r="J805" s="53">
        <f t="shared" si="76"/>
        <v>9708.0993219968623</v>
      </c>
      <c r="K805" s="62">
        <f t="shared" si="78"/>
        <v>185.24027499146905</v>
      </c>
      <c r="L805" s="53">
        <f t="shared" si="77"/>
        <v>9708</v>
      </c>
      <c r="M805" s="62">
        <f t="shared" si="79"/>
        <v>-9.9321996862272499E-2</v>
      </c>
    </row>
    <row r="806" spans="1:13">
      <c r="A806" s="50">
        <v>3506</v>
      </c>
      <c r="B806" s="50">
        <v>3506262305</v>
      </c>
      <c r="C806" s="51" t="s">
        <v>302</v>
      </c>
      <c r="D806" s="50">
        <v>262</v>
      </c>
      <c r="E806" s="51" t="s">
        <v>19</v>
      </c>
      <c r="F806" s="50">
        <v>305</v>
      </c>
      <c r="G806" s="51" t="s">
        <v>221</v>
      </c>
      <c r="H806" s="53">
        <f t="shared" si="74"/>
        <v>2</v>
      </c>
      <c r="I806" s="53">
        <f t="shared" si="75"/>
        <v>8445</v>
      </c>
      <c r="J806" s="53">
        <f t="shared" si="76"/>
        <v>8944</v>
      </c>
      <c r="K806" s="62">
        <f t="shared" si="78"/>
        <v>499</v>
      </c>
      <c r="L806" s="53">
        <f t="shared" si="77"/>
        <v>8944</v>
      </c>
      <c r="M806" s="62">
        <f t="shared" si="79"/>
        <v>0</v>
      </c>
    </row>
    <row r="807" spans="1:13">
      <c r="A807" s="50">
        <v>3506</v>
      </c>
      <c r="B807" s="50">
        <v>3506262346</v>
      </c>
      <c r="C807" s="51" t="s">
        <v>302</v>
      </c>
      <c r="D807" s="50">
        <v>262</v>
      </c>
      <c r="E807" s="51" t="s">
        <v>19</v>
      </c>
      <c r="F807" s="50">
        <v>346</v>
      </c>
      <c r="G807" s="51" t="s">
        <v>21</v>
      </c>
      <c r="H807" s="53">
        <f t="shared" si="74"/>
        <v>2</v>
      </c>
      <c r="I807" s="53">
        <f t="shared" si="75"/>
        <v>14151</v>
      </c>
      <c r="J807" s="53">
        <f t="shared" si="76"/>
        <v>12842</v>
      </c>
      <c r="K807" s="62">
        <f t="shared" si="78"/>
        <v>-1309</v>
      </c>
      <c r="L807" s="53">
        <f t="shared" si="77"/>
        <v>12842</v>
      </c>
      <c r="M807" s="62">
        <f t="shared" si="79"/>
        <v>0</v>
      </c>
    </row>
    <row r="808" spans="1:13">
      <c r="A808" s="50">
        <v>3506</v>
      </c>
      <c r="B808" s="50">
        <v>3506262347</v>
      </c>
      <c r="C808" s="51" t="s">
        <v>302</v>
      </c>
      <c r="D808" s="50">
        <v>262</v>
      </c>
      <c r="E808" s="51" t="s">
        <v>19</v>
      </c>
      <c r="F808" s="50">
        <v>347</v>
      </c>
      <c r="G808" s="51" t="s">
        <v>82</v>
      </c>
      <c r="H808" s="53">
        <f t="shared" si="74"/>
        <v>3</v>
      </c>
      <c r="I808" s="53">
        <f t="shared" si="75"/>
        <v>7875</v>
      </c>
      <c r="J808" s="53">
        <f t="shared" si="76"/>
        <v>9524</v>
      </c>
      <c r="K808" s="62">
        <f t="shared" si="78"/>
        <v>1649</v>
      </c>
      <c r="L808" s="53">
        <f t="shared" si="77"/>
        <v>9524</v>
      </c>
      <c r="M808" s="62">
        <f t="shared" si="79"/>
        <v>0</v>
      </c>
    </row>
    <row r="809" spans="1:13">
      <c r="A809" s="50">
        <v>3507</v>
      </c>
      <c r="B809" s="50">
        <v>3507201072</v>
      </c>
      <c r="C809" s="51" t="s">
        <v>303</v>
      </c>
      <c r="D809" s="50">
        <v>201</v>
      </c>
      <c r="E809" s="51" t="s">
        <v>9</v>
      </c>
      <c r="F809" s="50">
        <v>72</v>
      </c>
      <c r="G809" s="51" t="s">
        <v>280</v>
      </c>
      <c r="H809" s="53">
        <f t="shared" si="74"/>
        <v>3</v>
      </c>
      <c r="I809" s="53">
        <f t="shared" si="75"/>
        <v>9585</v>
      </c>
      <c r="J809" s="53">
        <f t="shared" si="76"/>
        <v>9794</v>
      </c>
      <c r="K809" s="62">
        <f t="shared" si="78"/>
        <v>209</v>
      </c>
      <c r="L809" s="53">
        <f t="shared" si="77"/>
        <v>9794</v>
      </c>
      <c r="M809" s="62">
        <f t="shared" si="79"/>
        <v>0</v>
      </c>
    </row>
    <row r="810" spans="1:13">
      <c r="A810" s="50">
        <v>3507</v>
      </c>
      <c r="B810" s="50">
        <v>3507201095</v>
      </c>
      <c r="C810" s="51" t="s">
        <v>303</v>
      </c>
      <c r="D810" s="50">
        <v>201</v>
      </c>
      <c r="E810" s="51" t="s">
        <v>9</v>
      </c>
      <c r="F810" s="50">
        <v>95</v>
      </c>
      <c r="G810" s="51" t="s">
        <v>279</v>
      </c>
      <c r="H810" s="53">
        <f t="shared" si="74"/>
        <v>5</v>
      </c>
      <c r="I810" s="53">
        <f t="shared" si="75"/>
        <v>11651.009436336624</v>
      </c>
      <c r="J810" s="53">
        <f t="shared" si="76"/>
        <v>11884</v>
      </c>
      <c r="K810" s="62">
        <f t="shared" si="78"/>
        <v>232.99056366337572</v>
      </c>
      <c r="L810" s="53">
        <f t="shared" si="77"/>
        <v>11884</v>
      </c>
      <c r="M810" s="62">
        <f t="shared" si="79"/>
        <v>0</v>
      </c>
    </row>
    <row r="811" spans="1:13">
      <c r="A811" s="50">
        <v>3507</v>
      </c>
      <c r="B811" s="50">
        <v>3507201201</v>
      </c>
      <c r="C811" s="51" t="s">
        <v>303</v>
      </c>
      <c r="D811" s="50">
        <v>201</v>
      </c>
      <c r="E811" s="51" t="s">
        <v>9</v>
      </c>
      <c r="F811" s="50">
        <v>201</v>
      </c>
      <c r="G811" s="51" t="s">
        <v>9</v>
      </c>
      <c r="H811" s="53">
        <f t="shared" si="74"/>
        <v>221</v>
      </c>
      <c r="I811" s="53">
        <f t="shared" si="75"/>
        <v>12539</v>
      </c>
      <c r="J811" s="53">
        <f t="shared" si="76"/>
        <v>13034</v>
      </c>
      <c r="K811" s="62">
        <f t="shared" si="78"/>
        <v>495</v>
      </c>
      <c r="L811" s="53">
        <f t="shared" si="77"/>
        <v>13034</v>
      </c>
      <c r="M811" s="62">
        <f t="shared" si="79"/>
        <v>0</v>
      </c>
    </row>
    <row r="812" spans="1:13">
      <c r="A812" s="50">
        <v>3507</v>
      </c>
      <c r="B812" s="50">
        <v>3507201740</v>
      </c>
      <c r="C812" s="51" t="s">
        <v>303</v>
      </c>
      <c r="D812" s="50">
        <v>201</v>
      </c>
      <c r="E812" s="51" t="s">
        <v>9</v>
      </c>
      <c r="F812" s="50">
        <v>740</v>
      </c>
      <c r="G812" s="51" t="s">
        <v>261</v>
      </c>
      <c r="H812" s="53">
        <f t="shared" si="74"/>
        <v>1</v>
      </c>
      <c r="I812" s="53">
        <f t="shared" si="75"/>
        <v>9585</v>
      </c>
      <c r="J812" s="53">
        <f t="shared" si="76"/>
        <v>9794</v>
      </c>
      <c r="K812" s="62">
        <f t="shared" si="78"/>
        <v>209</v>
      </c>
      <c r="L812" s="53">
        <f t="shared" si="77"/>
        <v>9794</v>
      </c>
      <c r="M812" s="62">
        <f t="shared" si="79"/>
        <v>0</v>
      </c>
    </row>
    <row r="813" spans="1:13">
      <c r="A813" s="50">
        <v>3508</v>
      </c>
      <c r="B813" s="50">
        <v>3508281061</v>
      </c>
      <c r="C813" s="51" t="s">
        <v>304</v>
      </c>
      <c r="D813" s="50">
        <v>281</v>
      </c>
      <c r="E813" s="51" t="s">
        <v>146</v>
      </c>
      <c r="F813" s="50">
        <v>61</v>
      </c>
      <c r="G813" s="51" t="s">
        <v>148</v>
      </c>
      <c r="H813" s="53">
        <f t="shared" si="74"/>
        <v>6</v>
      </c>
      <c r="I813" s="53">
        <f t="shared" si="75"/>
        <v>11976</v>
      </c>
      <c r="J813" s="53">
        <f t="shared" si="76"/>
        <v>11884</v>
      </c>
      <c r="K813" s="62">
        <f t="shared" si="78"/>
        <v>-92</v>
      </c>
      <c r="L813" s="53">
        <f t="shared" si="77"/>
        <v>11884</v>
      </c>
      <c r="M813" s="62">
        <f t="shared" si="79"/>
        <v>0</v>
      </c>
    </row>
    <row r="814" spans="1:13">
      <c r="A814" s="50">
        <v>3508</v>
      </c>
      <c r="B814" s="50">
        <v>3508281137</v>
      </c>
      <c r="C814" s="51" t="s">
        <v>304</v>
      </c>
      <c r="D814" s="50">
        <v>281</v>
      </c>
      <c r="E814" s="51" t="s">
        <v>146</v>
      </c>
      <c r="F814" s="50">
        <v>137</v>
      </c>
      <c r="G814" s="51" t="s">
        <v>196</v>
      </c>
      <c r="H814" s="53">
        <f t="shared" si="74"/>
        <v>6</v>
      </c>
      <c r="I814" s="53">
        <f t="shared" si="75"/>
        <v>13720</v>
      </c>
      <c r="J814" s="53">
        <f t="shared" si="76"/>
        <v>12194</v>
      </c>
      <c r="K814" s="62">
        <f t="shared" si="78"/>
        <v>-1526</v>
      </c>
      <c r="L814" s="53">
        <f t="shared" si="77"/>
        <v>12194</v>
      </c>
      <c r="M814" s="62">
        <f t="shared" si="79"/>
        <v>0</v>
      </c>
    </row>
    <row r="815" spans="1:13">
      <c r="A815" s="50">
        <v>3508</v>
      </c>
      <c r="B815" s="50">
        <v>3508281281</v>
      </c>
      <c r="C815" s="51" t="s">
        <v>304</v>
      </c>
      <c r="D815" s="50">
        <v>281</v>
      </c>
      <c r="E815" s="51" t="s">
        <v>146</v>
      </c>
      <c r="F815" s="50">
        <v>281</v>
      </c>
      <c r="G815" s="51" t="s">
        <v>146</v>
      </c>
      <c r="H815" s="53">
        <f t="shared" si="74"/>
        <v>201</v>
      </c>
      <c r="I815" s="53">
        <f t="shared" si="75"/>
        <v>12762</v>
      </c>
      <c r="J815" s="53">
        <f t="shared" si="76"/>
        <v>13485</v>
      </c>
      <c r="K815" s="62">
        <f t="shared" si="78"/>
        <v>723</v>
      </c>
      <c r="L815" s="53">
        <f t="shared" si="77"/>
        <v>13485</v>
      </c>
      <c r="M815" s="62">
        <f t="shared" si="79"/>
        <v>0</v>
      </c>
    </row>
    <row r="816" spans="1:13">
      <c r="A816" s="50">
        <v>3508</v>
      </c>
      <c r="B816" s="50">
        <v>3508281332</v>
      </c>
      <c r="C816" s="51" t="s">
        <v>304</v>
      </c>
      <c r="D816" s="50">
        <v>281</v>
      </c>
      <c r="E816" s="51" t="s">
        <v>146</v>
      </c>
      <c r="F816" s="50">
        <v>332</v>
      </c>
      <c r="G816" s="51" t="s">
        <v>199</v>
      </c>
      <c r="H816" s="53">
        <f t="shared" si="74"/>
        <v>2</v>
      </c>
      <c r="I816" s="53">
        <f t="shared" si="75"/>
        <v>11129.413424623113</v>
      </c>
      <c r="J816" s="53">
        <f t="shared" si="76"/>
        <v>14594</v>
      </c>
      <c r="K816" s="62">
        <f t="shared" si="78"/>
        <v>3464.5865753768867</v>
      </c>
      <c r="L816" s="53">
        <f t="shared" si="77"/>
        <v>14594</v>
      </c>
      <c r="M816" s="62">
        <f t="shared" si="79"/>
        <v>0</v>
      </c>
    </row>
    <row r="817" spans="1:13">
      <c r="A817" s="50">
        <v>3509</v>
      </c>
      <c r="B817" s="50">
        <v>3509095095</v>
      </c>
      <c r="C817" s="51" t="s">
        <v>305</v>
      </c>
      <c r="D817" s="50">
        <v>95</v>
      </c>
      <c r="E817" s="51" t="s">
        <v>279</v>
      </c>
      <c r="F817" s="50">
        <v>95</v>
      </c>
      <c r="G817" s="51" t="s">
        <v>279</v>
      </c>
      <c r="H817" s="53">
        <f t="shared" si="74"/>
        <v>406</v>
      </c>
      <c r="I817" s="53">
        <f t="shared" si="75"/>
        <v>10013</v>
      </c>
      <c r="J817" s="53">
        <f t="shared" si="76"/>
        <v>10635</v>
      </c>
      <c r="K817" s="62">
        <f t="shared" si="78"/>
        <v>622</v>
      </c>
      <c r="L817" s="53">
        <f t="shared" si="77"/>
        <v>10635</v>
      </c>
      <c r="M817" s="62">
        <f t="shared" si="79"/>
        <v>0</v>
      </c>
    </row>
    <row r="818" spans="1:13">
      <c r="A818" s="50">
        <v>3509</v>
      </c>
      <c r="B818" s="50">
        <v>3509095265</v>
      </c>
      <c r="C818" s="51" t="s">
        <v>305</v>
      </c>
      <c r="D818" s="50">
        <v>95</v>
      </c>
      <c r="E818" s="51" t="s">
        <v>279</v>
      </c>
      <c r="F818" s="50">
        <v>265</v>
      </c>
      <c r="G818" s="51" t="s">
        <v>313</v>
      </c>
      <c r="H818" s="53">
        <f t="shared" si="74"/>
        <v>1</v>
      </c>
      <c r="I818" s="53">
        <f t="shared" si="75"/>
        <v>7875</v>
      </c>
      <c r="J818" s="53">
        <f t="shared" si="76"/>
        <v>8094</v>
      </c>
      <c r="K818" s="62">
        <f t="shared" si="78"/>
        <v>219</v>
      </c>
      <c r="L818" s="53">
        <f t="shared" si="77"/>
        <v>8094</v>
      </c>
      <c r="M818" s="62">
        <f t="shared" si="79"/>
        <v>0</v>
      </c>
    </row>
    <row r="819" spans="1:13">
      <c r="A819" s="50">
        <v>3509</v>
      </c>
      <c r="B819" s="50">
        <v>3509095331</v>
      </c>
      <c r="C819" s="51" t="s">
        <v>305</v>
      </c>
      <c r="D819" s="50">
        <v>95</v>
      </c>
      <c r="E819" s="51" t="s">
        <v>279</v>
      </c>
      <c r="F819" s="50">
        <v>331</v>
      </c>
      <c r="G819" s="51" t="s">
        <v>283</v>
      </c>
      <c r="H819" s="53">
        <f t="shared" si="74"/>
        <v>3</v>
      </c>
      <c r="I819" s="53">
        <f t="shared" si="75"/>
        <v>7875</v>
      </c>
      <c r="J819" s="53">
        <f t="shared" si="76"/>
        <v>8094</v>
      </c>
      <c r="K819" s="62">
        <f t="shared" si="78"/>
        <v>219</v>
      </c>
      <c r="L819" s="53">
        <f t="shared" si="77"/>
        <v>8094</v>
      </c>
      <c r="M819" s="62">
        <f t="shared" si="79"/>
        <v>0</v>
      </c>
    </row>
    <row r="820" spans="1:13">
      <c r="A820" s="50">
        <v>3510</v>
      </c>
      <c r="B820" s="50">
        <v>3510281005</v>
      </c>
      <c r="C820" s="51" t="s">
        <v>306</v>
      </c>
      <c r="D820" s="50">
        <v>281</v>
      </c>
      <c r="E820" s="51" t="s">
        <v>146</v>
      </c>
      <c r="F820" s="50">
        <v>5</v>
      </c>
      <c r="G820" s="51" t="s">
        <v>147</v>
      </c>
      <c r="H820" s="53">
        <f t="shared" si="74"/>
        <v>1</v>
      </c>
      <c r="I820" s="53">
        <f t="shared" si="75"/>
        <v>12346</v>
      </c>
      <c r="J820" s="53">
        <f t="shared" si="76"/>
        <v>12631</v>
      </c>
      <c r="K820" s="62">
        <f t="shared" si="78"/>
        <v>285</v>
      </c>
      <c r="L820" s="53">
        <f t="shared" si="77"/>
        <v>12631</v>
      </c>
      <c r="M820" s="62">
        <f t="shared" si="79"/>
        <v>0</v>
      </c>
    </row>
    <row r="821" spans="1:13">
      <c r="A821" s="50">
        <v>3510</v>
      </c>
      <c r="B821" s="50">
        <v>3510281061</v>
      </c>
      <c r="C821" s="51" t="s">
        <v>306</v>
      </c>
      <c r="D821" s="50">
        <v>281</v>
      </c>
      <c r="E821" s="51" t="s">
        <v>146</v>
      </c>
      <c r="F821" s="50">
        <v>61</v>
      </c>
      <c r="G821" s="51" t="s">
        <v>148</v>
      </c>
      <c r="H821" s="53">
        <f t="shared" si="74"/>
        <v>3</v>
      </c>
      <c r="I821" s="53">
        <f t="shared" si="75"/>
        <v>11597.038367426201</v>
      </c>
      <c r="J821" s="53">
        <f t="shared" si="76"/>
        <v>10413</v>
      </c>
      <c r="K821" s="62">
        <f t="shared" si="78"/>
        <v>-1184.0383674262011</v>
      </c>
      <c r="L821" s="53">
        <f t="shared" si="77"/>
        <v>10413</v>
      </c>
      <c r="M821" s="62">
        <f t="shared" si="79"/>
        <v>0</v>
      </c>
    </row>
    <row r="822" spans="1:13">
      <c r="A822" s="50">
        <v>3510</v>
      </c>
      <c r="B822" s="50">
        <v>3510281281</v>
      </c>
      <c r="C822" s="51" t="s">
        <v>306</v>
      </c>
      <c r="D822" s="50">
        <v>281</v>
      </c>
      <c r="E822" s="51" t="s">
        <v>146</v>
      </c>
      <c r="F822" s="50">
        <v>281</v>
      </c>
      <c r="G822" s="51" t="s">
        <v>146</v>
      </c>
      <c r="H822" s="53">
        <f t="shared" si="74"/>
        <v>210</v>
      </c>
      <c r="I822" s="53">
        <f t="shared" si="75"/>
        <v>11715</v>
      </c>
      <c r="J822" s="53">
        <f t="shared" si="76"/>
        <v>12010</v>
      </c>
      <c r="K822" s="62">
        <f t="shared" si="78"/>
        <v>295</v>
      </c>
      <c r="L822" s="53">
        <f t="shared" si="77"/>
        <v>12010</v>
      </c>
      <c r="M822" s="62">
        <f t="shared" si="79"/>
        <v>0</v>
      </c>
    </row>
    <row r="823" spans="1:13">
      <c r="A823" s="50">
        <v>3510</v>
      </c>
      <c r="B823" s="50">
        <v>3510281332</v>
      </c>
      <c r="C823" s="51" t="s">
        <v>306</v>
      </c>
      <c r="D823" s="50">
        <v>281</v>
      </c>
      <c r="E823" s="51" t="s">
        <v>146</v>
      </c>
      <c r="F823" s="50">
        <v>332</v>
      </c>
      <c r="G823" s="51" t="s">
        <v>199</v>
      </c>
      <c r="H823" s="53">
        <f t="shared" si="74"/>
        <v>2</v>
      </c>
      <c r="I823" s="53">
        <f t="shared" si="75"/>
        <v>11129.413424623113</v>
      </c>
      <c r="J823" s="53">
        <f t="shared" si="76"/>
        <v>11522</v>
      </c>
      <c r="K823" s="62">
        <f t="shared" si="78"/>
        <v>392.58657537688669</v>
      </c>
      <c r="L823" s="53">
        <f t="shared" si="77"/>
        <v>11522</v>
      </c>
      <c r="M823" s="62">
        <f t="shared" si="79"/>
        <v>0</v>
      </c>
    </row>
    <row r="824" spans="1:13">
      <c r="A824" s="50">
        <v>3513</v>
      </c>
      <c r="B824" s="50">
        <v>3513044044</v>
      </c>
      <c r="C824" s="51" t="s">
        <v>307</v>
      </c>
      <c r="D824" s="50">
        <v>44</v>
      </c>
      <c r="E824" s="51" t="s">
        <v>12</v>
      </c>
      <c r="F824" s="50">
        <v>44</v>
      </c>
      <c r="G824" s="51" t="s">
        <v>12</v>
      </c>
      <c r="H824" s="53">
        <f t="shared" si="74"/>
        <v>349</v>
      </c>
      <c r="I824" s="53">
        <f t="shared" si="75"/>
        <v>11482.020734977934</v>
      </c>
      <c r="J824" s="53">
        <f t="shared" si="76"/>
        <v>10612</v>
      </c>
      <c r="K824" s="62">
        <f t="shared" si="78"/>
        <v>-870.0207349779339</v>
      </c>
      <c r="L824" s="53">
        <f t="shared" si="77"/>
        <v>10612</v>
      </c>
      <c r="M824" s="62">
        <f t="shared" si="79"/>
        <v>0</v>
      </c>
    </row>
    <row r="825" spans="1:13">
      <c r="A825" s="50">
        <v>3513</v>
      </c>
      <c r="B825" s="50">
        <v>3513044133</v>
      </c>
      <c r="C825" s="51" t="s">
        <v>307</v>
      </c>
      <c r="D825" s="50">
        <v>44</v>
      </c>
      <c r="E825" s="51" t="s">
        <v>12</v>
      </c>
      <c r="F825" s="50">
        <v>133</v>
      </c>
      <c r="G825" s="51" t="s">
        <v>59</v>
      </c>
      <c r="H825" s="53">
        <f t="shared" si="74"/>
        <v>1</v>
      </c>
      <c r="I825" s="53">
        <f t="shared" si="75"/>
        <v>10674.425299368062</v>
      </c>
      <c r="J825" s="53">
        <f t="shared" si="76"/>
        <v>12275</v>
      </c>
      <c r="K825" s="62">
        <f t="shared" si="78"/>
        <v>1600.574700631938</v>
      </c>
      <c r="L825" s="53">
        <f t="shared" si="77"/>
        <v>12275</v>
      </c>
      <c r="M825" s="62">
        <f t="shared" si="79"/>
        <v>0</v>
      </c>
    </row>
    <row r="826" spans="1:13">
      <c r="A826" s="50">
        <v>3513</v>
      </c>
      <c r="B826" s="50">
        <v>3513044244</v>
      </c>
      <c r="C826" s="51" t="s">
        <v>307</v>
      </c>
      <c r="D826" s="50">
        <v>44</v>
      </c>
      <c r="E826" s="51" t="s">
        <v>12</v>
      </c>
      <c r="F826" s="50">
        <v>244</v>
      </c>
      <c r="G826" s="51" t="s">
        <v>27</v>
      </c>
      <c r="H826" s="53">
        <f t="shared" si="74"/>
        <v>57</v>
      </c>
      <c r="I826" s="53">
        <f t="shared" si="75"/>
        <v>11026.969922534478</v>
      </c>
      <c r="J826" s="53">
        <f t="shared" si="76"/>
        <v>9202</v>
      </c>
      <c r="K826" s="62">
        <f t="shared" si="78"/>
        <v>-1824.9699225344775</v>
      </c>
      <c r="L826" s="53">
        <f t="shared" si="77"/>
        <v>9202</v>
      </c>
      <c r="M826" s="62">
        <f t="shared" si="79"/>
        <v>0</v>
      </c>
    </row>
    <row r="827" spans="1:13">
      <c r="A827" s="50">
        <v>3513</v>
      </c>
      <c r="B827" s="50">
        <v>3513044293</v>
      </c>
      <c r="C827" s="51" t="s">
        <v>307</v>
      </c>
      <c r="D827" s="50">
        <v>44</v>
      </c>
      <c r="E827" s="51" t="s">
        <v>12</v>
      </c>
      <c r="F827" s="50">
        <v>293</v>
      </c>
      <c r="G827" s="51" t="s">
        <v>171</v>
      </c>
      <c r="H827" s="53">
        <f t="shared" si="74"/>
        <v>13</v>
      </c>
      <c r="I827" s="53">
        <f t="shared" si="75"/>
        <v>11059.758094529214</v>
      </c>
      <c r="J827" s="53">
        <f t="shared" si="76"/>
        <v>10185</v>
      </c>
      <c r="K827" s="62">
        <f t="shared" si="78"/>
        <v>-874.75809452921385</v>
      </c>
      <c r="L827" s="53">
        <f t="shared" si="77"/>
        <v>10185</v>
      </c>
      <c r="M827" s="62">
        <f t="shared" si="79"/>
        <v>0</v>
      </c>
    </row>
    <row r="828" spans="1:13">
      <c r="A828" s="50">
        <v>3514</v>
      </c>
      <c r="B828" s="50">
        <v>3514281281</v>
      </c>
      <c r="C828" s="51" t="s">
        <v>332</v>
      </c>
      <c r="D828" s="50">
        <v>281</v>
      </c>
      <c r="E828" s="51" t="s">
        <v>146</v>
      </c>
      <c r="F828" s="50">
        <v>281</v>
      </c>
      <c r="G828" s="51" t="s">
        <v>146</v>
      </c>
      <c r="H828" s="53">
        <f t="shared" si="74"/>
        <v>90</v>
      </c>
      <c r="I828" s="53" t="str">
        <f t="shared" si="75"/>
        <v>--</v>
      </c>
      <c r="J828" s="53">
        <f t="shared" si="76"/>
        <v>12541.089039847704</v>
      </c>
      <c r="K828" s="62" t="str">
        <f t="shared" si="78"/>
        <v/>
      </c>
      <c r="L828" s="53">
        <f t="shared" si="77"/>
        <v>12541</v>
      </c>
      <c r="M828" s="62">
        <f t="shared" si="79"/>
        <v>-8.9039847704043495E-2</v>
      </c>
    </row>
    <row r="829" spans="1:13">
      <c r="A829" s="50">
        <v>3515</v>
      </c>
      <c r="B829" s="50">
        <v>3515287043</v>
      </c>
      <c r="C829" s="51" t="s">
        <v>378</v>
      </c>
      <c r="D829" s="50">
        <v>287</v>
      </c>
      <c r="E829" s="51" t="s">
        <v>335</v>
      </c>
      <c r="F829" s="50">
        <v>43</v>
      </c>
      <c r="G829" s="51" t="s">
        <v>336</v>
      </c>
      <c r="H829" s="53">
        <f t="shared" si="74"/>
        <v>3</v>
      </c>
      <c r="I829" s="53" t="str">
        <f t="shared" si="75"/>
        <v>--</v>
      </c>
      <c r="J829" s="53">
        <f t="shared" si="76"/>
        <v>9455.5095917285398</v>
      </c>
      <c r="K829" s="62" t="str">
        <f t="shared" si="78"/>
        <v/>
      </c>
      <c r="L829" s="53">
        <f t="shared" si="77"/>
        <v>9456</v>
      </c>
      <c r="M829" s="62">
        <f t="shared" si="79"/>
        <v>0.49040827146018273</v>
      </c>
    </row>
    <row r="830" spans="1:13">
      <c r="A830" s="50">
        <v>3515</v>
      </c>
      <c r="B830" s="50">
        <v>3515287045</v>
      </c>
      <c r="C830" s="51" t="s">
        <v>378</v>
      </c>
      <c r="D830" s="50">
        <v>287</v>
      </c>
      <c r="E830" s="51" t="s">
        <v>335</v>
      </c>
      <c r="F830" s="50">
        <v>45</v>
      </c>
      <c r="G830" s="51" t="s">
        <v>337</v>
      </c>
      <c r="H830" s="53">
        <f t="shared" si="74"/>
        <v>2</v>
      </c>
      <c r="I830" s="53" t="str">
        <f t="shared" si="75"/>
        <v>--</v>
      </c>
      <c r="J830" s="53">
        <f t="shared" si="76"/>
        <v>10226.674988788813</v>
      </c>
      <c r="K830" s="62" t="str">
        <f t="shared" si="78"/>
        <v/>
      </c>
      <c r="L830" s="53">
        <f t="shared" si="77"/>
        <v>10227</v>
      </c>
      <c r="M830" s="62">
        <f t="shared" si="79"/>
        <v>0.32501121118730225</v>
      </c>
    </row>
    <row r="831" spans="1:13">
      <c r="A831" s="50">
        <v>3515</v>
      </c>
      <c r="B831" s="50">
        <v>3515287135</v>
      </c>
      <c r="C831" s="51" t="s">
        <v>378</v>
      </c>
      <c r="D831" s="50">
        <v>287</v>
      </c>
      <c r="E831" s="51" t="s">
        <v>335</v>
      </c>
      <c r="F831" s="50">
        <v>135</v>
      </c>
      <c r="G831" s="51" t="s">
        <v>338</v>
      </c>
      <c r="H831" s="53">
        <f t="shared" si="74"/>
        <v>2</v>
      </c>
      <c r="I831" s="53" t="str">
        <f t="shared" si="75"/>
        <v>--</v>
      </c>
      <c r="J831" s="53">
        <f t="shared" si="76"/>
        <v>10606.263809029251</v>
      </c>
      <c r="K831" s="62" t="str">
        <f t="shared" si="78"/>
        <v/>
      </c>
      <c r="L831" s="53">
        <f t="shared" si="77"/>
        <v>10606</v>
      </c>
      <c r="M831" s="62">
        <f t="shared" si="79"/>
        <v>-0.26380902925120608</v>
      </c>
    </row>
    <row r="832" spans="1:13">
      <c r="A832" s="50">
        <v>3515</v>
      </c>
      <c r="B832" s="50">
        <v>3515287191</v>
      </c>
      <c r="C832" s="51" t="s">
        <v>378</v>
      </c>
      <c r="D832" s="50">
        <v>287</v>
      </c>
      <c r="E832" s="51" t="s">
        <v>335</v>
      </c>
      <c r="F832" s="50">
        <v>191</v>
      </c>
      <c r="G832" s="51" t="s">
        <v>238</v>
      </c>
      <c r="H832" s="53">
        <f t="shared" si="74"/>
        <v>18</v>
      </c>
      <c r="I832" s="53" t="str">
        <f t="shared" si="75"/>
        <v>--</v>
      </c>
      <c r="J832" s="53">
        <f t="shared" si="76"/>
        <v>10098.563733936404</v>
      </c>
      <c r="K832" s="62" t="str">
        <f t="shared" si="78"/>
        <v/>
      </c>
      <c r="L832" s="53">
        <f t="shared" si="77"/>
        <v>10099</v>
      </c>
      <c r="M832" s="62">
        <f t="shared" si="79"/>
        <v>0.43626606359612197</v>
      </c>
    </row>
    <row r="833" spans="1:13">
      <c r="A833" s="50">
        <v>3515</v>
      </c>
      <c r="B833" s="50">
        <v>3515287215</v>
      </c>
      <c r="C833" s="51" t="s">
        <v>378</v>
      </c>
      <c r="D833" s="50">
        <v>287</v>
      </c>
      <c r="E833" s="51" t="s">
        <v>335</v>
      </c>
      <c r="F833" s="50">
        <v>215</v>
      </c>
      <c r="G833" s="51" t="s">
        <v>339</v>
      </c>
      <c r="H833" s="53">
        <f t="shared" si="74"/>
        <v>6</v>
      </c>
      <c r="I833" s="53" t="str">
        <f t="shared" si="75"/>
        <v>--</v>
      </c>
      <c r="J833" s="53">
        <f t="shared" si="76"/>
        <v>10402.098104001459</v>
      </c>
      <c r="K833" s="62" t="str">
        <f t="shared" si="78"/>
        <v/>
      </c>
      <c r="L833" s="53">
        <f t="shared" si="77"/>
        <v>10402</v>
      </c>
      <c r="M833" s="62">
        <f t="shared" si="79"/>
        <v>-9.8104001459432766E-2</v>
      </c>
    </row>
    <row r="834" spans="1:13">
      <c r="A834" s="50">
        <v>3515</v>
      </c>
      <c r="B834" s="50">
        <v>3515287227</v>
      </c>
      <c r="C834" s="51" t="s">
        <v>378</v>
      </c>
      <c r="D834" s="50">
        <v>287</v>
      </c>
      <c r="E834" s="51" t="s">
        <v>335</v>
      </c>
      <c r="F834" s="50">
        <v>227</v>
      </c>
      <c r="G834" s="51" t="s">
        <v>239</v>
      </c>
      <c r="H834" s="53">
        <f t="shared" si="74"/>
        <v>5</v>
      </c>
      <c r="I834" s="53" t="str">
        <f t="shared" si="75"/>
        <v>--</v>
      </c>
      <c r="J834" s="53">
        <f t="shared" si="76"/>
        <v>10660.457602359395</v>
      </c>
      <c r="K834" s="62" t="str">
        <f t="shared" si="78"/>
        <v/>
      </c>
      <c r="L834" s="53">
        <f t="shared" si="77"/>
        <v>10660</v>
      </c>
      <c r="M834" s="62">
        <f t="shared" si="79"/>
        <v>-0.45760235939451377</v>
      </c>
    </row>
    <row r="835" spans="1:13">
      <c r="A835" s="50">
        <v>3515</v>
      </c>
      <c r="B835" s="50">
        <v>3515287277</v>
      </c>
      <c r="C835" s="51" t="s">
        <v>378</v>
      </c>
      <c r="D835" s="50">
        <v>287</v>
      </c>
      <c r="E835" s="51" t="s">
        <v>335</v>
      </c>
      <c r="F835" s="50">
        <v>277</v>
      </c>
      <c r="G835" s="51" t="s">
        <v>340</v>
      </c>
      <c r="H835" s="53">
        <f t="shared" si="74"/>
        <v>67</v>
      </c>
      <c r="I835" s="53" t="str">
        <f t="shared" si="75"/>
        <v>--</v>
      </c>
      <c r="J835" s="53">
        <f t="shared" si="76"/>
        <v>11976.442052147144</v>
      </c>
      <c r="K835" s="62" t="str">
        <f t="shared" si="78"/>
        <v/>
      </c>
      <c r="L835" s="53">
        <f t="shared" si="77"/>
        <v>11976</v>
      </c>
      <c r="M835" s="62">
        <f t="shared" si="79"/>
        <v>-0.44205214714384056</v>
      </c>
    </row>
    <row r="836" spans="1:13">
      <c r="A836" s="50">
        <v>3515</v>
      </c>
      <c r="B836" s="50">
        <v>3515287287</v>
      </c>
      <c r="C836" s="51" t="s">
        <v>378</v>
      </c>
      <c r="D836" s="50">
        <v>287</v>
      </c>
      <c r="E836" s="51" t="s">
        <v>335</v>
      </c>
      <c r="F836" s="50">
        <v>287</v>
      </c>
      <c r="G836" s="51" t="s">
        <v>335</v>
      </c>
      <c r="H836" s="53">
        <f t="shared" si="74"/>
        <v>15</v>
      </c>
      <c r="I836" s="53" t="str">
        <f t="shared" si="75"/>
        <v>--</v>
      </c>
      <c r="J836" s="53">
        <f t="shared" si="76"/>
        <v>9380.5005369654082</v>
      </c>
      <c r="K836" s="62" t="str">
        <f t="shared" si="78"/>
        <v/>
      </c>
      <c r="L836" s="53">
        <f t="shared" si="77"/>
        <v>9381</v>
      </c>
      <c r="M836" s="62">
        <f t="shared" si="79"/>
        <v>0.49946303459182673</v>
      </c>
    </row>
    <row r="837" spans="1:13">
      <c r="A837" s="50">
        <v>3515</v>
      </c>
      <c r="B837" s="50">
        <v>3515287306</v>
      </c>
      <c r="C837" s="51" t="s">
        <v>378</v>
      </c>
      <c r="D837" s="50">
        <v>287</v>
      </c>
      <c r="E837" s="51" t="s">
        <v>335</v>
      </c>
      <c r="F837" s="50">
        <v>306</v>
      </c>
      <c r="G837" s="51" t="s">
        <v>341</v>
      </c>
      <c r="H837" s="53">
        <f t="shared" si="74"/>
        <v>2</v>
      </c>
      <c r="I837" s="53" t="str">
        <f t="shared" si="75"/>
        <v>--</v>
      </c>
      <c r="J837" s="53">
        <f t="shared" si="76"/>
        <v>10063.777704499862</v>
      </c>
      <c r="K837" s="62" t="str">
        <f t="shared" si="78"/>
        <v/>
      </c>
      <c r="L837" s="53">
        <f t="shared" si="77"/>
        <v>10064</v>
      </c>
      <c r="M837" s="62">
        <f t="shared" si="79"/>
        <v>0.22229550013798871</v>
      </c>
    </row>
    <row r="838" spans="1:13">
      <c r="A838" s="50">
        <v>3515</v>
      </c>
      <c r="B838" s="50">
        <v>3515287316</v>
      </c>
      <c r="C838" s="51" t="s">
        <v>378</v>
      </c>
      <c r="D838" s="50">
        <v>287</v>
      </c>
      <c r="E838" s="51" t="s">
        <v>335</v>
      </c>
      <c r="F838" s="50">
        <v>316</v>
      </c>
      <c r="G838" s="51" t="s">
        <v>159</v>
      </c>
      <c r="H838" s="53">
        <f t="shared" si="74"/>
        <v>7</v>
      </c>
      <c r="I838" s="53" t="str">
        <f t="shared" si="75"/>
        <v>--</v>
      </c>
      <c r="J838" s="53">
        <f t="shared" si="76"/>
        <v>11275.008151689211</v>
      </c>
      <c r="K838" s="62" t="str">
        <f t="shared" si="78"/>
        <v/>
      </c>
      <c r="L838" s="53">
        <f t="shared" si="77"/>
        <v>11275</v>
      </c>
      <c r="M838" s="62">
        <f t="shared" si="79"/>
        <v>-8.1516892114450457E-3</v>
      </c>
    </row>
    <row r="839" spans="1:13">
      <c r="A839" s="50">
        <v>3515</v>
      </c>
      <c r="B839" s="50">
        <v>3515287767</v>
      </c>
      <c r="C839" s="51" t="s">
        <v>378</v>
      </c>
      <c r="D839" s="50">
        <v>287</v>
      </c>
      <c r="E839" s="51" t="s">
        <v>335</v>
      </c>
      <c r="F839" s="50">
        <v>767</v>
      </c>
      <c r="G839" s="51" t="s">
        <v>267</v>
      </c>
      <c r="H839" s="53">
        <f t="shared" si="74"/>
        <v>33</v>
      </c>
      <c r="I839" s="53" t="str">
        <f t="shared" si="75"/>
        <v>--</v>
      </c>
      <c r="J839" s="53">
        <f t="shared" si="76"/>
        <v>11212.952418052755</v>
      </c>
      <c r="K839" s="62" t="str">
        <f t="shared" si="78"/>
        <v/>
      </c>
      <c r="L839" s="53">
        <f t="shared" si="77"/>
        <v>11213</v>
      </c>
      <c r="M839" s="62">
        <f t="shared" si="79"/>
        <v>4.7581947244907496E-2</v>
      </c>
    </row>
    <row r="840" spans="1:13">
      <c r="A840" s="64" t="s">
        <v>308</v>
      </c>
      <c r="B840" s="64" t="s">
        <v>308</v>
      </c>
      <c r="C840" s="64" t="s">
        <v>308</v>
      </c>
      <c r="D840" s="64" t="s">
        <v>308</v>
      </c>
      <c r="E840" s="64" t="s">
        <v>308</v>
      </c>
      <c r="F840" s="64" t="s">
        <v>308</v>
      </c>
      <c r="G840" s="64" t="s">
        <v>308</v>
      </c>
      <c r="H840" s="64">
        <f>SUM(H10:H839)</f>
        <v>42181</v>
      </c>
      <c r="I840" s="64" t="s">
        <v>308</v>
      </c>
      <c r="J840" s="64" t="s">
        <v>308</v>
      </c>
      <c r="K840" s="64" t="s">
        <v>308</v>
      </c>
      <c r="L840" s="64" t="s">
        <v>308</v>
      </c>
      <c r="M840" s="64" t="s">
        <v>308</v>
      </c>
    </row>
    <row r="842" spans="1:13">
      <c r="J842" s="53"/>
      <c r="K842" s="53"/>
      <c r="L842" s="61"/>
      <c r="M842" s="53"/>
    </row>
    <row r="843" spans="1:13">
      <c r="J843" s="53"/>
      <c r="K843" s="53"/>
      <c r="L843" s="53"/>
      <c r="M843" s="53"/>
    </row>
    <row r="844" spans="1:13">
      <c r="J844" s="53"/>
      <c r="K844" s="53"/>
      <c r="L844" s="53"/>
      <c r="M844" s="53"/>
    </row>
    <row r="845" spans="1:13">
      <c r="J845" s="53"/>
      <c r="K845" s="53"/>
      <c r="L845" s="53"/>
      <c r="M845" s="53"/>
    </row>
    <row r="846" spans="1:13">
      <c r="J846" s="53"/>
      <c r="K846" s="53"/>
      <c r="L846" s="53"/>
      <c r="M846" s="53"/>
    </row>
    <row r="847" spans="1:13">
      <c r="J847" s="53"/>
      <c r="K847" s="53"/>
      <c r="L847" s="53"/>
      <c r="M847" s="53"/>
    </row>
  </sheetData>
  <autoFilter ref="A9:M840"/>
  <pageMargins left="0.7" right="0.7" top="0.75" bottom="0.75" header="0.3" footer="0.3"/>
  <pageSetup scale="65" fitToHeight="5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2F0C3"/>
    <pageSetUpPr fitToPage="1"/>
  </sheetPr>
  <dimension ref="A1:AX840"/>
  <sheetViews>
    <sheetView showGridLines="0" tabSelected="1" zoomScale="80" zoomScaleNormal="80" workbookViewId="0">
      <pane xSplit="7" ySplit="9" topLeftCell="H10" activePane="bottomRight" state="frozen"/>
      <selection activeCell="A8" sqref="A8"/>
      <selection pane="topRight" activeCell="A8" sqref="A8"/>
      <selection pane="bottomLeft" activeCell="A8" sqref="A8"/>
      <selection pane="bottomRight" activeCell="H10" sqref="H10"/>
    </sheetView>
  </sheetViews>
  <sheetFormatPr defaultRowHeight="15"/>
  <cols>
    <col min="1" max="1" width="6" customWidth="1"/>
    <col min="2" max="2" width="13.28515625" customWidth="1"/>
    <col min="3" max="3" width="30.28515625" customWidth="1"/>
    <col min="4" max="4" width="6.5703125" style="38" customWidth="1"/>
    <col min="5" max="5" width="14.5703125" customWidth="1"/>
    <col min="6" max="6" width="5.5703125" style="38" customWidth="1"/>
    <col min="7" max="7" width="13.85546875" customWidth="1"/>
    <col min="14" max="14" width="0.5703125" customWidth="1"/>
    <col min="20" max="20" width="0.5703125" customWidth="1"/>
    <col min="21" max="21" width="12.140625" customWidth="1"/>
    <col min="22" max="22" width="10.7109375" customWidth="1"/>
    <col min="24" max="24" width="10.42578125" customWidth="1"/>
    <col min="25" max="25" width="11.42578125" customWidth="1"/>
    <col min="26" max="27" width="10.5703125" customWidth="1"/>
  </cols>
  <sheetData>
    <row r="1" spans="1:50" ht="20.25">
      <c r="A1" s="65" t="s">
        <v>369</v>
      </c>
    </row>
    <row r="2" spans="1:50" ht="15.75">
      <c r="A2" s="66" t="s">
        <v>390</v>
      </c>
    </row>
    <row r="8" spans="1:50" s="14" customFormat="1" ht="66" customHeight="1">
      <c r="A8" s="41" t="s">
        <v>0</v>
      </c>
      <c r="B8" s="41" t="s">
        <v>319</v>
      </c>
      <c r="C8" s="42" t="s">
        <v>351</v>
      </c>
      <c r="D8" s="41" t="s">
        <v>1</v>
      </c>
      <c r="E8" s="42" t="s">
        <v>352</v>
      </c>
      <c r="F8" s="41" t="s">
        <v>2</v>
      </c>
      <c r="G8" s="42" t="s">
        <v>353</v>
      </c>
      <c r="H8" s="41" t="s">
        <v>3</v>
      </c>
      <c r="I8" s="41" t="s">
        <v>362</v>
      </c>
      <c r="J8" s="41" t="s">
        <v>354</v>
      </c>
      <c r="K8" s="41" t="s">
        <v>350</v>
      </c>
      <c r="L8" s="41" t="s">
        <v>355</v>
      </c>
      <c r="M8" s="41" t="s">
        <v>356</v>
      </c>
      <c r="O8" s="41" t="s">
        <v>357</v>
      </c>
      <c r="P8" s="41" t="s">
        <v>365</v>
      </c>
      <c r="Q8" s="41" t="s">
        <v>364</v>
      </c>
      <c r="R8" s="41" t="s">
        <v>358</v>
      </c>
      <c r="S8" s="41" t="s">
        <v>370</v>
      </c>
      <c r="U8" s="41" t="s">
        <v>359</v>
      </c>
      <c r="V8" s="41" t="s">
        <v>360</v>
      </c>
      <c r="W8" s="41" t="s">
        <v>363</v>
      </c>
      <c r="X8" s="41" t="s">
        <v>361</v>
      </c>
      <c r="Y8" s="41" t="s">
        <v>367</v>
      </c>
      <c r="Z8" s="41" t="s">
        <v>368</v>
      </c>
    </row>
    <row r="9" spans="1:50" s="14" customFormat="1" ht="12.75">
      <c r="A9" s="45"/>
      <c r="B9" s="44"/>
      <c r="C9" s="46"/>
      <c r="D9" s="44"/>
      <c r="E9" s="44"/>
      <c r="F9" s="44"/>
      <c r="G9" s="46"/>
      <c r="H9" s="46"/>
      <c r="I9" s="44"/>
      <c r="J9" s="44"/>
      <c r="K9" s="44"/>
      <c r="L9" s="44"/>
      <c r="M9" s="44"/>
      <c r="O9" s="44"/>
      <c r="P9" s="44"/>
      <c r="Q9" s="44"/>
      <c r="R9" s="44"/>
      <c r="S9" s="44"/>
      <c r="U9" s="44"/>
      <c r="V9" s="44"/>
      <c r="W9" s="44"/>
      <c r="X9" s="44"/>
      <c r="Y9" s="44"/>
      <c r="Z9" s="44"/>
      <c r="AA9" s="14" t="s">
        <v>376</v>
      </c>
    </row>
    <row r="10" spans="1:50">
      <c r="A10" s="50">
        <v>409</v>
      </c>
      <c r="B10" s="50">
        <v>409201201</v>
      </c>
      <c r="C10" s="51" t="s">
        <v>8</v>
      </c>
      <c r="D10" s="50">
        <v>201</v>
      </c>
      <c r="E10" s="51" t="s">
        <v>9</v>
      </c>
      <c r="F10" s="50">
        <v>201</v>
      </c>
      <c r="G10" s="51" t="s">
        <v>9</v>
      </c>
      <c r="H10" s="52">
        <v>420</v>
      </c>
      <c r="I10" s="53">
        <v>11113</v>
      </c>
      <c r="J10" s="53">
        <v>157</v>
      </c>
      <c r="K10" s="53">
        <v>0</v>
      </c>
      <c r="L10" s="53">
        <v>893</v>
      </c>
      <c r="M10" s="53">
        <v>12163</v>
      </c>
      <c r="N10" s="49"/>
      <c r="O10" s="54" t="s">
        <v>308</v>
      </c>
      <c r="P10" s="54" t="s">
        <v>308</v>
      </c>
      <c r="Q10" s="56">
        <v>0.18</v>
      </c>
      <c r="R10" s="56">
        <v>7.9000000000000001E-2</v>
      </c>
      <c r="S10" s="53">
        <v>0</v>
      </c>
      <c r="T10" s="50"/>
      <c r="U10" s="57">
        <v>4733400</v>
      </c>
      <c r="V10" s="57">
        <v>0</v>
      </c>
      <c r="W10" s="53">
        <v>0</v>
      </c>
      <c r="X10" s="53">
        <v>375060</v>
      </c>
      <c r="Y10" s="53">
        <v>5108460</v>
      </c>
      <c r="Z10" s="53">
        <f>SUMIF($A$10:$A$839,$A10,$Y$10:$Y$839)</f>
        <v>5108460</v>
      </c>
      <c r="AA10" s="53"/>
      <c r="AB10" s="53"/>
      <c r="AC10" s="53"/>
      <c r="AE10" s="54"/>
      <c r="AF10" s="54"/>
      <c r="AG10" s="55"/>
      <c r="AH10" s="56"/>
      <c r="AI10" s="53"/>
      <c r="AK10" s="57"/>
      <c r="AL10" s="57"/>
      <c r="AM10" s="53"/>
      <c r="AN10" s="53"/>
      <c r="AO10" s="53"/>
      <c r="AQ10" s="53"/>
      <c r="AR10" s="53"/>
      <c r="AS10" s="53"/>
      <c r="AT10" s="53"/>
      <c r="AU10" s="53"/>
      <c r="AV10" s="53"/>
      <c r="AW10" s="53"/>
      <c r="AX10" s="53"/>
    </row>
    <row r="11" spans="1:50" s="13" customFormat="1">
      <c r="A11" s="50">
        <v>410</v>
      </c>
      <c r="B11" s="50">
        <v>410035035</v>
      </c>
      <c r="C11" s="51" t="s">
        <v>10</v>
      </c>
      <c r="D11" s="50">
        <v>35</v>
      </c>
      <c r="E11" s="51" t="s">
        <v>11</v>
      </c>
      <c r="F11" s="50">
        <v>35</v>
      </c>
      <c r="G11" s="51" t="s">
        <v>11</v>
      </c>
      <c r="H11" s="52">
        <v>493</v>
      </c>
      <c r="I11" s="53">
        <v>11613</v>
      </c>
      <c r="J11" s="53">
        <v>3432</v>
      </c>
      <c r="K11" s="53">
        <v>0</v>
      </c>
      <c r="L11" s="53">
        <v>893</v>
      </c>
      <c r="M11" s="53">
        <v>15938</v>
      </c>
      <c r="N11" s="36"/>
      <c r="O11" s="54" t="s">
        <v>308</v>
      </c>
      <c r="P11" s="54" t="s">
        <v>308</v>
      </c>
      <c r="Q11" s="56">
        <v>0.18</v>
      </c>
      <c r="R11" s="56">
        <v>0.152</v>
      </c>
      <c r="S11" s="53">
        <v>0</v>
      </c>
      <c r="T11" s="36"/>
      <c r="U11" s="57">
        <v>7417185</v>
      </c>
      <c r="V11" s="57">
        <v>0</v>
      </c>
      <c r="W11" s="53">
        <v>0</v>
      </c>
      <c r="X11" s="53">
        <v>440249</v>
      </c>
      <c r="Y11" s="53">
        <v>7857434</v>
      </c>
      <c r="Z11" s="53">
        <f t="shared" ref="Z11:Z74" si="0">SUMIF($A$10:$A$839,$A11,$Y$10:$Y$839)</f>
        <v>16398772</v>
      </c>
    </row>
    <row r="12" spans="1:50" s="13" customFormat="1">
      <c r="A12" s="50">
        <v>410</v>
      </c>
      <c r="B12" s="50">
        <v>410035057</v>
      </c>
      <c r="C12" s="51" t="s">
        <v>10</v>
      </c>
      <c r="D12" s="50">
        <v>35</v>
      </c>
      <c r="E12" s="51" t="s">
        <v>11</v>
      </c>
      <c r="F12" s="50">
        <v>57</v>
      </c>
      <c r="G12" s="51" t="s">
        <v>13</v>
      </c>
      <c r="H12" s="52">
        <v>361</v>
      </c>
      <c r="I12" s="53">
        <v>11907</v>
      </c>
      <c r="J12" s="53">
        <v>627</v>
      </c>
      <c r="K12" s="53">
        <v>0</v>
      </c>
      <c r="L12" s="53">
        <v>893</v>
      </c>
      <c r="M12" s="53">
        <v>13427</v>
      </c>
      <c r="N12" s="36"/>
      <c r="O12" s="54" t="s">
        <v>308</v>
      </c>
      <c r="P12" s="54" t="s">
        <v>308</v>
      </c>
      <c r="Q12" s="56">
        <v>0.18</v>
      </c>
      <c r="R12" s="56">
        <v>0.126</v>
      </c>
      <c r="S12" s="53">
        <v>0</v>
      </c>
      <c r="T12" s="36"/>
      <c r="U12" s="57">
        <v>4524774</v>
      </c>
      <c r="V12" s="57">
        <v>0</v>
      </c>
      <c r="W12" s="53">
        <v>0</v>
      </c>
      <c r="X12" s="53">
        <v>322373</v>
      </c>
      <c r="Y12" s="53">
        <v>4847147</v>
      </c>
      <c r="Z12" s="53">
        <f t="shared" si="0"/>
        <v>16398772</v>
      </c>
    </row>
    <row r="13" spans="1:50" s="13" customFormat="1">
      <c r="A13" s="50">
        <v>410</v>
      </c>
      <c r="B13" s="50">
        <v>410035093</v>
      </c>
      <c r="C13" s="51" t="s">
        <v>10</v>
      </c>
      <c r="D13" s="50">
        <v>35</v>
      </c>
      <c r="E13" s="51" t="s">
        <v>11</v>
      </c>
      <c r="F13" s="50">
        <v>93</v>
      </c>
      <c r="G13" s="51" t="s">
        <v>14</v>
      </c>
      <c r="H13" s="52">
        <v>8</v>
      </c>
      <c r="I13" s="53">
        <v>10969</v>
      </c>
      <c r="J13" s="53">
        <v>331</v>
      </c>
      <c r="K13" s="53">
        <v>0</v>
      </c>
      <c r="L13" s="53">
        <v>893</v>
      </c>
      <c r="M13" s="53">
        <v>12193</v>
      </c>
      <c r="N13" s="36"/>
      <c r="O13" s="54" t="s">
        <v>308</v>
      </c>
      <c r="P13" s="54" t="s">
        <v>308</v>
      </c>
      <c r="Q13" s="56">
        <v>0.09</v>
      </c>
      <c r="R13" s="56">
        <v>0.1</v>
      </c>
      <c r="S13" s="53">
        <v>-1127</v>
      </c>
      <c r="T13" s="36"/>
      <c r="U13" s="57">
        <v>90400</v>
      </c>
      <c r="V13" s="57">
        <v>-9019</v>
      </c>
      <c r="W13" s="53">
        <v>0</v>
      </c>
      <c r="X13" s="53">
        <v>7144</v>
      </c>
      <c r="Y13" s="53">
        <v>88525</v>
      </c>
      <c r="Z13" s="53">
        <f t="shared" si="0"/>
        <v>16398772</v>
      </c>
    </row>
    <row r="14" spans="1:50" s="13" customFormat="1">
      <c r="A14" s="50">
        <v>410</v>
      </c>
      <c r="B14" s="50">
        <v>410035155</v>
      </c>
      <c r="C14" s="51" t="s">
        <v>10</v>
      </c>
      <c r="D14" s="50">
        <v>35</v>
      </c>
      <c r="E14" s="51" t="s">
        <v>11</v>
      </c>
      <c r="F14" s="50">
        <v>155</v>
      </c>
      <c r="G14" s="51" t="s">
        <v>15</v>
      </c>
      <c r="H14" s="52">
        <v>1</v>
      </c>
      <c r="I14" s="53">
        <v>10438</v>
      </c>
      <c r="J14" s="53">
        <v>7291</v>
      </c>
      <c r="K14" s="53">
        <v>0</v>
      </c>
      <c r="L14" s="53">
        <v>893</v>
      </c>
      <c r="M14" s="53">
        <v>18622</v>
      </c>
      <c r="N14" s="36"/>
      <c r="O14" s="54" t="s">
        <v>308</v>
      </c>
      <c r="P14" s="54" t="s">
        <v>308</v>
      </c>
      <c r="Q14" s="56">
        <v>0.09</v>
      </c>
      <c r="R14" s="56">
        <v>0</v>
      </c>
      <c r="S14" s="53">
        <v>0</v>
      </c>
      <c r="T14" s="36"/>
      <c r="U14" s="57">
        <v>17729</v>
      </c>
      <c r="V14" s="57">
        <v>0</v>
      </c>
      <c r="W14" s="53">
        <v>0</v>
      </c>
      <c r="X14" s="53">
        <v>893</v>
      </c>
      <c r="Y14" s="53">
        <v>18622</v>
      </c>
      <c r="Z14" s="53">
        <f t="shared" si="0"/>
        <v>16398772</v>
      </c>
    </row>
    <row r="15" spans="1:50" s="13" customFormat="1">
      <c r="A15" s="50">
        <v>410</v>
      </c>
      <c r="B15" s="50">
        <v>410035163</v>
      </c>
      <c r="C15" s="51" t="s">
        <v>10</v>
      </c>
      <c r="D15" s="50">
        <v>35</v>
      </c>
      <c r="E15" s="51" t="s">
        <v>11</v>
      </c>
      <c r="F15" s="50">
        <v>163</v>
      </c>
      <c r="G15" s="51" t="s">
        <v>16</v>
      </c>
      <c r="H15" s="52">
        <v>12</v>
      </c>
      <c r="I15" s="53">
        <v>10671</v>
      </c>
      <c r="J15" s="53">
        <v>208</v>
      </c>
      <c r="K15" s="53">
        <v>0</v>
      </c>
      <c r="L15" s="53">
        <v>893</v>
      </c>
      <c r="M15" s="53">
        <v>11772</v>
      </c>
      <c r="N15" s="36"/>
      <c r="O15" s="54" t="s">
        <v>308</v>
      </c>
      <c r="P15" s="54" t="s">
        <v>308</v>
      </c>
      <c r="Q15" s="56">
        <v>0.18</v>
      </c>
      <c r="R15" s="56">
        <v>9.1999999999999998E-2</v>
      </c>
      <c r="S15" s="53">
        <v>0</v>
      </c>
      <c r="T15" s="36"/>
      <c r="U15" s="57">
        <v>130548</v>
      </c>
      <c r="V15" s="57">
        <v>0</v>
      </c>
      <c r="W15" s="53">
        <v>0</v>
      </c>
      <c r="X15" s="53">
        <v>10716</v>
      </c>
      <c r="Y15" s="53">
        <v>141264</v>
      </c>
      <c r="Z15" s="53">
        <f t="shared" si="0"/>
        <v>16398772</v>
      </c>
    </row>
    <row r="16" spans="1:50" s="13" customFormat="1">
      <c r="A16" s="50">
        <v>410</v>
      </c>
      <c r="B16" s="50">
        <v>410035165</v>
      </c>
      <c r="C16" s="51" t="s">
        <v>10</v>
      </c>
      <c r="D16" s="50">
        <v>35</v>
      </c>
      <c r="E16" s="51" t="s">
        <v>11</v>
      </c>
      <c r="F16" s="50">
        <v>165</v>
      </c>
      <c r="G16" s="51" t="s">
        <v>17</v>
      </c>
      <c r="H16" s="52">
        <v>2</v>
      </c>
      <c r="I16" s="53">
        <v>9529</v>
      </c>
      <c r="J16" s="53">
        <v>527</v>
      </c>
      <c r="K16" s="53">
        <v>0</v>
      </c>
      <c r="L16" s="53">
        <v>893</v>
      </c>
      <c r="M16" s="53">
        <v>10949</v>
      </c>
      <c r="N16" s="36"/>
      <c r="O16" s="54" t="s">
        <v>308</v>
      </c>
      <c r="P16" s="54" t="s">
        <v>308</v>
      </c>
      <c r="Q16" s="56">
        <v>0.11</v>
      </c>
      <c r="R16" s="56">
        <v>0.113</v>
      </c>
      <c r="S16" s="53">
        <v>-683</v>
      </c>
      <c r="T16" s="36"/>
      <c r="U16" s="57">
        <v>20112</v>
      </c>
      <c r="V16" s="57">
        <v>-1367</v>
      </c>
      <c r="W16" s="53">
        <v>0</v>
      </c>
      <c r="X16" s="53">
        <v>1786</v>
      </c>
      <c r="Y16" s="53">
        <v>20531</v>
      </c>
      <c r="Z16" s="53">
        <f t="shared" si="0"/>
        <v>16398772</v>
      </c>
    </row>
    <row r="17" spans="1:26" s="13" customFormat="1">
      <c r="A17" s="50">
        <v>410</v>
      </c>
      <c r="B17" s="50">
        <v>410035248</v>
      </c>
      <c r="C17" s="51" t="s">
        <v>10</v>
      </c>
      <c r="D17" s="50">
        <v>35</v>
      </c>
      <c r="E17" s="51" t="s">
        <v>11</v>
      </c>
      <c r="F17" s="50">
        <v>248</v>
      </c>
      <c r="G17" s="51" t="s">
        <v>18</v>
      </c>
      <c r="H17" s="52">
        <v>23</v>
      </c>
      <c r="I17" s="53">
        <v>10628</v>
      </c>
      <c r="J17" s="53">
        <v>1153</v>
      </c>
      <c r="K17" s="53">
        <v>0</v>
      </c>
      <c r="L17" s="53">
        <v>893</v>
      </c>
      <c r="M17" s="53">
        <v>12674</v>
      </c>
      <c r="N17" s="36"/>
      <c r="O17" s="54" t="s">
        <v>308</v>
      </c>
      <c r="P17" s="54" t="s">
        <v>308</v>
      </c>
      <c r="Q17" s="56">
        <v>0.09</v>
      </c>
      <c r="R17" s="56">
        <v>4.2000000000000003E-2</v>
      </c>
      <c r="S17" s="53">
        <v>0</v>
      </c>
      <c r="T17" s="36"/>
      <c r="U17" s="57">
        <v>270963</v>
      </c>
      <c r="V17" s="57">
        <v>0</v>
      </c>
      <c r="W17" s="53">
        <v>0</v>
      </c>
      <c r="X17" s="53">
        <v>20539</v>
      </c>
      <c r="Y17" s="53">
        <v>291502</v>
      </c>
      <c r="Z17" s="53">
        <f t="shared" si="0"/>
        <v>16398772</v>
      </c>
    </row>
    <row r="18" spans="1:26" s="13" customFormat="1">
      <c r="A18" s="50">
        <v>410</v>
      </c>
      <c r="B18" s="50">
        <v>410035258</v>
      </c>
      <c r="C18" s="51" t="s">
        <v>10</v>
      </c>
      <c r="D18" s="50">
        <v>35</v>
      </c>
      <c r="E18" s="51" t="s">
        <v>11</v>
      </c>
      <c r="F18" s="50">
        <v>258</v>
      </c>
      <c r="G18" s="51" t="s">
        <v>98</v>
      </c>
      <c r="H18" s="52">
        <v>1</v>
      </c>
      <c r="I18" s="53">
        <v>13106</v>
      </c>
      <c r="J18" s="53">
        <v>5129</v>
      </c>
      <c r="K18" s="53">
        <v>0</v>
      </c>
      <c r="L18" s="53">
        <v>893</v>
      </c>
      <c r="M18" s="53">
        <v>19128</v>
      </c>
      <c r="N18" s="36"/>
      <c r="O18" s="54" t="s">
        <v>308</v>
      </c>
      <c r="P18" s="54" t="s">
        <v>308</v>
      </c>
      <c r="Q18" s="56">
        <v>0.18</v>
      </c>
      <c r="R18" s="56">
        <v>9.0999999999999998E-2</v>
      </c>
      <c r="S18" s="53">
        <v>0</v>
      </c>
      <c r="T18" s="36"/>
      <c r="U18" s="57">
        <v>18235</v>
      </c>
      <c r="V18" s="57">
        <v>0</v>
      </c>
      <c r="W18" s="53">
        <v>0</v>
      </c>
      <c r="X18" s="53">
        <v>893</v>
      </c>
      <c r="Y18" s="53">
        <v>19128</v>
      </c>
      <c r="Z18" s="53">
        <f t="shared" si="0"/>
        <v>16398772</v>
      </c>
    </row>
    <row r="19" spans="1:26" s="13" customFormat="1">
      <c r="A19" s="50">
        <v>410</v>
      </c>
      <c r="B19" s="50">
        <v>410035262</v>
      </c>
      <c r="C19" s="51" t="s">
        <v>10</v>
      </c>
      <c r="D19" s="50">
        <v>35</v>
      </c>
      <c r="E19" s="51" t="s">
        <v>11</v>
      </c>
      <c r="F19" s="50">
        <v>262</v>
      </c>
      <c r="G19" s="51" t="s">
        <v>19</v>
      </c>
      <c r="H19" s="52">
        <v>3</v>
      </c>
      <c r="I19" s="53">
        <v>9721</v>
      </c>
      <c r="J19" s="53">
        <v>3621</v>
      </c>
      <c r="K19" s="53">
        <v>0</v>
      </c>
      <c r="L19" s="53">
        <v>893</v>
      </c>
      <c r="M19" s="53">
        <v>14235</v>
      </c>
      <c r="N19" s="36"/>
      <c r="O19" s="54" t="s">
        <v>308</v>
      </c>
      <c r="P19" s="54" t="s">
        <v>308</v>
      </c>
      <c r="Q19" s="56">
        <v>0.09</v>
      </c>
      <c r="R19" s="56">
        <v>5.8999999999999997E-2</v>
      </c>
      <c r="S19" s="53">
        <v>0</v>
      </c>
      <c r="T19" s="36"/>
      <c r="U19" s="57">
        <v>40026</v>
      </c>
      <c r="V19" s="57">
        <v>0</v>
      </c>
      <c r="W19" s="53">
        <v>0</v>
      </c>
      <c r="X19" s="53">
        <v>2679</v>
      </c>
      <c r="Y19" s="53">
        <v>42705</v>
      </c>
      <c r="Z19" s="53">
        <f t="shared" si="0"/>
        <v>16398772</v>
      </c>
    </row>
    <row r="20" spans="1:26" s="13" customFormat="1">
      <c r="A20" s="50">
        <v>410</v>
      </c>
      <c r="B20" s="50">
        <v>410035308</v>
      </c>
      <c r="C20" s="51" t="s">
        <v>10</v>
      </c>
      <c r="D20" s="50">
        <v>35</v>
      </c>
      <c r="E20" s="51" t="s">
        <v>11</v>
      </c>
      <c r="F20" s="50">
        <v>308</v>
      </c>
      <c r="G20" s="51" t="s">
        <v>20</v>
      </c>
      <c r="H20" s="52">
        <v>1</v>
      </c>
      <c r="I20" s="53">
        <v>14923</v>
      </c>
      <c r="J20" s="53">
        <v>8819</v>
      </c>
      <c r="K20" s="53">
        <v>0</v>
      </c>
      <c r="L20" s="53">
        <v>893</v>
      </c>
      <c r="M20" s="53">
        <v>24635</v>
      </c>
      <c r="N20" s="36"/>
      <c r="O20" s="54" t="s">
        <v>308</v>
      </c>
      <c r="P20" s="54" t="s">
        <v>308</v>
      </c>
      <c r="Q20" s="56">
        <v>0.09</v>
      </c>
      <c r="R20" s="56">
        <v>3.0000000000000001E-3</v>
      </c>
      <c r="S20" s="53">
        <v>0</v>
      </c>
      <c r="T20" s="36"/>
      <c r="U20" s="57">
        <v>23742</v>
      </c>
      <c r="V20" s="57">
        <v>0</v>
      </c>
      <c r="W20" s="53">
        <v>0</v>
      </c>
      <c r="X20" s="53">
        <v>893</v>
      </c>
      <c r="Y20" s="53">
        <v>24635</v>
      </c>
      <c r="Z20" s="53">
        <f t="shared" si="0"/>
        <v>16398772</v>
      </c>
    </row>
    <row r="21" spans="1:26" s="13" customFormat="1">
      <c r="A21" s="50">
        <v>410</v>
      </c>
      <c r="B21" s="50">
        <v>410035346</v>
      </c>
      <c r="C21" s="51" t="s">
        <v>10</v>
      </c>
      <c r="D21" s="50">
        <v>35</v>
      </c>
      <c r="E21" s="51" t="s">
        <v>11</v>
      </c>
      <c r="F21" s="50">
        <v>346</v>
      </c>
      <c r="G21" s="51" t="s">
        <v>21</v>
      </c>
      <c r="H21" s="52">
        <v>8</v>
      </c>
      <c r="I21" s="53">
        <v>12519</v>
      </c>
      <c r="J21" s="53">
        <v>2439</v>
      </c>
      <c r="K21" s="53">
        <v>0</v>
      </c>
      <c r="L21" s="53">
        <v>893</v>
      </c>
      <c r="M21" s="53">
        <v>15851</v>
      </c>
      <c r="N21" s="36"/>
      <c r="O21" s="54" t="s">
        <v>308</v>
      </c>
      <c r="P21" s="54" t="s">
        <v>308</v>
      </c>
      <c r="Q21" s="56">
        <v>0.09</v>
      </c>
      <c r="R21" s="56">
        <v>1.0999999999999999E-2</v>
      </c>
      <c r="S21" s="53">
        <v>0</v>
      </c>
      <c r="T21" s="36"/>
      <c r="U21" s="57">
        <v>119664</v>
      </c>
      <c r="V21" s="57">
        <v>0</v>
      </c>
      <c r="W21" s="53">
        <v>0</v>
      </c>
      <c r="X21" s="53">
        <v>7144</v>
      </c>
      <c r="Y21" s="53">
        <v>126808</v>
      </c>
      <c r="Z21" s="53">
        <f t="shared" si="0"/>
        <v>16398772</v>
      </c>
    </row>
    <row r="22" spans="1:26" s="13" customFormat="1">
      <c r="A22" s="50">
        <v>410</v>
      </c>
      <c r="B22" s="50">
        <v>410057035</v>
      </c>
      <c r="C22" s="51" t="s">
        <v>10</v>
      </c>
      <c r="D22" s="50">
        <v>57</v>
      </c>
      <c r="E22" s="51" t="s">
        <v>13</v>
      </c>
      <c r="F22" s="50">
        <v>35</v>
      </c>
      <c r="G22" s="51" t="s">
        <v>11</v>
      </c>
      <c r="H22" s="52">
        <v>11</v>
      </c>
      <c r="I22" s="53">
        <v>11884</v>
      </c>
      <c r="J22" s="53">
        <v>3512</v>
      </c>
      <c r="K22" s="53">
        <v>0</v>
      </c>
      <c r="L22" s="53">
        <v>893</v>
      </c>
      <c r="M22" s="53">
        <v>16289</v>
      </c>
      <c r="N22" s="36"/>
      <c r="O22" s="54" t="s">
        <v>308</v>
      </c>
      <c r="P22" s="54" t="s">
        <v>308</v>
      </c>
      <c r="Q22" s="56">
        <v>0.18</v>
      </c>
      <c r="R22" s="56">
        <v>0.152</v>
      </c>
      <c r="S22" s="53">
        <v>0</v>
      </c>
      <c r="T22" s="36"/>
      <c r="U22" s="57">
        <v>169356</v>
      </c>
      <c r="V22" s="57">
        <v>0</v>
      </c>
      <c r="W22" s="53">
        <v>0</v>
      </c>
      <c r="X22" s="53">
        <v>9823</v>
      </c>
      <c r="Y22" s="53">
        <v>179179</v>
      </c>
      <c r="Z22" s="53">
        <f t="shared" si="0"/>
        <v>16398772</v>
      </c>
    </row>
    <row r="23" spans="1:26" s="13" customFormat="1">
      <c r="A23" s="50">
        <v>410</v>
      </c>
      <c r="B23" s="50">
        <v>410057057</v>
      </c>
      <c r="C23" s="51" t="s">
        <v>10</v>
      </c>
      <c r="D23" s="50">
        <v>57</v>
      </c>
      <c r="E23" s="51" t="s">
        <v>13</v>
      </c>
      <c r="F23" s="50">
        <v>57</v>
      </c>
      <c r="G23" s="51" t="s">
        <v>13</v>
      </c>
      <c r="H23" s="52">
        <v>199</v>
      </c>
      <c r="I23" s="53">
        <v>11145</v>
      </c>
      <c r="J23" s="53">
        <v>587</v>
      </c>
      <c r="K23" s="53">
        <v>0</v>
      </c>
      <c r="L23" s="53">
        <v>893</v>
      </c>
      <c r="M23" s="53">
        <v>12625</v>
      </c>
      <c r="N23" s="36"/>
      <c r="O23" s="54" t="s">
        <v>308</v>
      </c>
      <c r="P23" s="54" t="s">
        <v>308</v>
      </c>
      <c r="Q23" s="56">
        <v>0.18</v>
      </c>
      <c r="R23" s="56">
        <v>0.126</v>
      </c>
      <c r="S23" s="53">
        <v>0</v>
      </c>
      <c r="T23" s="36"/>
      <c r="U23" s="57">
        <v>2334668</v>
      </c>
      <c r="V23" s="57">
        <v>0</v>
      </c>
      <c r="W23" s="53">
        <v>0</v>
      </c>
      <c r="X23" s="53">
        <v>177707</v>
      </c>
      <c r="Y23" s="53">
        <v>2512375</v>
      </c>
      <c r="Z23" s="53">
        <f t="shared" si="0"/>
        <v>16398772</v>
      </c>
    </row>
    <row r="24" spans="1:26" s="13" customFormat="1">
      <c r="A24" s="50">
        <v>410</v>
      </c>
      <c r="B24" s="50">
        <v>410057093</v>
      </c>
      <c r="C24" s="51" t="s">
        <v>10</v>
      </c>
      <c r="D24" s="50">
        <v>57</v>
      </c>
      <c r="E24" s="51" t="s">
        <v>13</v>
      </c>
      <c r="F24" s="50">
        <v>93</v>
      </c>
      <c r="G24" s="51" t="s">
        <v>14</v>
      </c>
      <c r="H24" s="52">
        <v>5</v>
      </c>
      <c r="I24" s="53">
        <v>12173</v>
      </c>
      <c r="J24" s="53">
        <v>367</v>
      </c>
      <c r="K24" s="53">
        <v>0</v>
      </c>
      <c r="L24" s="53">
        <v>893</v>
      </c>
      <c r="M24" s="53">
        <v>13433</v>
      </c>
      <c r="N24" s="36"/>
      <c r="O24" s="54" t="s">
        <v>308</v>
      </c>
      <c r="P24" s="54" t="s">
        <v>308</v>
      </c>
      <c r="Q24" s="56">
        <v>0.09</v>
      </c>
      <c r="R24" s="56">
        <v>0.1</v>
      </c>
      <c r="S24" s="53">
        <v>-1251</v>
      </c>
      <c r="T24" s="36"/>
      <c r="U24" s="57">
        <v>62700</v>
      </c>
      <c r="V24" s="57">
        <v>-6256</v>
      </c>
      <c r="W24" s="53">
        <v>0</v>
      </c>
      <c r="X24" s="53">
        <v>4465</v>
      </c>
      <c r="Y24" s="53">
        <v>60909</v>
      </c>
      <c r="Z24" s="53">
        <f t="shared" si="0"/>
        <v>16398772</v>
      </c>
    </row>
    <row r="25" spans="1:26" s="13" customFormat="1">
      <c r="A25" s="50">
        <v>410</v>
      </c>
      <c r="B25" s="50">
        <v>410057163</v>
      </c>
      <c r="C25" s="51" t="s">
        <v>10</v>
      </c>
      <c r="D25" s="50">
        <v>57</v>
      </c>
      <c r="E25" s="51" t="s">
        <v>13</v>
      </c>
      <c r="F25" s="50">
        <v>163</v>
      </c>
      <c r="G25" s="51" t="s">
        <v>16</v>
      </c>
      <c r="H25" s="52">
        <v>2</v>
      </c>
      <c r="I25" s="53">
        <v>10494</v>
      </c>
      <c r="J25" s="53">
        <v>205</v>
      </c>
      <c r="K25" s="53">
        <v>0</v>
      </c>
      <c r="L25" s="53">
        <v>893</v>
      </c>
      <c r="M25" s="53">
        <v>11592</v>
      </c>
      <c r="N25" s="36"/>
      <c r="O25" s="54" t="s">
        <v>308</v>
      </c>
      <c r="P25" s="54" t="s">
        <v>308</v>
      </c>
      <c r="Q25" s="56">
        <v>0.18</v>
      </c>
      <c r="R25" s="56">
        <v>9.1999999999999998E-2</v>
      </c>
      <c r="S25" s="53">
        <v>0</v>
      </c>
      <c r="T25" s="36"/>
      <c r="U25" s="57">
        <v>21398</v>
      </c>
      <c r="V25" s="57">
        <v>0</v>
      </c>
      <c r="W25" s="53">
        <v>0</v>
      </c>
      <c r="X25" s="53">
        <v>1786</v>
      </c>
      <c r="Y25" s="53">
        <v>23184</v>
      </c>
      <c r="Z25" s="53">
        <f t="shared" si="0"/>
        <v>16398772</v>
      </c>
    </row>
    <row r="26" spans="1:26" s="13" customFormat="1">
      <c r="A26" s="50">
        <v>410</v>
      </c>
      <c r="B26" s="50">
        <v>410057248</v>
      </c>
      <c r="C26" s="51" t="s">
        <v>10</v>
      </c>
      <c r="D26" s="50">
        <v>57</v>
      </c>
      <c r="E26" s="51" t="s">
        <v>13</v>
      </c>
      <c r="F26" s="50">
        <v>248</v>
      </c>
      <c r="G26" s="51" t="s">
        <v>18</v>
      </c>
      <c r="H26" s="52">
        <v>9</v>
      </c>
      <c r="I26" s="53">
        <v>10317</v>
      </c>
      <c r="J26" s="53">
        <v>1119</v>
      </c>
      <c r="K26" s="53">
        <v>0</v>
      </c>
      <c r="L26" s="53">
        <v>893</v>
      </c>
      <c r="M26" s="53">
        <v>12329</v>
      </c>
      <c r="N26" s="36"/>
      <c r="O26" s="54" t="s">
        <v>308</v>
      </c>
      <c r="P26" s="54" t="s">
        <v>308</v>
      </c>
      <c r="Q26" s="56">
        <v>0.09</v>
      </c>
      <c r="R26" s="56">
        <v>4.2000000000000003E-2</v>
      </c>
      <c r="S26" s="53">
        <v>0</v>
      </c>
      <c r="T26" s="36"/>
      <c r="U26" s="57">
        <v>102924</v>
      </c>
      <c r="V26" s="57">
        <v>0</v>
      </c>
      <c r="W26" s="53">
        <v>0</v>
      </c>
      <c r="X26" s="53">
        <v>8037</v>
      </c>
      <c r="Y26" s="53">
        <v>110961</v>
      </c>
      <c r="Z26" s="53">
        <f t="shared" si="0"/>
        <v>16398772</v>
      </c>
    </row>
    <row r="27" spans="1:26" s="13" customFormat="1">
      <c r="A27" s="50">
        <v>410</v>
      </c>
      <c r="B27" s="50">
        <v>410057262</v>
      </c>
      <c r="C27" s="51" t="s">
        <v>10</v>
      </c>
      <c r="D27" s="50">
        <v>57</v>
      </c>
      <c r="E27" s="51" t="s">
        <v>13</v>
      </c>
      <c r="F27" s="50">
        <v>262</v>
      </c>
      <c r="G27" s="51" t="s">
        <v>19</v>
      </c>
      <c r="H27" s="52">
        <v>1</v>
      </c>
      <c r="I27" s="53">
        <v>8703</v>
      </c>
      <c r="J27" s="53">
        <v>3242</v>
      </c>
      <c r="K27" s="53">
        <v>0</v>
      </c>
      <c r="L27" s="53">
        <v>893</v>
      </c>
      <c r="M27" s="53">
        <v>12838</v>
      </c>
      <c r="N27" s="36"/>
      <c r="O27" s="54" t="s">
        <v>308</v>
      </c>
      <c r="P27" s="54" t="s">
        <v>308</v>
      </c>
      <c r="Q27" s="56">
        <v>0.09</v>
      </c>
      <c r="R27" s="56">
        <v>5.8999999999999997E-2</v>
      </c>
      <c r="S27" s="53">
        <v>0</v>
      </c>
      <c r="T27" s="36"/>
      <c r="U27" s="57">
        <v>11945</v>
      </c>
      <c r="V27" s="57">
        <v>0</v>
      </c>
      <c r="W27" s="53">
        <v>0</v>
      </c>
      <c r="X27" s="53">
        <v>893</v>
      </c>
      <c r="Y27" s="53">
        <v>12838</v>
      </c>
      <c r="Z27" s="53">
        <f t="shared" si="0"/>
        <v>16398772</v>
      </c>
    </row>
    <row r="28" spans="1:26" s="13" customFormat="1">
      <c r="A28" s="50">
        <v>410</v>
      </c>
      <c r="B28" s="50">
        <v>410057308</v>
      </c>
      <c r="C28" s="51" t="s">
        <v>10</v>
      </c>
      <c r="D28" s="50">
        <v>57</v>
      </c>
      <c r="E28" s="51" t="s">
        <v>13</v>
      </c>
      <c r="F28" s="50">
        <v>308</v>
      </c>
      <c r="G28" s="51" t="s">
        <v>20</v>
      </c>
      <c r="H28" s="52">
        <v>1</v>
      </c>
      <c r="I28" s="53">
        <v>12654</v>
      </c>
      <c r="J28" s="53">
        <v>7478</v>
      </c>
      <c r="K28" s="53">
        <v>0</v>
      </c>
      <c r="L28" s="53">
        <v>893</v>
      </c>
      <c r="M28" s="53">
        <v>21025</v>
      </c>
      <c r="N28" s="36"/>
      <c r="O28" s="54" t="s">
        <v>308</v>
      </c>
      <c r="P28" s="54" t="s">
        <v>308</v>
      </c>
      <c r="Q28" s="56">
        <v>0.09</v>
      </c>
      <c r="R28" s="56">
        <v>3.0000000000000001E-3</v>
      </c>
      <c r="S28" s="53">
        <v>0</v>
      </c>
      <c r="T28" s="36"/>
      <c r="U28" s="57">
        <v>20132</v>
      </c>
      <c r="V28" s="57">
        <v>0</v>
      </c>
      <c r="W28" s="53">
        <v>0</v>
      </c>
      <c r="X28" s="53">
        <v>893</v>
      </c>
      <c r="Y28" s="53">
        <v>21025</v>
      </c>
      <c r="Z28" s="53">
        <f t="shared" si="0"/>
        <v>16398772</v>
      </c>
    </row>
    <row r="29" spans="1:26" s="13" customFormat="1">
      <c r="A29" s="50">
        <v>412</v>
      </c>
      <c r="B29" s="50">
        <v>412035035</v>
      </c>
      <c r="C29" s="51" t="s">
        <v>22</v>
      </c>
      <c r="D29" s="50">
        <v>35</v>
      </c>
      <c r="E29" s="51" t="s">
        <v>11</v>
      </c>
      <c r="F29" s="50">
        <v>35</v>
      </c>
      <c r="G29" s="51" t="s">
        <v>11</v>
      </c>
      <c r="H29" s="52">
        <v>514</v>
      </c>
      <c r="I29" s="53">
        <v>11529</v>
      </c>
      <c r="J29" s="53">
        <v>3407</v>
      </c>
      <c r="K29" s="53">
        <v>0</v>
      </c>
      <c r="L29" s="53">
        <v>893</v>
      </c>
      <c r="M29" s="53">
        <v>15829</v>
      </c>
      <c r="N29" s="36"/>
      <c r="O29" s="54" t="s">
        <v>308</v>
      </c>
      <c r="P29" s="54" t="s">
        <v>308</v>
      </c>
      <c r="Q29" s="56">
        <v>0.18</v>
      </c>
      <c r="R29" s="56">
        <v>0.152</v>
      </c>
      <c r="S29" s="53">
        <v>0</v>
      </c>
      <c r="T29" s="36"/>
      <c r="U29" s="57">
        <v>7677104</v>
      </c>
      <c r="V29" s="57">
        <v>0</v>
      </c>
      <c r="W29" s="53">
        <v>0</v>
      </c>
      <c r="X29" s="53">
        <v>459002</v>
      </c>
      <c r="Y29" s="53">
        <v>8136106</v>
      </c>
      <c r="Z29" s="53">
        <f t="shared" si="0"/>
        <v>8550583</v>
      </c>
    </row>
    <row r="30" spans="1:26" s="13" customFormat="1">
      <c r="A30" s="50">
        <v>412</v>
      </c>
      <c r="B30" s="50">
        <v>412035044</v>
      </c>
      <c r="C30" s="51" t="s">
        <v>22</v>
      </c>
      <c r="D30" s="50">
        <v>35</v>
      </c>
      <c r="E30" s="51" t="s">
        <v>11</v>
      </c>
      <c r="F30" s="50">
        <v>44</v>
      </c>
      <c r="G30" s="51" t="s">
        <v>12</v>
      </c>
      <c r="H30" s="52">
        <v>2</v>
      </c>
      <c r="I30" s="53">
        <v>8621</v>
      </c>
      <c r="J30" s="53">
        <v>568</v>
      </c>
      <c r="K30" s="53">
        <v>0</v>
      </c>
      <c r="L30" s="53">
        <v>893</v>
      </c>
      <c r="M30" s="53">
        <v>10082</v>
      </c>
      <c r="N30" s="36"/>
      <c r="O30" s="54" t="s">
        <v>308</v>
      </c>
      <c r="P30" s="54" t="s">
        <v>308</v>
      </c>
      <c r="Q30" s="56">
        <v>0.09</v>
      </c>
      <c r="R30" s="56">
        <v>4.4999999999999998E-2</v>
      </c>
      <c r="S30" s="53">
        <v>0</v>
      </c>
      <c r="T30" s="36"/>
      <c r="U30" s="57">
        <v>18378</v>
      </c>
      <c r="V30" s="57">
        <v>0</v>
      </c>
      <c r="W30" s="53">
        <v>0</v>
      </c>
      <c r="X30" s="53">
        <v>1786</v>
      </c>
      <c r="Y30" s="53">
        <v>20164</v>
      </c>
      <c r="Z30" s="53">
        <f t="shared" si="0"/>
        <v>8550583</v>
      </c>
    </row>
    <row r="31" spans="1:26" s="13" customFormat="1">
      <c r="A31" s="50">
        <v>412</v>
      </c>
      <c r="B31" s="50">
        <v>412035073</v>
      </c>
      <c r="C31" s="51" t="s">
        <v>22</v>
      </c>
      <c r="D31" s="50">
        <v>35</v>
      </c>
      <c r="E31" s="51" t="s">
        <v>11</v>
      </c>
      <c r="F31" s="50">
        <v>73</v>
      </c>
      <c r="G31" s="51" t="s">
        <v>23</v>
      </c>
      <c r="H31" s="52">
        <v>2</v>
      </c>
      <c r="I31" s="53">
        <v>10347</v>
      </c>
      <c r="J31" s="53">
        <v>7321</v>
      </c>
      <c r="K31" s="53">
        <v>0</v>
      </c>
      <c r="L31" s="53">
        <v>893</v>
      </c>
      <c r="M31" s="53">
        <v>18561</v>
      </c>
      <c r="N31" s="36"/>
      <c r="O31" s="54" t="s">
        <v>308</v>
      </c>
      <c r="P31" s="54" t="s">
        <v>308</v>
      </c>
      <c r="Q31" s="56">
        <v>0.09</v>
      </c>
      <c r="R31" s="56">
        <v>6.0000000000000001E-3</v>
      </c>
      <c r="S31" s="53">
        <v>0</v>
      </c>
      <c r="T31" s="36"/>
      <c r="U31" s="57">
        <v>35336</v>
      </c>
      <c r="V31" s="57">
        <v>0</v>
      </c>
      <c r="W31" s="53">
        <v>0</v>
      </c>
      <c r="X31" s="53">
        <v>1786</v>
      </c>
      <c r="Y31" s="53">
        <v>37122</v>
      </c>
      <c r="Z31" s="53">
        <f t="shared" si="0"/>
        <v>8550583</v>
      </c>
    </row>
    <row r="32" spans="1:26" s="13" customFormat="1">
      <c r="A32" s="50">
        <v>412</v>
      </c>
      <c r="B32" s="50">
        <v>412035093</v>
      </c>
      <c r="C32" s="51" t="s">
        <v>22</v>
      </c>
      <c r="D32" s="50">
        <v>35</v>
      </c>
      <c r="E32" s="51" t="s">
        <v>11</v>
      </c>
      <c r="F32" s="50">
        <v>93</v>
      </c>
      <c r="G32" s="51" t="s">
        <v>14</v>
      </c>
      <c r="H32" s="52">
        <v>1</v>
      </c>
      <c r="I32" s="53">
        <v>11861</v>
      </c>
      <c r="J32" s="53">
        <v>358</v>
      </c>
      <c r="K32" s="53">
        <v>0</v>
      </c>
      <c r="L32" s="53">
        <v>893</v>
      </c>
      <c r="M32" s="53">
        <v>13112</v>
      </c>
      <c r="N32" s="36"/>
      <c r="O32" s="54" t="s">
        <v>308</v>
      </c>
      <c r="P32" s="54" t="s">
        <v>308</v>
      </c>
      <c r="Q32" s="56">
        <v>0.09</v>
      </c>
      <c r="R32" s="56">
        <v>0.1</v>
      </c>
      <c r="S32" s="53">
        <v>-1219</v>
      </c>
      <c r="T32" s="36"/>
      <c r="U32" s="57">
        <v>12219</v>
      </c>
      <c r="V32" s="57">
        <v>-1219</v>
      </c>
      <c r="W32" s="53">
        <v>0</v>
      </c>
      <c r="X32" s="53">
        <v>893</v>
      </c>
      <c r="Y32" s="53">
        <v>11893</v>
      </c>
      <c r="Z32" s="53">
        <f t="shared" si="0"/>
        <v>8550583</v>
      </c>
    </row>
    <row r="33" spans="1:26" s="13" customFormat="1">
      <c r="A33" s="50">
        <v>412</v>
      </c>
      <c r="B33" s="50">
        <v>412035189</v>
      </c>
      <c r="C33" s="51" t="s">
        <v>22</v>
      </c>
      <c r="D33" s="50">
        <v>35</v>
      </c>
      <c r="E33" s="51" t="s">
        <v>11</v>
      </c>
      <c r="F33" s="50">
        <v>189</v>
      </c>
      <c r="G33" s="51" t="s">
        <v>24</v>
      </c>
      <c r="H33" s="52">
        <v>2</v>
      </c>
      <c r="I33" s="53">
        <v>9832</v>
      </c>
      <c r="J33" s="53">
        <v>3620</v>
      </c>
      <c r="K33" s="53">
        <v>0</v>
      </c>
      <c r="L33" s="53">
        <v>893</v>
      </c>
      <c r="M33" s="53">
        <v>14345</v>
      </c>
      <c r="N33" s="36"/>
      <c r="O33" s="54" t="s">
        <v>308</v>
      </c>
      <c r="P33" s="54" t="s">
        <v>308</v>
      </c>
      <c r="Q33" s="56">
        <v>0.09</v>
      </c>
      <c r="R33" s="56">
        <v>2E-3</v>
      </c>
      <c r="S33" s="53">
        <v>0</v>
      </c>
      <c r="T33" s="36"/>
      <c r="U33" s="57">
        <v>26904</v>
      </c>
      <c r="V33" s="57">
        <v>0</v>
      </c>
      <c r="W33" s="53">
        <v>0</v>
      </c>
      <c r="X33" s="53">
        <v>1786</v>
      </c>
      <c r="Y33" s="53">
        <v>28690</v>
      </c>
      <c r="Z33" s="53">
        <f t="shared" si="0"/>
        <v>8550583</v>
      </c>
    </row>
    <row r="34" spans="1:26" s="13" customFormat="1">
      <c r="A34" s="50">
        <v>412</v>
      </c>
      <c r="B34" s="50">
        <v>412035207</v>
      </c>
      <c r="C34" s="51" t="s">
        <v>22</v>
      </c>
      <c r="D34" s="50">
        <v>35</v>
      </c>
      <c r="E34" s="51" t="s">
        <v>11</v>
      </c>
      <c r="F34" s="50">
        <v>207</v>
      </c>
      <c r="G34" s="51" t="s">
        <v>25</v>
      </c>
      <c r="H34" s="52">
        <v>1</v>
      </c>
      <c r="I34" s="53">
        <v>14923</v>
      </c>
      <c r="J34" s="53">
        <v>10017</v>
      </c>
      <c r="K34" s="53">
        <v>0</v>
      </c>
      <c r="L34" s="53">
        <v>893</v>
      </c>
      <c r="M34" s="53">
        <v>25833</v>
      </c>
      <c r="N34" s="36"/>
      <c r="O34" s="54" t="s">
        <v>308</v>
      </c>
      <c r="P34" s="54" t="s">
        <v>308</v>
      </c>
      <c r="Q34" s="56">
        <v>0.09</v>
      </c>
      <c r="R34" s="56">
        <v>1E-3</v>
      </c>
      <c r="S34" s="53">
        <v>0</v>
      </c>
      <c r="T34" s="36"/>
      <c r="U34" s="57">
        <v>24940</v>
      </c>
      <c r="V34" s="57">
        <v>0</v>
      </c>
      <c r="W34" s="53">
        <v>0</v>
      </c>
      <c r="X34" s="53">
        <v>893</v>
      </c>
      <c r="Y34" s="53">
        <v>25833</v>
      </c>
      <c r="Z34" s="53">
        <f t="shared" si="0"/>
        <v>8550583</v>
      </c>
    </row>
    <row r="35" spans="1:26" s="13" customFormat="1">
      <c r="A35" s="50">
        <v>412</v>
      </c>
      <c r="B35" s="50">
        <v>412035220</v>
      </c>
      <c r="C35" s="51" t="s">
        <v>22</v>
      </c>
      <c r="D35" s="50">
        <v>35</v>
      </c>
      <c r="E35" s="51" t="s">
        <v>11</v>
      </c>
      <c r="F35" s="50">
        <v>220</v>
      </c>
      <c r="G35" s="51" t="s">
        <v>26</v>
      </c>
      <c r="H35" s="52">
        <v>3</v>
      </c>
      <c r="I35" s="53">
        <v>11904</v>
      </c>
      <c r="J35" s="53">
        <v>4237</v>
      </c>
      <c r="K35" s="53">
        <v>0</v>
      </c>
      <c r="L35" s="53">
        <v>893</v>
      </c>
      <c r="M35" s="53">
        <v>17034</v>
      </c>
      <c r="N35" s="36"/>
      <c r="O35" s="54" t="s">
        <v>308</v>
      </c>
      <c r="P35" s="54" t="s">
        <v>308</v>
      </c>
      <c r="Q35" s="56">
        <v>0.09</v>
      </c>
      <c r="R35" s="56">
        <v>1.4999999999999999E-2</v>
      </c>
      <c r="S35" s="53">
        <v>0</v>
      </c>
      <c r="T35" s="36"/>
      <c r="U35" s="57">
        <v>48423</v>
      </c>
      <c r="V35" s="57">
        <v>0</v>
      </c>
      <c r="W35" s="53">
        <v>0</v>
      </c>
      <c r="X35" s="53">
        <v>2679</v>
      </c>
      <c r="Y35" s="53">
        <v>51102</v>
      </c>
      <c r="Z35" s="53">
        <f t="shared" si="0"/>
        <v>8550583</v>
      </c>
    </row>
    <row r="36" spans="1:26" s="13" customFormat="1">
      <c r="A36" s="50">
        <v>412</v>
      </c>
      <c r="B36" s="50">
        <v>412035244</v>
      </c>
      <c r="C36" s="51" t="s">
        <v>22</v>
      </c>
      <c r="D36" s="50">
        <v>35</v>
      </c>
      <c r="E36" s="51" t="s">
        <v>11</v>
      </c>
      <c r="F36" s="50">
        <v>244</v>
      </c>
      <c r="G36" s="51" t="s">
        <v>27</v>
      </c>
      <c r="H36" s="52">
        <v>9</v>
      </c>
      <c r="I36" s="53">
        <v>11622</v>
      </c>
      <c r="J36" s="53">
        <v>3969</v>
      </c>
      <c r="K36" s="53">
        <v>0</v>
      </c>
      <c r="L36" s="53">
        <v>893</v>
      </c>
      <c r="M36" s="53">
        <v>16484</v>
      </c>
      <c r="N36" s="36"/>
      <c r="O36" s="54" t="s">
        <v>308</v>
      </c>
      <c r="P36" s="54" t="s">
        <v>308</v>
      </c>
      <c r="Q36" s="56">
        <v>0.18</v>
      </c>
      <c r="R36" s="56">
        <v>9.0999999999999998E-2</v>
      </c>
      <c r="S36" s="53">
        <v>0</v>
      </c>
      <c r="T36" s="36"/>
      <c r="U36" s="57">
        <v>140319</v>
      </c>
      <c r="V36" s="57">
        <v>0</v>
      </c>
      <c r="W36" s="53">
        <v>0</v>
      </c>
      <c r="X36" s="53">
        <v>8037</v>
      </c>
      <c r="Y36" s="53">
        <v>148356</v>
      </c>
      <c r="Z36" s="53">
        <f t="shared" si="0"/>
        <v>8550583</v>
      </c>
    </row>
    <row r="37" spans="1:26" s="13" customFormat="1">
      <c r="A37" s="50">
        <v>412</v>
      </c>
      <c r="B37" s="50">
        <v>412035285</v>
      </c>
      <c r="C37" s="51" t="s">
        <v>22</v>
      </c>
      <c r="D37" s="50">
        <v>35</v>
      </c>
      <c r="E37" s="51" t="s">
        <v>11</v>
      </c>
      <c r="F37" s="50">
        <v>285</v>
      </c>
      <c r="G37" s="51" t="s">
        <v>28</v>
      </c>
      <c r="H37" s="52">
        <v>4</v>
      </c>
      <c r="I37" s="53">
        <v>9625</v>
      </c>
      <c r="J37" s="53">
        <v>2860</v>
      </c>
      <c r="K37" s="53">
        <v>0</v>
      </c>
      <c r="L37" s="53">
        <v>893</v>
      </c>
      <c r="M37" s="53">
        <v>13378</v>
      </c>
      <c r="N37" s="36"/>
      <c r="O37" s="54" t="s">
        <v>308</v>
      </c>
      <c r="P37" s="54" t="s">
        <v>308</v>
      </c>
      <c r="Q37" s="56">
        <v>0.09</v>
      </c>
      <c r="R37" s="56">
        <v>3.2000000000000001E-2</v>
      </c>
      <c r="S37" s="53">
        <v>0</v>
      </c>
      <c r="T37" s="36"/>
      <c r="U37" s="57">
        <v>49940</v>
      </c>
      <c r="V37" s="57">
        <v>0</v>
      </c>
      <c r="W37" s="53">
        <v>0</v>
      </c>
      <c r="X37" s="53">
        <v>3572</v>
      </c>
      <c r="Y37" s="53">
        <v>53512</v>
      </c>
      <c r="Z37" s="53">
        <f t="shared" si="0"/>
        <v>8550583</v>
      </c>
    </row>
    <row r="38" spans="1:26" s="13" customFormat="1">
      <c r="A38" s="50">
        <v>412</v>
      </c>
      <c r="B38" s="50">
        <v>412035314</v>
      </c>
      <c r="C38" s="51" t="s">
        <v>22</v>
      </c>
      <c r="D38" s="50">
        <v>35</v>
      </c>
      <c r="E38" s="51" t="s">
        <v>11</v>
      </c>
      <c r="F38" s="50">
        <v>314</v>
      </c>
      <c r="G38" s="51" t="s">
        <v>29</v>
      </c>
      <c r="H38" s="52">
        <v>1</v>
      </c>
      <c r="I38" s="53">
        <v>13106</v>
      </c>
      <c r="J38" s="53">
        <v>10395</v>
      </c>
      <c r="K38" s="53">
        <v>0</v>
      </c>
      <c r="L38" s="53">
        <v>893</v>
      </c>
      <c r="M38" s="53">
        <v>24394</v>
      </c>
      <c r="N38" s="36"/>
      <c r="O38" s="54" t="s">
        <v>308</v>
      </c>
      <c r="P38" s="54" t="s">
        <v>308</v>
      </c>
      <c r="Q38" s="56">
        <v>0.09</v>
      </c>
      <c r="R38" s="56">
        <v>5.0000000000000001E-3</v>
      </c>
      <c r="S38" s="53">
        <v>0</v>
      </c>
      <c r="T38" s="36"/>
      <c r="U38" s="57">
        <v>23501</v>
      </c>
      <c r="V38" s="57">
        <v>0</v>
      </c>
      <c r="W38" s="53">
        <v>0</v>
      </c>
      <c r="X38" s="53">
        <v>893</v>
      </c>
      <c r="Y38" s="53">
        <v>24394</v>
      </c>
      <c r="Z38" s="53">
        <f t="shared" si="0"/>
        <v>8550583</v>
      </c>
    </row>
    <row r="39" spans="1:26" s="13" customFormat="1">
      <c r="A39" s="50">
        <v>412</v>
      </c>
      <c r="B39" s="50">
        <v>412035336</v>
      </c>
      <c r="C39" s="51" t="s">
        <v>22</v>
      </c>
      <c r="D39" s="50">
        <v>35</v>
      </c>
      <c r="E39" s="51" t="s">
        <v>11</v>
      </c>
      <c r="F39" s="50">
        <v>336</v>
      </c>
      <c r="G39" s="51" t="s">
        <v>30</v>
      </c>
      <c r="H39" s="52">
        <v>1</v>
      </c>
      <c r="I39" s="53">
        <v>11045</v>
      </c>
      <c r="J39" s="53">
        <v>1473</v>
      </c>
      <c r="K39" s="53">
        <v>0</v>
      </c>
      <c r="L39" s="53">
        <v>893</v>
      </c>
      <c r="M39" s="53">
        <v>13411</v>
      </c>
      <c r="N39" s="36"/>
      <c r="O39" s="54" t="s">
        <v>308</v>
      </c>
      <c r="P39" s="54" t="s">
        <v>308</v>
      </c>
      <c r="Q39" s="56">
        <v>0.09</v>
      </c>
      <c r="R39" s="56">
        <v>3.5000000000000003E-2</v>
      </c>
      <c r="S39" s="53">
        <v>0</v>
      </c>
      <c r="T39" s="36"/>
      <c r="U39" s="57">
        <v>12518</v>
      </c>
      <c r="V39" s="57">
        <v>0</v>
      </c>
      <c r="W39" s="53">
        <v>0</v>
      </c>
      <c r="X39" s="53">
        <v>893</v>
      </c>
      <c r="Y39" s="53">
        <v>13411</v>
      </c>
      <c r="Z39" s="53">
        <f t="shared" si="0"/>
        <v>8550583</v>
      </c>
    </row>
    <row r="40" spans="1:26" s="13" customFormat="1">
      <c r="A40" s="50">
        <v>413</v>
      </c>
      <c r="B40" s="50">
        <v>413114091</v>
      </c>
      <c r="C40" s="51" t="s">
        <v>31</v>
      </c>
      <c r="D40" s="50">
        <v>114</v>
      </c>
      <c r="E40" s="51" t="s">
        <v>32</v>
      </c>
      <c r="F40" s="50">
        <v>91</v>
      </c>
      <c r="G40" s="51" t="s">
        <v>34</v>
      </c>
      <c r="H40" s="52">
        <v>6</v>
      </c>
      <c r="I40" s="53">
        <v>11346</v>
      </c>
      <c r="J40" s="53">
        <v>12406</v>
      </c>
      <c r="K40" s="53">
        <v>0</v>
      </c>
      <c r="L40" s="53">
        <v>893</v>
      </c>
      <c r="M40" s="53">
        <v>24645</v>
      </c>
      <c r="N40" s="36"/>
      <c r="O40" s="54" t="s">
        <v>308</v>
      </c>
      <c r="P40" s="54" t="s">
        <v>308</v>
      </c>
      <c r="Q40" s="56">
        <v>0.09</v>
      </c>
      <c r="R40" s="56">
        <v>2.7E-2</v>
      </c>
      <c r="S40" s="53">
        <v>0</v>
      </c>
      <c r="T40" s="36"/>
      <c r="U40" s="57">
        <v>142512</v>
      </c>
      <c r="V40" s="57">
        <v>0</v>
      </c>
      <c r="W40" s="53">
        <v>0</v>
      </c>
      <c r="X40" s="53">
        <v>5358</v>
      </c>
      <c r="Y40" s="53">
        <v>147870</v>
      </c>
      <c r="Z40" s="53">
        <f t="shared" si="0"/>
        <v>3607922</v>
      </c>
    </row>
    <row r="41" spans="1:26" s="13" customFormat="1">
      <c r="A41" s="50">
        <v>413</v>
      </c>
      <c r="B41" s="50">
        <v>413114114</v>
      </c>
      <c r="C41" s="51" t="s">
        <v>31</v>
      </c>
      <c r="D41" s="50">
        <v>114</v>
      </c>
      <c r="E41" s="51" t="s">
        <v>32</v>
      </c>
      <c r="F41" s="50">
        <v>114</v>
      </c>
      <c r="G41" s="51" t="s">
        <v>32</v>
      </c>
      <c r="H41" s="52">
        <v>60</v>
      </c>
      <c r="I41" s="53">
        <v>10523</v>
      </c>
      <c r="J41" s="53">
        <v>2651</v>
      </c>
      <c r="K41" s="53">
        <v>0</v>
      </c>
      <c r="L41" s="53">
        <v>893</v>
      </c>
      <c r="M41" s="53">
        <v>14067</v>
      </c>
      <c r="N41" s="36"/>
      <c r="O41" s="54" t="s">
        <v>308</v>
      </c>
      <c r="P41" s="54" t="s">
        <v>308</v>
      </c>
      <c r="Q41" s="56">
        <v>0.18</v>
      </c>
      <c r="R41" s="56">
        <v>4.1000000000000002E-2</v>
      </c>
      <c r="S41" s="53">
        <v>0</v>
      </c>
      <c r="T41" s="36"/>
      <c r="U41" s="57">
        <v>790440</v>
      </c>
      <c r="V41" s="57">
        <v>0</v>
      </c>
      <c r="W41" s="53">
        <v>0</v>
      </c>
      <c r="X41" s="53">
        <v>53580</v>
      </c>
      <c r="Y41" s="53">
        <v>844020</v>
      </c>
      <c r="Z41" s="53">
        <f t="shared" si="0"/>
        <v>3607922</v>
      </c>
    </row>
    <row r="42" spans="1:26" s="13" customFormat="1">
      <c r="A42" s="50">
        <v>413</v>
      </c>
      <c r="B42" s="50">
        <v>413114117</v>
      </c>
      <c r="C42" s="51" t="s">
        <v>31</v>
      </c>
      <c r="D42" s="50">
        <v>114</v>
      </c>
      <c r="E42" s="51" t="s">
        <v>32</v>
      </c>
      <c r="F42" s="50">
        <v>117</v>
      </c>
      <c r="G42" s="51" t="s">
        <v>35</v>
      </c>
      <c r="H42" s="52">
        <v>1</v>
      </c>
      <c r="I42" s="53">
        <v>13975</v>
      </c>
      <c r="J42" s="53">
        <v>5188</v>
      </c>
      <c r="K42" s="53">
        <v>0</v>
      </c>
      <c r="L42" s="53">
        <v>893</v>
      </c>
      <c r="M42" s="53">
        <v>20056</v>
      </c>
      <c r="N42" s="36"/>
      <c r="O42" s="54" t="s">
        <v>308</v>
      </c>
      <c r="P42" s="54" t="s">
        <v>308</v>
      </c>
      <c r="Q42" s="56">
        <v>0.09</v>
      </c>
      <c r="R42" s="56">
        <v>7.6999999999999999E-2</v>
      </c>
      <c r="S42" s="53">
        <v>0</v>
      </c>
      <c r="T42" s="36"/>
      <c r="U42" s="57">
        <v>19163</v>
      </c>
      <c r="V42" s="57">
        <v>0</v>
      </c>
      <c r="W42" s="53">
        <v>0</v>
      </c>
      <c r="X42" s="53">
        <v>893</v>
      </c>
      <c r="Y42" s="53">
        <v>20056</v>
      </c>
      <c r="Z42" s="53">
        <f t="shared" si="0"/>
        <v>3607922</v>
      </c>
    </row>
    <row r="43" spans="1:26" s="13" customFormat="1">
      <c r="A43" s="50">
        <v>413</v>
      </c>
      <c r="B43" s="50">
        <v>413114253</v>
      </c>
      <c r="C43" s="51" t="s">
        <v>31</v>
      </c>
      <c r="D43" s="50">
        <v>114</v>
      </c>
      <c r="E43" s="51" t="s">
        <v>32</v>
      </c>
      <c r="F43" s="50">
        <v>253</v>
      </c>
      <c r="G43" s="51" t="s">
        <v>36</v>
      </c>
      <c r="H43" s="52">
        <v>2</v>
      </c>
      <c r="I43" s="53">
        <v>10028</v>
      </c>
      <c r="J43" s="53">
        <v>19371</v>
      </c>
      <c r="K43" s="53">
        <v>0</v>
      </c>
      <c r="L43" s="53">
        <v>893</v>
      </c>
      <c r="M43" s="53">
        <v>30292</v>
      </c>
      <c r="N43" s="36"/>
      <c r="O43" s="54" t="s">
        <v>308</v>
      </c>
      <c r="P43" s="54" t="s">
        <v>308</v>
      </c>
      <c r="Q43" s="56">
        <v>0.09</v>
      </c>
      <c r="R43" s="56">
        <v>0.03</v>
      </c>
      <c r="S43" s="53">
        <v>0</v>
      </c>
      <c r="T43" s="36"/>
      <c r="U43" s="57">
        <v>58798</v>
      </c>
      <c r="V43" s="57">
        <v>0</v>
      </c>
      <c r="W43" s="53">
        <v>0</v>
      </c>
      <c r="X43" s="53">
        <v>1786</v>
      </c>
      <c r="Y43" s="53">
        <v>60584</v>
      </c>
      <c r="Z43" s="53">
        <f t="shared" si="0"/>
        <v>3607922</v>
      </c>
    </row>
    <row r="44" spans="1:26" s="13" customFormat="1">
      <c r="A44" s="50">
        <v>413</v>
      </c>
      <c r="B44" s="50">
        <v>413114670</v>
      </c>
      <c r="C44" s="51" t="s">
        <v>31</v>
      </c>
      <c r="D44" s="50">
        <v>114</v>
      </c>
      <c r="E44" s="51" t="s">
        <v>32</v>
      </c>
      <c r="F44" s="50">
        <v>670</v>
      </c>
      <c r="G44" s="51" t="s">
        <v>37</v>
      </c>
      <c r="H44" s="52">
        <v>27</v>
      </c>
      <c r="I44" s="53">
        <v>9217</v>
      </c>
      <c r="J44" s="53">
        <v>7023</v>
      </c>
      <c r="K44" s="53">
        <v>0</v>
      </c>
      <c r="L44" s="53">
        <v>893</v>
      </c>
      <c r="M44" s="53">
        <v>17133</v>
      </c>
      <c r="N44" s="36"/>
      <c r="O44" s="54" t="s">
        <v>308</v>
      </c>
      <c r="P44" s="54" t="s">
        <v>308</v>
      </c>
      <c r="Q44" s="56">
        <v>0.09</v>
      </c>
      <c r="R44" s="56">
        <v>7.6999999999999999E-2</v>
      </c>
      <c r="S44" s="53">
        <v>0</v>
      </c>
      <c r="T44" s="36"/>
      <c r="U44" s="57">
        <v>438480</v>
      </c>
      <c r="V44" s="57">
        <v>0</v>
      </c>
      <c r="W44" s="53">
        <v>0</v>
      </c>
      <c r="X44" s="53">
        <v>24111</v>
      </c>
      <c r="Y44" s="53">
        <v>462591</v>
      </c>
      <c r="Z44" s="53">
        <f t="shared" si="0"/>
        <v>3607922</v>
      </c>
    </row>
    <row r="45" spans="1:26" s="13" customFormat="1">
      <c r="A45" s="50">
        <v>413</v>
      </c>
      <c r="B45" s="50">
        <v>413114674</v>
      </c>
      <c r="C45" s="51" t="s">
        <v>31</v>
      </c>
      <c r="D45" s="50">
        <v>114</v>
      </c>
      <c r="E45" s="51" t="s">
        <v>32</v>
      </c>
      <c r="F45" s="50">
        <v>674</v>
      </c>
      <c r="G45" s="51" t="s">
        <v>38</v>
      </c>
      <c r="H45" s="52">
        <v>40</v>
      </c>
      <c r="I45" s="53">
        <v>10949</v>
      </c>
      <c r="J45" s="53">
        <v>4680</v>
      </c>
      <c r="K45" s="53">
        <v>0</v>
      </c>
      <c r="L45" s="53">
        <v>893</v>
      </c>
      <c r="M45" s="53">
        <v>16522</v>
      </c>
      <c r="N45" s="36"/>
      <c r="O45" s="54" t="s">
        <v>308</v>
      </c>
      <c r="P45" s="54" t="s">
        <v>308</v>
      </c>
      <c r="Q45" s="56">
        <v>0.09</v>
      </c>
      <c r="R45" s="56">
        <v>5.8000000000000003E-2</v>
      </c>
      <c r="S45" s="53">
        <v>0</v>
      </c>
      <c r="T45" s="36"/>
      <c r="U45" s="57">
        <v>625160</v>
      </c>
      <c r="V45" s="57">
        <v>0</v>
      </c>
      <c r="W45" s="53">
        <v>0</v>
      </c>
      <c r="X45" s="53">
        <v>35720</v>
      </c>
      <c r="Y45" s="53">
        <v>660880</v>
      </c>
      <c r="Z45" s="53">
        <f t="shared" si="0"/>
        <v>3607922</v>
      </c>
    </row>
    <row r="46" spans="1:26" s="13" customFormat="1">
      <c r="A46" s="50">
        <v>413</v>
      </c>
      <c r="B46" s="50">
        <v>413114683</v>
      </c>
      <c r="C46" s="51" t="s">
        <v>31</v>
      </c>
      <c r="D46" s="50">
        <v>114</v>
      </c>
      <c r="E46" s="51" t="s">
        <v>32</v>
      </c>
      <c r="F46" s="50">
        <v>683</v>
      </c>
      <c r="G46" s="51" t="s">
        <v>39</v>
      </c>
      <c r="H46" s="52">
        <v>4</v>
      </c>
      <c r="I46" s="53">
        <v>9794</v>
      </c>
      <c r="J46" s="53">
        <v>5917</v>
      </c>
      <c r="K46" s="53">
        <v>0</v>
      </c>
      <c r="L46" s="53">
        <v>893</v>
      </c>
      <c r="M46" s="53">
        <v>16604</v>
      </c>
      <c r="N46" s="36"/>
      <c r="O46" s="54" t="s">
        <v>308</v>
      </c>
      <c r="P46" s="54" t="s">
        <v>308</v>
      </c>
      <c r="Q46" s="56">
        <v>0.09</v>
      </c>
      <c r="R46" s="56">
        <v>2.7E-2</v>
      </c>
      <c r="S46" s="53">
        <v>0</v>
      </c>
      <c r="T46" s="36"/>
      <c r="U46" s="57">
        <v>62844</v>
      </c>
      <c r="V46" s="57">
        <v>0</v>
      </c>
      <c r="W46" s="53">
        <v>0</v>
      </c>
      <c r="X46" s="53">
        <v>3572</v>
      </c>
      <c r="Y46" s="53">
        <v>66416</v>
      </c>
      <c r="Z46" s="53">
        <f t="shared" si="0"/>
        <v>3607922</v>
      </c>
    </row>
    <row r="47" spans="1:26" s="13" customFormat="1">
      <c r="A47" s="50">
        <v>413</v>
      </c>
      <c r="B47" s="50">
        <v>413114717</v>
      </c>
      <c r="C47" s="51" t="s">
        <v>31</v>
      </c>
      <c r="D47" s="50">
        <v>114</v>
      </c>
      <c r="E47" s="51" t="s">
        <v>32</v>
      </c>
      <c r="F47" s="50">
        <v>717</v>
      </c>
      <c r="G47" s="51" t="s">
        <v>40</v>
      </c>
      <c r="H47" s="52">
        <v>50</v>
      </c>
      <c r="I47" s="53">
        <v>10438</v>
      </c>
      <c r="J47" s="53">
        <v>5631</v>
      </c>
      <c r="K47" s="53">
        <v>0</v>
      </c>
      <c r="L47" s="53">
        <v>893</v>
      </c>
      <c r="M47" s="53">
        <v>16962</v>
      </c>
      <c r="N47" s="36"/>
      <c r="O47" s="54" t="s">
        <v>308</v>
      </c>
      <c r="P47" s="54" t="s">
        <v>308</v>
      </c>
      <c r="Q47" s="56">
        <v>0.09</v>
      </c>
      <c r="R47" s="56">
        <v>5.1999999999999998E-2</v>
      </c>
      <c r="S47" s="53">
        <v>0</v>
      </c>
      <c r="T47" s="36"/>
      <c r="U47" s="57">
        <v>803450</v>
      </c>
      <c r="V47" s="57">
        <v>0</v>
      </c>
      <c r="W47" s="53">
        <v>0</v>
      </c>
      <c r="X47" s="53">
        <v>44650</v>
      </c>
      <c r="Y47" s="53">
        <v>848100</v>
      </c>
      <c r="Z47" s="53">
        <f t="shared" si="0"/>
        <v>3607922</v>
      </c>
    </row>
    <row r="48" spans="1:26" s="13" customFormat="1">
      <c r="A48" s="50">
        <v>413</v>
      </c>
      <c r="B48" s="50">
        <v>413114720</v>
      </c>
      <c r="C48" s="51" t="s">
        <v>31</v>
      </c>
      <c r="D48" s="50">
        <v>114</v>
      </c>
      <c r="E48" s="51" t="s">
        <v>32</v>
      </c>
      <c r="F48" s="50">
        <v>720</v>
      </c>
      <c r="G48" s="51" t="s">
        <v>230</v>
      </c>
      <c r="H48" s="52">
        <v>1</v>
      </c>
      <c r="I48" s="53">
        <v>9794</v>
      </c>
      <c r="J48" s="53">
        <v>2072</v>
      </c>
      <c r="K48" s="53">
        <v>0</v>
      </c>
      <c r="L48" s="53">
        <v>893</v>
      </c>
      <c r="M48" s="53">
        <v>12759</v>
      </c>
      <c r="N48" s="36"/>
      <c r="O48" s="54" t="s">
        <v>308</v>
      </c>
      <c r="P48" s="54" t="s">
        <v>308</v>
      </c>
      <c r="Q48" s="56">
        <v>0.09</v>
      </c>
      <c r="R48" s="56">
        <v>0.01</v>
      </c>
      <c r="S48" s="53">
        <v>0</v>
      </c>
      <c r="T48" s="36"/>
      <c r="U48" s="57">
        <v>11866</v>
      </c>
      <c r="V48" s="57">
        <v>0</v>
      </c>
      <c r="W48" s="53">
        <v>0</v>
      </c>
      <c r="X48" s="53">
        <v>893</v>
      </c>
      <c r="Y48" s="53">
        <v>12759</v>
      </c>
      <c r="Z48" s="53">
        <f t="shared" si="0"/>
        <v>3607922</v>
      </c>
    </row>
    <row r="49" spans="1:26" s="13" customFormat="1">
      <c r="A49" s="50">
        <v>413</v>
      </c>
      <c r="B49" s="50">
        <v>413114750</v>
      </c>
      <c r="C49" s="51" t="s">
        <v>31</v>
      </c>
      <c r="D49" s="50">
        <v>114</v>
      </c>
      <c r="E49" s="51" t="s">
        <v>32</v>
      </c>
      <c r="F49" s="50">
        <v>750</v>
      </c>
      <c r="G49" s="51" t="s">
        <v>41</v>
      </c>
      <c r="H49" s="52">
        <v>21</v>
      </c>
      <c r="I49" s="53">
        <v>10973</v>
      </c>
      <c r="J49" s="53">
        <v>5420</v>
      </c>
      <c r="K49" s="53">
        <v>0</v>
      </c>
      <c r="L49" s="53">
        <v>893</v>
      </c>
      <c r="M49" s="53">
        <v>17286</v>
      </c>
      <c r="N49" s="36"/>
      <c r="O49" s="54" t="s">
        <v>308</v>
      </c>
      <c r="P49" s="54" t="s">
        <v>308</v>
      </c>
      <c r="Q49" s="56">
        <v>0.09</v>
      </c>
      <c r="R49" s="56">
        <v>2.9000000000000001E-2</v>
      </c>
      <c r="S49" s="53">
        <v>0</v>
      </c>
      <c r="T49" s="36"/>
      <c r="U49" s="57">
        <v>344253</v>
      </c>
      <c r="V49" s="57">
        <v>0</v>
      </c>
      <c r="W49" s="53">
        <v>0</v>
      </c>
      <c r="X49" s="53">
        <v>18753</v>
      </c>
      <c r="Y49" s="53">
        <v>363006</v>
      </c>
      <c r="Z49" s="53">
        <f t="shared" si="0"/>
        <v>3607922</v>
      </c>
    </row>
    <row r="50" spans="1:26" s="13" customFormat="1">
      <c r="A50" s="50">
        <v>413</v>
      </c>
      <c r="B50" s="50">
        <v>413114755</v>
      </c>
      <c r="C50" s="51" t="s">
        <v>31</v>
      </c>
      <c r="D50" s="50">
        <v>114</v>
      </c>
      <c r="E50" s="51" t="s">
        <v>32</v>
      </c>
      <c r="F50" s="50">
        <v>755</v>
      </c>
      <c r="G50" s="51" t="s">
        <v>42</v>
      </c>
      <c r="H50" s="52">
        <v>8</v>
      </c>
      <c r="I50" s="53">
        <v>10344</v>
      </c>
      <c r="J50" s="53">
        <v>3968</v>
      </c>
      <c r="K50" s="53">
        <v>0</v>
      </c>
      <c r="L50" s="53">
        <v>893</v>
      </c>
      <c r="M50" s="53">
        <v>15205</v>
      </c>
      <c r="N50" s="36"/>
      <c r="O50" s="54" t="s">
        <v>308</v>
      </c>
      <c r="P50" s="54" t="s">
        <v>308</v>
      </c>
      <c r="Q50" s="56">
        <v>0.09</v>
      </c>
      <c r="R50" s="56">
        <v>1.4E-2</v>
      </c>
      <c r="S50" s="53">
        <v>0</v>
      </c>
      <c r="T50" s="36"/>
      <c r="U50" s="57">
        <v>114496</v>
      </c>
      <c r="V50" s="57">
        <v>0</v>
      </c>
      <c r="W50" s="53">
        <v>0</v>
      </c>
      <c r="X50" s="53">
        <v>7144</v>
      </c>
      <c r="Y50" s="53">
        <v>121640</v>
      </c>
      <c r="Z50" s="53">
        <f t="shared" si="0"/>
        <v>3607922</v>
      </c>
    </row>
    <row r="51" spans="1:26" s="13" customFormat="1">
      <c r="A51" s="50">
        <v>414</v>
      </c>
      <c r="B51" s="50">
        <v>414603063</v>
      </c>
      <c r="C51" s="51" t="s">
        <v>43</v>
      </c>
      <c r="D51" s="50">
        <v>603</v>
      </c>
      <c r="E51" s="51" t="s">
        <v>44</v>
      </c>
      <c r="F51" s="50">
        <v>63</v>
      </c>
      <c r="G51" s="51" t="s">
        <v>45</v>
      </c>
      <c r="H51" s="52">
        <v>2</v>
      </c>
      <c r="I51" s="53">
        <v>8944</v>
      </c>
      <c r="J51" s="53">
        <v>4475</v>
      </c>
      <c r="K51" s="53">
        <v>0</v>
      </c>
      <c r="L51" s="53">
        <v>893</v>
      </c>
      <c r="M51" s="53">
        <v>14312</v>
      </c>
      <c r="N51" s="36"/>
      <c r="O51" s="54" t="s">
        <v>308</v>
      </c>
      <c r="P51" s="54" t="s">
        <v>308</v>
      </c>
      <c r="Q51" s="56">
        <v>0.18</v>
      </c>
      <c r="R51" s="56">
        <v>0.01</v>
      </c>
      <c r="S51" s="53">
        <v>0</v>
      </c>
      <c r="T51" s="36"/>
      <c r="U51" s="57">
        <v>26838</v>
      </c>
      <c r="V51" s="57">
        <v>0</v>
      </c>
      <c r="W51" s="53">
        <v>0</v>
      </c>
      <c r="X51" s="53">
        <v>1786</v>
      </c>
      <c r="Y51" s="53">
        <v>28624</v>
      </c>
      <c r="Z51" s="53">
        <f t="shared" si="0"/>
        <v>5155434</v>
      </c>
    </row>
    <row r="52" spans="1:26" s="13" customFormat="1">
      <c r="A52" s="50">
        <v>414</v>
      </c>
      <c r="B52" s="50">
        <v>414603098</v>
      </c>
      <c r="C52" s="51" t="s">
        <v>43</v>
      </c>
      <c r="D52" s="50">
        <v>603</v>
      </c>
      <c r="E52" s="51" t="s">
        <v>44</v>
      </c>
      <c r="F52" s="50">
        <v>98</v>
      </c>
      <c r="G52" s="51" t="s">
        <v>46</v>
      </c>
      <c r="H52" s="52">
        <v>4</v>
      </c>
      <c r="I52" s="53">
        <v>9570</v>
      </c>
      <c r="J52" s="53">
        <v>8211</v>
      </c>
      <c r="K52" s="53">
        <v>0</v>
      </c>
      <c r="L52" s="53">
        <v>893</v>
      </c>
      <c r="M52" s="53">
        <v>18674</v>
      </c>
      <c r="N52" s="36"/>
      <c r="O52" s="54" t="s">
        <v>308</v>
      </c>
      <c r="P52" s="54" t="s">
        <v>308</v>
      </c>
      <c r="Q52" s="56">
        <v>0.18</v>
      </c>
      <c r="R52" s="56">
        <v>0.04</v>
      </c>
      <c r="S52" s="53">
        <v>0</v>
      </c>
      <c r="T52" s="36"/>
      <c r="U52" s="57">
        <v>71124</v>
      </c>
      <c r="V52" s="57">
        <v>0</v>
      </c>
      <c r="W52" s="53">
        <v>0</v>
      </c>
      <c r="X52" s="53">
        <v>3572</v>
      </c>
      <c r="Y52" s="53">
        <v>74696</v>
      </c>
      <c r="Z52" s="53">
        <f t="shared" si="0"/>
        <v>5155434</v>
      </c>
    </row>
    <row r="53" spans="1:26" s="13" customFormat="1">
      <c r="A53" s="50">
        <v>414</v>
      </c>
      <c r="B53" s="50">
        <v>414603209</v>
      </c>
      <c r="C53" s="51" t="s">
        <v>43</v>
      </c>
      <c r="D53" s="50">
        <v>603</v>
      </c>
      <c r="E53" s="51" t="s">
        <v>44</v>
      </c>
      <c r="F53" s="50">
        <v>209</v>
      </c>
      <c r="G53" s="51" t="s">
        <v>48</v>
      </c>
      <c r="H53" s="52">
        <v>65</v>
      </c>
      <c r="I53" s="53">
        <v>11069</v>
      </c>
      <c r="J53" s="53">
        <v>2273</v>
      </c>
      <c r="K53" s="53">
        <v>0</v>
      </c>
      <c r="L53" s="53">
        <v>893</v>
      </c>
      <c r="M53" s="53">
        <v>14235</v>
      </c>
      <c r="N53" s="36"/>
      <c r="O53" s="54" t="s">
        <v>308</v>
      </c>
      <c r="P53" s="54" t="s">
        <v>308</v>
      </c>
      <c r="Q53" s="56">
        <v>0.18</v>
      </c>
      <c r="R53" s="56">
        <v>4.2999999999999997E-2</v>
      </c>
      <c r="S53" s="53">
        <v>0</v>
      </c>
      <c r="T53" s="36"/>
      <c r="U53" s="57">
        <v>867230</v>
      </c>
      <c r="V53" s="57">
        <v>0</v>
      </c>
      <c r="W53" s="53">
        <v>0</v>
      </c>
      <c r="X53" s="53">
        <v>58045</v>
      </c>
      <c r="Y53" s="53">
        <v>925275</v>
      </c>
      <c r="Z53" s="53">
        <f t="shared" si="0"/>
        <v>5155434</v>
      </c>
    </row>
    <row r="54" spans="1:26" s="13" customFormat="1">
      <c r="A54" s="50">
        <v>414</v>
      </c>
      <c r="B54" s="50">
        <v>414603236</v>
      </c>
      <c r="C54" s="51" t="s">
        <v>43</v>
      </c>
      <c r="D54" s="50">
        <v>603</v>
      </c>
      <c r="E54" s="51" t="s">
        <v>44</v>
      </c>
      <c r="F54" s="50">
        <v>236</v>
      </c>
      <c r="G54" s="51" t="s">
        <v>49</v>
      </c>
      <c r="H54" s="52">
        <v>154</v>
      </c>
      <c r="I54" s="53">
        <v>10670</v>
      </c>
      <c r="J54" s="53">
        <v>1999</v>
      </c>
      <c r="K54" s="53">
        <v>0</v>
      </c>
      <c r="L54" s="53">
        <v>893</v>
      </c>
      <c r="M54" s="53">
        <v>13562</v>
      </c>
      <c r="N54" s="36"/>
      <c r="O54" s="54" t="s">
        <v>308</v>
      </c>
      <c r="P54" s="54" t="s">
        <v>308</v>
      </c>
      <c r="Q54" s="56">
        <v>0.18</v>
      </c>
      <c r="R54" s="56">
        <v>2.4E-2</v>
      </c>
      <c r="S54" s="53">
        <v>0</v>
      </c>
      <c r="T54" s="36"/>
      <c r="U54" s="57">
        <v>1951026</v>
      </c>
      <c r="V54" s="57">
        <v>0</v>
      </c>
      <c r="W54" s="53">
        <v>0</v>
      </c>
      <c r="X54" s="53">
        <v>137522</v>
      </c>
      <c r="Y54" s="53">
        <v>2088548</v>
      </c>
      <c r="Z54" s="53">
        <f t="shared" si="0"/>
        <v>5155434</v>
      </c>
    </row>
    <row r="55" spans="1:26" s="13" customFormat="1">
      <c r="A55" s="50">
        <v>414</v>
      </c>
      <c r="B55" s="50">
        <v>414603249</v>
      </c>
      <c r="C55" s="51" t="s">
        <v>43</v>
      </c>
      <c r="D55" s="50">
        <v>603</v>
      </c>
      <c r="E55" s="51" t="s">
        <v>44</v>
      </c>
      <c r="F55" s="50">
        <v>249</v>
      </c>
      <c r="G55" s="51" t="s">
        <v>343</v>
      </c>
      <c r="H55" s="52">
        <v>1</v>
      </c>
      <c r="I55" s="53">
        <v>10314</v>
      </c>
      <c r="J55" s="53">
        <v>18333</v>
      </c>
      <c r="K55" s="53">
        <v>0</v>
      </c>
      <c r="L55" s="53">
        <v>893</v>
      </c>
      <c r="M55" s="53">
        <v>29540</v>
      </c>
      <c r="N55" s="36"/>
      <c r="O55" s="54" t="s">
        <v>308</v>
      </c>
      <c r="P55" s="54" t="s">
        <v>308</v>
      </c>
      <c r="Q55" s="56">
        <v>0.09</v>
      </c>
      <c r="R55" s="56">
        <v>8.0000000000000002E-3</v>
      </c>
      <c r="S55" s="53">
        <v>0</v>
      </c>
      <c r="T55" s="36"/>
      <c r="U55" s="57">
        <v>28647</v>
      </c>
      <c r="V55" s="57">
        <v>0</v>
      </c>
      <c r="W55" s="53">
        <v>0</v>
      </c>
      <c r="X55" s="53">
        <v>893</v>
      </c>
      <c r="Y55" s="53">
        <v>29540</v>
      </c>
      <c r="Z55" s="53">
        <f t="shared" si="0"/>
        <v>5155434</v>
      </c>
    </row>
    <row r="56" spans="1:26" s="13" customFormat="1">
      <c r="A56" s="50">
        <v>414</v>
      </c>
      <c r="B56" s="50">
        <v>414603263</v>
      </c>
      <c r="C56" s="51" t="s">
        <v>43</v>
      </c>
      <c r="D56" s="50">
        <v>603</v>
      </c>
      <c r="E56" s="51" t="s">
        <v>44</v>
      </c>
      <c r="F56" s="50">
        <v>263</v>
      </c>
      <c r="G56" s="51" t="s">
        <v>50</v>
      </c>
      <c r="H56" s="52">
        <v>6</v>
      </c>
      <c r="I56" s="53">
        <v>9570</v>
      </c>
      <c r="J56" s="53">
        <v>4059</v>
      </c>
      <c r="K56" s="53">
        <v>0</v>
      </c>
      <c r="L56" s="53">
        <v>893</v>
      </c>
      <c r="M56" s="53">
        <v>14522</v>
      </c>
      <c r="N56" s="36"/>
      <c r="O56" s="54" t="s">
        <v>308</v>
      </c>
      <c r="P56" s="54" t="s">
        <v>308</v>
      </c>
      <c r="Q56" s="56">
        <v>0.09</v>
      </c>
      <c r="R56" s="56">
        <v>8.5999999999999993E-2</v>
      </c>
      <c r="S56" s="53">
        <v>0</v>
      </c>
      <c r="T56" s="36"/>
      <c r="U56" s="57">
        <v>81774</v>
      </c>
      <c r="V56" s="57">
        <v>0</v>
      </c>
      <c r="W56" s="53">
        <v>0</v>
      </c>
      <c r="X56" s="53">
        <v>5358</v>
      </c>
      <c r="Y56" s="53">
        <v>87132</v>
      </c>
      <c r="Z56" s="53">
        <f t="shared" si="0"/>
        <v>5155434</v>
      </c>
    </row>
    <row r="57" spans="1:26" s="13" customFormat="1">
      <c r="A57" s="50">
        <v>414</v>
      </c>
      <c r="B57" s="50">
        <v>414603341</v>
      </c>
      <c r="C57" s="51" t="s">
        <v>43</v>
      </c>
      <c r="D57" s="50">
        <v>603</v>
      </c>
      <c r="E57" s="51" t="s">
        <v>44</v>
      </c>
      <c r="F57" s="50">
        <v>341</v>
      </c>
      <c r="G57" s="51" t="s">
        <v>51</v>
      </c>
      <c r="H57" s="52">
        <v>4</v>
      </c>
      <c r="I57" s="53">
        <v>8094</v>
      </c>
      <c r="J57" s="53">
        <v>4416</v>
      </c>
      <c r="K57" s="53">
        <v>0</v>
      </c>
      <c r="L57" s="53">
        <v>893</v>
      </c>
      <c r="M57" s="53">
        <v>13403</v>
      </c>
      <c r="N57" s="36"/>
      <c r="O57" s="54" t="s">
        <v>308</v>
      </c>
      <c r="P57" s="54" t="s">
        <v>308</v>
      </c>
      <c r="Q57" s="56">
        <v>0.09</v>
      </c>
      <c r="R57" s="56">
        <v>8.0000000000000002E-3</v>
      </c>
      <c r="S57" s="53">
        <v>0</v>
      </c>
      <c r="T57" s="36"/>
      <c r="U57" s="57">
        <v>50040</v>
      </c>
      <c r="V57" s="57">
        <v>0</v>
      </c>
      <c r="W57" s="53">
        <v>0</v>
      </c>
      <c r="X57" s="53">
        <v>3572</v>
      </c>
      <c r="Y57" s="53">
        <v>53612</v>
      </c>
      <c r="Z57" s="53">
        <f t="shared" si="0"/>
        <v>5155434</v>
      </c>
    </row>
    <row r="58" spans="1:26" s="13" customFormat="1">
      <c r="A58" s="50">
        <v>414</v>
      </c>
      <c r="B58" s="50">
        <v>414603603</v>
      </c>
      <c r="C58" s="51" t="s">
        <v>43</v>
      </c>
      <c r="D58" s="50">
        <v>603</v>
      </c>
      <c r="E58" s="51" t="s">
        <v>44</v>
      </c>
      <c r="F58" s="50">
        <v>603</v>
      </c>
      <c r="G58" s="51" t="s">
        <v>44</v>
      </c>
      <c r="H58" s="52">
        <v>86</v>
      </c>
      <c r="I58" s="53">
        <v>10774</v>
      </c>
      <c r="J58" s="53">
        <v>1157</v>
      </c>
      <c r="K58" s="53">
        <v>0</v>
      </c>
      <c r="L58" s="53">
        <v>893</v>
      </c>
      <c r="M58" s="53">
        <v>12824</v>
      </c>
      <c r="N58" s="36"/>
      <c r="O58" s="54" t="s">
        <v>308</v>
      </c>
      <c r="P58" s="54" t="s">
        <v>308</v>
      </c>
      <c r="Q58" s="56">
        <v>0.18</v>
      </c>
      <c r="R58" s="56">
        <v>5.8999999999999997E-2</v>
      </c>
      <c r="S58" s="53">
        <v>0</v>
      </c>
      <c r="T58" s="36"/>
      <c r="U58" s="57">
        <v>1026066</v>
      </c>
      <c r="V58" s="57">
        <v>0</v>
      </c>
      <c r="W58" s="53">
        <v>0</v>
      </c>
      <c r="X58" s="53">
        <v>76798</v>
      </c>
      <c r="Y58" s="53">
        <v>1102864</v>
      </c>
      <c r="Z58" s="53">
        <f t="shared" si="0"/>
        <v>5155434</v>
      </c>
    </row>
    <row r="59" spans="1:26" s="13" customFormat="1">
      <c r="A59" s="50">
        <v>414</v>
      </c>
      <c r="B59" s="50">
        <v>414603635</v>
      </c>
      <c r="C59" s="51" t="s">
        <v>43</v>
      </c>
      <c r="D59" s="50">
        <v>603</v>
      </c>
      <c r="E59" s="51" t="s">
        <v>44</v>
      </c>
      <c r="F59" s="50">
        <v>635</v>
      </c>
      <c r="G59" s="51" t="s">
        <v>52</v>
      </c>
      <c r="H59" s="52">
        <v>20</v>
      </c>
      <c r="I59" s="53">
        <v>10056</v>
      </c>
      <c r="J59" s="53">
        <v>5297</v>
      </c>
      <c r="K59" s="53">
        <v>0</v>
      </c>
      <c r="L59" s="53">
        <v>893</v>
      </c>
      <c r="M59" s="53">
        <v>16246</v>
      </c>
      <c r="N59" s="36"/>
      <c r="O59" s="54" t="s">
        <v>308</v>
      </c>
      <c r="P59" s="54" t="s">
        <v>308</v>
      </c>
      <c r="Q59" s="56">
        <v>0.09</v>
      </c>
      <c r="R59" s="56">
        <v>1.2E-2</v>
      </c>
      <c r="S59" s="53">
        <v>0</v>
      </c>
      <c r="T59" s="36"/>
      <c r="U59" s="57">
        <v>307060</v>
      </c>
      <c r="V59" s="57">
        <v>0</v>
      </c>
      <c r="W59" s="53">
        <v>0</v>
      </c>
      <c r="X59" s="53">
        <v>17860</v>
      </c>
      <c r="Y59" s="53">
        <v>324920</v>
      </c>
      <c r="Z59" s="53">
        <f t="shared" si="0"/>
        <v>5155434</v>
      </c>
    </row>
    <row r="60" spans="1:26" s="13" customFormat="1">
      <c r="A60" s="50">
        <v>414</v>
      </c>
      <c r="B60" s="50">
        <v>414603715</v>
      </c>
      <c r="C60" s="51" t="s">
        <v>43</v>
      </c>
      <c r="D60" s="50">
        <v>603</v>
      </c>
      <c r="E60" s="51" t="s">
        <v>44</v>
      </c>
      <c r="F60" s="50">
        <v>715</v>
      </c>
      <c r="G60" s="51" t="s">
        <v>54</v>
      </c>
      <c r="H60" s="52">
        <v>21</v>
      </c>
      <c r="I60" s="53">
        <v>10188</v>
      </c>
      <c r="J60" s="53">
        <v>9882</v>
      </c>
      <c r="K60" s="53">
        <v>0</v>
      </c>
      <c r="L60" s="53">
        <v>893</v>
      </c>
      <c r="M60" s="53">
        <v>20963</v>
      </c>
      <c r="N60" s="36"/>
      <c r="O60" s="54" t="s">
        <v>308</v>
      </c>
      <c r="P60" s="54" t="s">
        <v>308</v>
      </c>
      <c r="Q60" s="56">
        <v>0.09</v>
      </c>
      <c r="R60" s="56">
        <v>3.9E-2</v>
      </c>
      <c r="S60" s="53">
        <v>0</v>
      </c>
      <c r="T60" s="36"/>
      <c r="U60" s="57">
        <v>421470</v>
      </c>
      <c r="V60" s="57">
        <v>0</v>
      </c>
      <c r="W60" s="53">
        <v>0</v>
      </c>
      <c r="X60" s="53">
        <v>18753</v>
      </c>
      <c r="Y60" s="53">
        <v>440223</v>
      </c>
      <c r="Z60" s="53">
        <f t="shared" si="0"/>
        <v>5155434</v>
      </c>
    </row>
    <row r="61" spans="1:26" s="13" customFormat="1">
      <c r="A61" s="50">
        <v>416</v>
      </c>
      <c r="B61" s="50">
        <v>416035035</v>
      </c>
      <c r="C61" s="51" t="s">
        <v>55</v>
      </c>
      <c r="D61" s="50">
        <v>35</v>
      </c>
      <c r="E61" s="51" t="s">
        <v>11</v>
      </c>
      <c r="F61" s="50">
        <v>35</v>
      </c>
      <c r="G61" s="51" t="s">
        <v>11</v>
      </c>
      <c r="H61" s="52">
        <v>455</v>
      </c>
      <c r="I61" s="53">
        <v>12065</v>
      </c>
      <c r="J61" s="53">
        <v>3565</v>
      </c>
      <c r="K61" s="53">
        <v>133</v>
      </c>
      <c r="L61" s="53">
        <v>893</v>
      </c>
      <c r="M61" s="53">
        <v>16656</v>
      </c>
      <c r="N61" s="36"/>
      <c r="O61" s="54" t="s">
        <v>308</v>
      </c>
      <c r="P61" s="54" t="s">
        <v>308</v>
      </c>
      <c r="Q61" s="56">
        <v>0.18</v>
      </c>
      <c r="R61" s="56">
        <v>0.152</v>
      </c>
      <c r="S61" s="53">
        <v>0</v>
      </c>
      <c r="T61" s="36"/>
      <c r="U61" s="57">
        <v>7111650</v>
      </c>
      <c r="V61" s="57">
        <v>0</v>
      </c>
      <c r="W61" s="53">
        <v>60721</v>
      </c>
      <c r="X61" s="53">
        <v>406315</v>
      </c>
      <c r="Y61" s="53">
        <v>7578686</v>
      </c>
      <c r="Z61" s="53">
        <f t="shared" si="0"/>
        <v>7747032</v>
      </c>
    </row>
    <row r="62" spans="1:26" s="13" customFormat="1">
      <c r="A62" s="50">
        <v>416</v>
      </c>
      <c r="B62" s="50">
        <v>416035073</v>
      </c>
      <c r="C62" s="51" t="s">
        <v>55</v>
      </c>
      <c r="D62" s="50">
        <v>35</v>
      </c>
      <c r="E62" s="51" t="s">
        <v>11</v>
      </c>
      <c r="F62" s="50">
        <v>73</v>
      </c>
      <c r="G62" s="51" t="s">
        <v>23</v>
      </c>
      <c r="H62" s="52">
        <v>2</v>
      </c>
      <c r="I62" s="53">
        <v>9529</v>
      </c>
      <c r="J62" s="53">
        <v>6742</v>
      </c>
      <c r="K62" s="53">
        <v>0</v>
      </c>
      <c r="L62" s="53">
        <v>893</v>
      </c>
      <c r="M62" s="53">
        <v>17164</v>
      </c>
      <c r="N62" s="36"/>
      <c r="O62" s="54" t="s">
        <v>308</v>
      </c>
      <c r="P62" s="54" t="s">
        <v>308</v>
      </c>
      <c r="Q62" s="56">
        <v>0.09</v>
      </c>
      <c r="R62" s="56">
        <v>6.0000000000000001E-3</v>
      </c>
      <c r="S62" s="53">
        <v>0</v>
      </c>
      <c r="T62" s="36"/>
      <c r="U62" s="57">
        <v>32542</v>
      </c>
      <c r="V62" s="57">
        <v>0</v>
      </c>
      <c r="W62" s="53">
        <v>0</v>
      </c>
      <c r="X62" s="53">
        <v>1786</v>
      </c>
      <c r="Y62" s="53">
        <v>34328</v>
      </c>
      <c r="Z62" s="53">
        <f t="shared" si="0"/>
        <v>7747032</v>
      </c>
    </row>
    <row r="63" spans="1:26" s="13" customFormat="1">
      <c r="A63" s="50">
        <v>416</v>
      </c>
      <c r="B63" s="50">
        <v>416035244</v>
      </c>
      <c r="C63" s="51" t="s">
        <v>55</v>
      </c>
      <c r="D63" s="50">
        <v>35</v>
      </c>
      <c r="E63" s="51" t="s">
        <v>11</v>
      </c>
      <c r="F63" s="50">
        <v>244</v>
      </c>
      <c r="G63" s="51" t="s">
        <v>27</v>
      </c>
      <c r="H63" s="52">
        <v>5</v>
      </c>
      <c r="I63" s="53">
        <v>11163</v>
      </c>
      <c r="J63" s="53">
        <v>3812</v>
      </c>
      <c r="K63" s="53">
        <v>0</v>
      </c>
      <c r="L63" s="53">
        <v>893</v>
      </c>
      <c r="M63" s="53">
        <v>15868</v>
      </c>
      <c r="N63" s="36"/>
      <c r="O63" s="54" t="s">
        <v>308</v>
      </c>
      <c r="P63" s="54" t="s">
        <v>308</v>
      </c>
      <c r="Q63" s="56">
        <v>0.18</v>
      </c>
      <c r="R63" s="56">
        <v>9.0999999999999998E-2</v>
      </c>
      <c r="S63" s="53">
        <v>0</v>
      </c>
      <c r="T63" s="36"/>
      <c r="U63" s="57">
        <v>74875</v>
      </c>
      <c r="V63" s="57">
        <v>0</v>
      </c>
      <c r="W63" s="53">
        <v>0</v>
      </c>
      <c r="X63" s="53">
        <v>4465</v>
      </c>
      <c r="Y63" s="53">
        <v>79340</v>
      </c>
      <c r="Z63" s="53">
        <f t="shared" si="0"/>
        <v>7747032</v>
      </c>
    </row>
    <row r="64" spans="1:26" s="13" customFormat="1">
      <c r="A64" s="50">
        <v>416</v>
      </c>
      <c r="B64" s="50">
        <v>416035285</v>
      </c>
      <c r="C64" s="51" t="s">
        <v>55</v>
      </c>
      <c r="D64" s="50">
        <v>35</v>
      </c>
      <c r="E64" s="51" t="s">
        <v>11</v>
      </c>
      <c r="F64" s="50">
        <v>285</v>
      </c>
      <c r="G64" s="51" t="s">
        <v>28</v>
      </c>
      <c r="H64" s="52">
        <v>3</v>
      </c>
      <c r="I64" s="53">
        <v>9529</v>
      </c>
      <c r="J64" s="53">
        <v>2832</v>
      </c>
      <c r="K64" s="53">
        <v>0</v>
      </c>
      <c r="L64" s="53">
        <v>893</v>
      </c>
      <c r="M64" s="53">
        <v>13254</v>
      </c>
      <c r="N64" s="36"/>
      <c r="O64" s="54" t="s">
        <v>308</v>
      </c>
      <c r="P64" s="54" t="s">
        <v>308</v>
      </c>
      <c r="Q64" s="56">
        <v>0.09</v>
      </c>
      <c r="R64" s="56">
        <v>3.2000000000000001E-2</v>
      </c>
      <c r="S64" s="53">
        <v>0</v>
      </c>
      <c r="T64" s="36"/>
      <c r="U64" s="57">
        <v>37083</v>
      </c>
      <c r="V64" s="57">
        <v>0</v>
      </c>
      <c r="W64" s="53">
        <v>0</v>
      </c>
      <c r="X64" s="53">
        <v>2679</v>
      </c>
      <c r="Y64" s="53">
        <v>39762</v>
      </c>
      <c r="Z64" s="53">
        <f t="shared" si="0"/>
        <v>7747032</v>
      </c>
    </row>
    <row r="65" spans="1:26" s="13" customFormat="1">
      <c r="A65" s="50">
        <v>416</v>
      </c>
      <c r="B65" s="50">
        <v>416035307</v>
      </c>
      <c r="C65" s="51" t="s">
        <v>55</v>
      </c>
      <c r="D65" s="50">
        <v>35</v>
      </c>
      <c r="E65" s="51" t="s">
        <v>11</v>
      </c>
      <c r="F65" s="50">
        <v>307</v>
      </c>
      <c r="G65" s="51" t="s">
        <v>172</v>
      </c>
      <c r="H65" s="52">
        <v>1</v>
      </c>
      <c r="I65" s="53">
        <v>10438</v>
      </c>
      <c r="J65" s="53">
        <v>3585</v>
      </c>
      <c r="K65" s="53">
        <v>0</v>
      </c>
      <c r="L65" s="53">
        <v>893</v>
      </c>
      <c r="M65" s="53">
        <v>14916</v>
      </c>
      <c r="N65" s="36"/>
      <c r="O65" s="54" t="s">
        <v>308</v>
      </c>
      <c r="P65" s="54" t="s">
        <v>308</v>
      </c>
      <c r="Q65" s="56">
        <v>0.09</v>
      </c>
      <c r="R65" s="56">
        <v>8.9999999999999993E-3</v>
      </c>
      <c r="S65" s="53">
        <v>0</v>
      </c>
      <c r="T65" s="36"/>
      <c r="U65" s="57">
        <v>14023</v>
      </c>
      <c r="V65" s="57">
        <v>0</v>
      </c>
      <c r="W65" s="53">
        <v>0</v>
      </c>
      <c r="X65" s="53">
        <v>893</v>
      </c>
      <c r="Y65" s="53">
        <v>14916</v>
      </c>
      <c r="Z65" s="53">
        <f t="shared" si="0"/>
        <v>7747032</v>
      </c>
    </row>
    <row r="66" spans="1:26" s="13" customFormat="1">
      <c r="A66" s="50">
        <v>417</v>
      </c>
      <c r="B66" s="50">
        <v>417035035</v>
      </c>
      <c r="C66" s="51" t="s">
        <v>56</v>
      </c>
      <c r="D66" s="50">
        <v>35</v>
      </c>
      <c r="E66" s="51" t="s">
        <v>11</v>
      </c>
      <c r="F66" s="50">
        <v>35</v>
      </c>
      <c r="G66" s="51" t="s">
        <v>11</v>
      </c>
      <c r="H66" s="52">
        <v>302</v>
      </c>
      <c r="I66" s="53">
        <v>12343</v>
      </c>
      <c r="J66" s="53">
        <v>3647</v>
      </c>
      <c r="K66" s="53">
        <v>0</v>
      </c>
      <c r="L66" s="53">
        <v>893</v>
      </c>
      <c r="M66" s="53">
        <v>16883</v>
      </c>
      <c r="N66" s="36"/>
      <c r="O66" s="54" t="s">
        <v>308</v>
      </c>
      <c r="P66" s="54" t="s">
        <v>308</v>
      </c>
      <c r="Q66" s="56">
        <v>0.18</v>
      </c>
      <c r="R66" s="56">
        <v>0.152</v>
      </c>
      <c r="S66" s="53">
        <v>0</v>
      </c>
      <c r="T66" s="36"/>
      <c r="U66" s="57">
        <v>4828980</v>
      </c>
      <c r="V66" s="57">
        <v>0</v>
      </c>
      <c r="W66" s="53">
        <v>0</v>
      </c>
      <c r="X66" s="53">
        <v>269686</v>
      </c>
      <c r="Y66" s="53">
        <v>5098666</v>
      </c>
      <c r="Z66" s="53">
        <f t="shared" si="0"/>
        <v>5248384</v>
      </c>
    </row>
    <row r="67" spans="1:26" s="13" customFormat="1">
      <c r="A67" s="50">
        <v>417</v>
      </c>
      <c r="B67" s="50">
        <v>417035044</v>
      </c>
      <c r="C67" s="51" t="s">
        <v>56</v>
      </c>
      <c r="D67" s="50">
        <v>35</v>
      </c>
      <c r="E67" s="51" t="s">
        <v>11</v>
      </c>
      <c r="F67" s="50">
        <v>44</v>
      </c>
      <c r="G67" s="51" t="s">
        <v>12</v>
      </c>
      <c r="H67" s="52">
        <v>1</v>
      </c>
      <c r="I67" s="53">
        <v>11776</v>
      </c>
      <c r="J67" s="53">
        <v>776</v>
      </c>
      <c r="K67" s="53">
        <v>0</v>
      </c>
      <c r="L67" s="53">
        <v>893</v>
      </c>
      <c r="M67" s="53">
        <v>13445</v>
      </c>
      <c r="N67" s="36"/>
      <c r="O67" s="54" t="s">
        <v>308</v>
      </c>
      <c r="P67" s="54" t="s">
        <v>308</v>
      </c>
      <c r="Q67" s="56">
        <v>0.09</v>
      </c>
      <c r="R67" s="56">
        <v>4.4999999999999998E-2</v>
      </c>
      <c r="S67" s="53">
        <v>0</v>
      </c>
      <c r="T67" s="36"/>
      <c r="U67" s="57">
        <v>12552</v>
      </c>
      <c r="V67" s="57">
        <v>0</v>
      </c>
      <c r="W67" s="53">
        <v>0</v>
      </c>
      <c r="X67" s="53">
        <v>893</v>
      </c>
      <c r="Y67" s="53">
        <v>13445</v>
      </c>
      <c r="Z67" s="53">
        <f t="shared" si="0"/>
        <v>5248384</v>
      </c>
    </row>
    <row r="68" spans="1:26" s="13" customFormat="1">
      <c r="A68" s="50">
        <v>417</v>
      </c>
      <c r="B68" s="50">
        <v>417035100</v>
      </c>
      <c r="C68" s="51" t="s">
        <v>56</v>
      </c>
      <c r="D68" s="50">
        <v>35</v>
      </c>
      <c r="E68" s="51" t="s">
        <v>11</v>
      </c>
      <c r="F68" s="50">
        <v>100</v>
      </c>
      <c r="G68" s="51" t="s">
        <v>58</v>
      </c>
      <c r="H68" s="52">
        <v>3</v>
      </c>
      <c r="I68" s="53">
        <v>11809</v>
      </c>
      <c r="J68" s="53">
        <v>5838</v>
      </c>
      <c r="K68" s="53">
        <v>0</v>
      </c>
      <c r="L68" s="53">
        <v>893</v>
      </c>
      <c r="M68" s="53">
        <v>18540</v>
      </c>
      <c r="N68" s="36"/>
      <c r="O68" s="54" t="s">
        <v>308</v>
      </c>
      <c r="P68" s="54" t="s">
        <v>308</v>
      </c>
      <c r="Q68" s="56">
        <v>0.09</v>
      </c>
      <c r="R68" s="56">
        <v>3.3000000000000002E-2</v>
      </c>
      <c r="S68" s="53">
        <v>0</v>
      </c>
      <c r="T68" s="36"/>
      <c r="U68" s="57">
        <v>52941</v>
      </c>
      <c r="V68" s="57">
        <v>0</v>
      </c>
      <c r="W68" s="53">
        <v>0</v>
      </c>
      <c r="X68" s="53">
        <v>2679</v>
      </c>
      <c r="Y68" s="53">
        <v>55620</v>
      </c>
      <c r="Z68" s="53">
        <f t="shared" si="0"/>
        <v>5248384</v>
      </c>
    </row>
    <row r="69" spans="1:26" s="13" customFormat="1">
      <c r="A69" s="50">
        <v>417</v>
      </c>
      <c r="B69" s="50">
        <v>417035133</v>
      </c>
      <c r="C69" s="51" t="s">
        <v>56</v>
      </c>
      <c r="D69" s="50">
        <v>35</v>
      </c>
      <c r="E69" s="51" t="s">
        <v>11</v>
      </c>
      <c r="F69" s="50">
        <v>133</v>
      </c>
      <c r="G69" s="51" t="s">
        <v>59</v>
      </c>
      <c r="H69" s="52">
        <v>2</v>
      </c>
      <c r="I69" s="53">
        <v>9004</v>
      </c>
      <c r="J69" s="53">
        <v>2396</v>
      </c>
      <c r="K69" s="53">
        <v>0</v>
      </c>
      <c r="L69" s="53">
        <v>893</v>
      </c>
      <c r="M69" s="53">
        <v>12293</v>
      </c>
      <c r="N69" s="36"/>
      <c r="O69" s="54" t="s">
        <v>308</v>
      </c>
      <c r="P69" s="54" t="s">
        <v>308</v>
      </c>
      <c r="Q69" s="56">
        <v>0.09</v>
      </c>
      <c r="R69" s="56">
        <v>2.3E-2</v>
      </c>
      <c r="S69" s="53">
        <v>0</v>
      </c>
      <c r="T69" s="36"/>
      <c r="U69" s="57">
        <v>22800</v>
      </c>
      <c r="V69" s="57">
        <v>0</v>
      </c>
      <c r="W69" s="53">
        <v>0</v>
      </c>
      <c r="X69" s="53">
        <v>1786</v>
      </c>
      <c r="Y69" s="53">
        <v>24586</v>
      </c>
      <c r="Z69" s="53">
        <f t="shared" si="0"/>
        <v>5248384</v>
      </c>
    </row>
    <row r="70" spans="1:26" s="13" customFormat="1">
      <c r="A70" s="50">
        <v>417</v>
      </c>
      <c r="B70" s="50">
        <v>417035211</v>
      </c>
      <c r="C70" s="51" t="s">
        <v>56</v>
      </c>
      <c r="D70" s="50">
        <v>35</v>
      </c>
      <c r="E70" s="51" t="s">
        <v>11</v>
      </c>
      <c r="F70" s="50">
        <v>211</v>
      </c>
      <c r="G70" s="51" t="s">
        <v>87</v>
      </c>
      <c r="H70" s="52">
        <v>1</v>
      </c>
      <c r="I70" s="53">
        <v>9627</v>
      </c>
      <c r="J70" s="53">
        <v>1747</v>
      </c>
      <c r="K70" s="53">
        <v>0</v>
      </c>
      <c r="L70" s="53">
        <v>893</v>
      </c>
      <c r="M70" s="53">
        <v>12267</v>
      </c>
      <c r="N70" s="36"/>
      <c r="O70" s="54" t="s">
        <v>308</v>
      </c>
      <c r="P70" s="54" t="s">
        <v>308</v>
      </c>
      <c r="Q70" s="56">
        <v>0.09</v>
      </c>
      <c r="R70" s="56">
        <v>2E-3</v>
      </c>
      <c r="S70" s="53">
        <v>0</v>
      </c>
      <c r="T70" s="36"/>
      <c r="U70" s="57">
        <v>11374</v>
      </c>
      <c r="V70" s="57">
        <v>0</v>
      </c>
      <c r="W70" s="53">
        <v>0</v>
      </c>
      <c r="X70" s="53">
        <v>893</v>
      </c>
      <c r="Y70" s="53">
        <v>12267</v>
      </c>
      <c r="Z70" s="53">
        <f t="shared" si="0"/>
        <v>5248384</v>
      </c>
    </row>
    <row r="71" spans="1:26" s="13" customFormat="1">
      <c r="A71" s="50">
        <v>417</v>
      </c>
      <c r="B71" s="50">
        <v>417035244</v>
      </c>
      <c r="C71" s="51" t="s">
        <v>56</v>
      </c>
      <c r="D71" s="50">
        <v>35</v>
      </c>
      <c r="E71" s="51" t="s">
        <v>11</v>
      </c>
      <c r="F71" s="50">
        <v>244</v>
      </c>
      <c r="G71" s="51" t="s">
        <v>27</v>
      </c>
      <c r="H71" s="52">
        <v>1</v>
      </c>
      <c r="I71" s="53">
        <v>11109</v>
      </c>
      <c r="J71" s="53">
        <v>3794</v>
      </c>
      <c r="K71" s="53">
        <v>0</v>
      </c>
      <c r="L71" s="53">
        <v>893</v>
      </c>
      <c r="M71" s="53">
        <v>15796</v>
      </c>
      <c r="N71" s="36"/>
      <c r="O71" s="54" t="s">
        <v>308</v>
      </c>
      <c r="P71" s="54" t="s">
        <v>308</v>
      </c>
      <c r="Q71" s="56">
        <v>0.18</v>
      </c>
      <c r="R71" s="56">
        <v>9.0999999999999998E-2</v>
      </c>
      <c r="S71" s="53">
        <v>0</v>
      </c>
      <c r="T71" s="36"/>
      <c r="U71" s="57">
        <v>14903</v>
      </c>
      <c r="V71" s="57">
        <v>0</v>
      </c>
      <c r="W71" s="53">
        <v>0</v>
      </c>
      <c r="X71" s="53">
        <v>893</v>
      </c>
      <c r="Y71" s="53">
        <v>15796</v>
      </c>
      <c r="Z71" s="53">
        <f t="shared" si="0"/>
        <v>5248384</v>
      </c>
    </row>
    <row r="72" spans="1:26" s="13" customFormat="1">
      <c r="A72" s="50">
        <v>417</v>
      </c>
      <c r="B72" s="50">
        <v>417035274</v>
      </c>
      <c r="C72" s="51" t="s">
        <v>56</v>
      </c>
      <c r="D72" s="50">
        <v>35</v>
      </c>
      <c r="E72" s="51" t="s">
        <v>11</v>
      </c>
      <c r="F72" s="50">
        <v>274</v>
      </c>
      <c r="G72" s="51" t="s">
        <v>60</v>
      </c>
      <c r="H72" s="52">
        <v>2</v>
      </c>
      <c r="I72" s="53">
        <v>8980</v>
      </c>
      <c r="J72" s="53">
        <v>4129</v>
      </c>
      <c r="K72" s="53">
        <v>0</v>
      </c>
      <c r="L72" s="53">
        <v>893</v>
      </c>
      <c r="M72" s="53">
        <v>14002</v>
      </c>
      <c r="N72" s="36"/>
      <c r="O72" s="54" t="s">
        <v>308</v>
      </c>
      <c r="P72" s="54" t="s">
        <v>308</v>
      </c>
      <c r="Q72" s="56">
        <v>0.09</v>
      </c>
      <c r="R72" s="56">
        <v>8.7999999999999995E-2</v>
      </c>
      <c r="S72" s="53">
        <v>0</v>
      </c>
      <c r="T72" s="36"/>
      <c r="U72" s="57">
        <v>26218</v>
      </c>
      <c r="V72" s="57">
        <v>0</v>
      </c>
      <c r="W72" s="53">
        <v>0</v>
      </c>
      <c r="X72" s="53">
        <v>1786</v>
      </c>
      <c r="Y72" s="53">
        <v>28004</v>
      </c>
      <c r="Z72" s="53">
        <f t="shared" si="0"/>
        <v>5248384</v>
      </c>
    </row>
    <row r="73" spans="1:26" s="13" customFormat="1">
      <c r="A73" s="50">
        <v>418</v>
      </c>
      <c r="B73" s="50">
        <v>418100014</v>
      </c>
      <c r="C73" s="51" t="s">
        <v>61</v>
      </c>
      <c r="D73" s="50">
        <v>100</v>
      </c>
      <c r="E73" s="51" t="s">
        <v>58</v>
      </c>
      <c r="F73" s="50">
        <v>14</v>
      </c>
      <c r="G73" s="51" t="s">
        <v>62</v>
      </c>
      <c r="H73" s="52">
        <v>18</v>
      </c>
      <c r="I73" s="53">
        <v>8688</v>
      </c>
      <c r="J73" s="53">
        <v>2447</v>
      </c>
      <c r="K73" s="53">
        <v>0</v>
      </c>
      <c r="L73" s="53">
        <v>893</v>
      </c>
      <c r="M73" s="53">
        <v>12028</v>
      </c>
      <c r="N73" s="36"/>
      <c r="O73" s="54" t="s">
        <v>308</v>
      </c>
      <c r="P73" s="54" t="s">
        <v>308</v>
      </c>
      <c r="Q73" s="56">
        <v>0.09</v>
      </c>
      <c r="R73" s="56">
        <v>1.0999999999999999E-2</v>
      </c>
      <c r="S73" s="53">
        <v>0</v>
      </c>
      <c r="T73" s="36"/>
      <c r="U73" s="57">
        <v>200430</v>
      </c>
      <c r="V73" s="57">
        <v>0</v>
      </c>
      <c r="W73" s="53">
        <v>0</v>
      </c>
      <c r="X73" s="53">
        <v>16074</v>
      </c>
      <c r="Y73" s="53">
        <v>216504</v>
      </c>
      <c r="Z73" s="53">
        <f t="shared" si="0"/>
        <v>5798239</v>
      </c>
    </row>
    <row r="74" spans="1:26" s="13" customFormat="1">
      <c r="A74" s="50">
        <v>418</v>
      </c>
      <c r="B74" s="50">
        <v>418100035</v>
      </c>
      <c r="C74" s="51" t="s">
        <v>61</v>
      </c>
      <c r="D74" s="50">
        <v>100</v>
      </c>
      <c r="E74" s="51" t="s">
        <v>58</v>
      </c>
      <c r="F74" s="50">
        <v>35</v>
      </c>
      <c r="G74" s="51" t="s">
        <v>11</v>
      </c>
      <c r="H74" s="52">
        <v>1</v>
      </c>
      <c r="I74" s="53">
        <v>8368</v>
      </c>
      <c r="J74" s="53">
        <v>2473</v>
      </c>
      <c r="K74" s="53">
        <v>0</v>
      </c>
      <c r="L74" s="53">
        <v>893</v>
      </c>
      <c r="M74" s="53">
        <v>11734</v>
      </c>
      <c r="N74" s="36"/>
      <c r="O74" s="54" t="s">
        <v>308</v>
      </c>
      <c r="P74" s="54" t="s">
        <v>308</v>
      </c>
      <c r="Q74" s="56">
        <v>0.18</v>
      </c>
      <c r="R74" s="56">
        <v>0.152</v>
      </c>
      <c r="S74" s="53">
        <v>0</v>
      </c>
      <c r="T74" s="36"/>
      <c r="U74" s="57">
        <v>10841</v>
      </c>
      <c r="V74" s="57">
        <v>0</v>
      </c>
      <c r="W74" s="53">
        <v>0</v>
      </c>
      <c r="X74" s="53">
        <v>893</v>
      </c>
      <c r="Y74" s="53">
        <v>11734</v>
      </c>
      <c r="Z74" s="53">
        <f t="shared" si="0"/>
        <v>5798239</v>
      </c>
    </row>
    <row r="75" spans="1:26" s="13" customFormat="1">
      <c r="A75" s="50">
        <v>418</v>
      </c>
      <c r="B75" s="50">
        <v>418100100</v>
      </c>
      <c r="C75" s="51" t="s">
        <v>61</v>
      </c>
      <c r="D75" s="50">
        <v>100</v>
      </c>
      <c r="E75" s="51" t="s">
        <v>58</v>
      </c>
      <c r="F75" s="50">
        <v>100</v>
      </c>
      <c r="G75" s="51" t="s">
        <v>58</v>
      </c>
      <c r="H75" s="52">
        <v>328</v>
      </c>
      <c r="I75" s="53">
        <v>9524</v>
      </c>
      <c r="J75" s="53">
        <v>4708</v>
      </c>
      <c r="K75" s="53">
        <v>0</v>
      </c>
      <c r="L75" s="53">
        <v>893</v>
      </c>
      <c r="M75" s="53">
        <v>15125</v>
      </c>
      <c r="N75" s="36"/>
      <c r="O75" s="54" t="s">
        <v>308</v>
      </c>
      <c r="P75" s="54" t="s">
        <v>308</v>
      </c>
      <c r="Q75" s="56">
        <v>0.09</v>
      </c>
      <c r="R75" s="56">
        <v>3.3000000000000002E-2</v>
      </c>
      <c r="S75" s="53">
        <v>0</v>
      </c>
      <c r="T75" s="36"/>
      <c r="U75" s="57">
        <v>4668096</v>
      </c>
      <c r="V75" s="57">
        <v>0</v>
      </c>
      <c r="W75" s="53">
        <v>0</v>
      </c>
      <c r="X75" s="53">
        <v>292904</v>
      </c>
      <c r="Y75" s="53">
        <v>4961000</v>
      </c>
      <c r="Z75" s="53">
        <f t="shared" ref="Z75:Z138" si="1">SUMIF($A$10:$A$839,$A75,$Y$10:$Y$839)</f>
        <v>5798239</v>
      </c>
    </row>
    <row r="76" spans="1:26" s="13" customFormat="1">
      <c r="A76" s="50">
        <v>418</v>
      </c>
      <c r="B76" s="50">
        <v>418100101</v>
      </c>
      <c r="C76" s="51" t="s">
        <v>61</v>
      </c>
      <c r="D76" s="50">
        <v>100</v>
      </c>
      <c r="E76" s="51" t="s">
        <v>58</v>
      </c>
      <c r="F76" s="50">
        <v>101</v>
      </c>
      <c r="G76" s="51" t="s">
        <v>103</v>
      </c>
      <c r="H76" s="52">
        <v>1</v>
      </c>
      <c r="I76" s="53">
        <v>8368</v>
      </c>
      <c r="J76" s="53">
        <v>1636</v>
      </c>
      <c r="K76" s="53">
        <v>0</v>
      </c>
      <c r="L76" s="53">
        <v>893</v>
      </c>
      <c r="M76" s="53">
        <v>10897</v>
      </c>
      <c r="N76" s="36"/>
      <c r="O76" s="54" t="s">
        <v>308</v>
      </c>
      <c r="P76" s="54" t="s">
        <v>308</v>
      </c>
      <c r="Q76" s="56">
        <v>0.09</v>
      </c>
      <c r="R76" s="56">
        <v>5.3999999999999999E-2</v>
      </c>
      <c r="S76" s="53">
        <v>0</v>
      </c>
      <c r="T76" s="36"/>
      <c r="U76" s="57">
        <v>10004</v>
      </c>
      <c r="V76" s="57">
        <v>0</v>
      </c>
      <c r="W76" s="53">
        <v>0</v>
      </c>
      <c r="X76" s="53">
        <v>893</v>
      </c>
      <c r="Y76" s="53">
        <v>10897</v>
      </c>
      <c r="Z76" s="53">
        <f t="shared" si="1"/>
        <v>5798239</v>
      </c>
    </row>
    <row r="77" spans="1:26" s="13" customFormat="1">
      <c r="A77" s="50">
        <v>418</v>
      </c>
      <c r="B77" s="50">
        <v>418100136</v>
      </c>
      <c r="C77" s="51" t="s">
        <v>61</v>
      </c>
      <c r="D77" s="50">
        <v>100</v>
      </c>
      <c r="E77" s="51" t="s">
        <v>58</v>
      </c>
      <c r="F77" s="50">
        <v>136</v>
      </c>
      <c r="G77" s="51" t="s">
        <v>63</v>
      </c>
      <c r="H77" s="52">
        <v>15</v>
      </c>
      <c r="I77" s="53">
        <v>8945</v>
      </c>
      <c r="J77" s="53">
        <v>2764</v>
      </c>
      <c r="K77" s="53">
        <v>0</v>
      </c>
      <c r="L77" s="53">
        <v>893</v>
      </c>
      <c r="M77" s="53">
        <v>12602</v>
      </c>
      <c r="N77" s="36"/>
      <c r="O77" s="54" t="s">
        <v>308</v>
      </c>
      <c r="P77" s="54" t="s">
        <v>308</v>
      </c>
      <c r="Q77" s="56">
        <v>0.09</v>
      </c>
      <c r="R77" s="56">
        <v>6.0000000000000001E-3</v>
      </c>
      <c r="S77" s="53">
        <v>0</v>
      </c>
      <c r="T77" s="36"/>
      <c r="U77" s="57">
        <v>175635</v>
      </c>
      <c r="V77" s="57">
        <v>0</v>
      </c>
      <c r="W77" s="53">
        <v>0</v>
      </c>
      <c r="X77" s="53">
        <v>13395</v>
      </c>
      <c r="Y77" s="53">
        <v>189030</v>
      </c>
      <c r="Z77" s="53">
        <f t="shared" si="1"/>
        <v>5798239</v>
      </c>
    </row>
    <row r="78" spans="1:26" s="13" customFormat="1">
      <c r="A78" s="50">
        <v>418</v>
      </c>
      <c r="B78" s="50">
        <v>418100139</v>
      </c>
      <c r="C78" s="51" t="s">
        <v>61</v>
      </c>
      <c r="D78" s="50">
        <v>100</v>
      </c>
      <c r="E78" s="51" t="s">
        <v>58</v>
      </c>
      <c r="F78" s="50">
        <v>139</v>
      </c>
      <c r="G78" s="51" t="s">
        <v>64</v>
      </c>
      <c r="H78" s="52">
        <v>2</v>
      </c>
      <c r="I78" s="53">
        <v>8368</v>
      </c>
      <c r="J78" s="53">
        <v>2865</v>
      </c>
      <c r="K78" s="53">
        <v>0</v>
      </c>
      <c r="L78" s="53">
        <v>893</v>
      </c>
      <c r="M78" s="53">
        <v>12126</v>
      </c>
      <c r="N78" s="36"/>
      <c r="O78" s="54" t="s">
        <v>308</v>
      </c>
      <c r="P78" s="54" t="s">
        <v>308</v>
      </c>
      <c r="Q78" s="56">
        <v>0.09</v>
      </c>
      <c r="R78" s="56">
        <v>2E-3</v>
      </c>
      <c r="S78" s="53">
        <v>0</v>
      </c>
      <c r="T78" s="36"/>
      <c r="U78" s="57">
        <v>22466</v>
      </c>
      <c r="V78" s="57">
        <v>0</v>
      </c>
      <c r="W78" s="53">
        <v>0</v>
      </c>
      <c r="X78" s="53">
        <v>1786</v>
      </c>
      <c r="Y78" s="53">
        <v>24252</v>
      </c>
      <c r="Z78" s="53">
        <f t="shared" si="1"/>
        <v>5798239</v>
      </c>
    </row>
    <row r="79" spans="1:26" s="13" customFormat="1">
      <c r="A79" s="50">
        <v>418</v>
      </c>
      <c r="B79" s="50">
        <v>418100185</v>
      </c>
      <c r="C79" s="51" t="s">
        <v>61</v>
      </c>
      <c r="D79" s="50">
        <v>100</v>
      </c>
      <c r="E79" s="51" t="s">
        <v>58</v>
      </c>
      <c r="F79" s="50">
        <v>185</v>
      </c>
      <c r="G79" s="51" t="s">
        <v>180</v>
      </c>
      <c r="H79" s="52">
        <v>2</v>
      </c>
      <c r="I79" s="53">
        <v>8368</v>
      </c>
      <c r="J79" s="53">
        <v>1378</v>
      </c>
      <c r="K79" s="53">
        <v>0</v>
      </c>
      <c r="L79" s="53">
        <v>893</v>
      </c>
      <c r="M79" s="53">
        <v>10639</v>
      </c>
      <c r="N79" s="36"/>
      <c r="O79" s="54" t="s">
        <v>308</v>
      </c>
      <c r="P79" s="54" t="s">
        <v>308</v>
      </c>
      <c r="Q79" s="56">
        <v>0.09</v>
      </c>
      <c r="R79" s="56">
        <v>4.0000000000000001E-3</v>
      </c>
      <c r="S79" s="53">
        <v>0</v>
      </c>
      <c r="T79" s="36"/>
      <c r="U79" s="57">
        <v>19492</v>
      </c>
      <c r="V79" s="57">
        <v>0</v>
      </c>
      <c r="W79" s="53">
        <v>0</v>
      </c>
      <c r="X79" s="53">
        <v>1786</v>
      </c>
      <c r="Y79" s="53">
        <v>21278</v>
      </c>
      <c r="Z79" s="53">
        <f t="shared" si="1"/>
        <v>5798239</v>
      </c>
    </row>
    <row r="80" spans="1:26" s="13" customFormat="1">
      <c r="A80" s="50">
        <v>418</v>
      </c>
      <c r="B80" s="50">
        <v>418100198</v>
      </c>
      <c r="C80" s="51" t="s">
        <v>61</v>
      </c>
      <c r="D80" s="50">
        <v>100</v>
      </c>
      <c r="E80" s="51" t="s">
        <v>58</v>
      </c>
      <c r="F80" s="50">
        <v>198</v>
      </c>
      <c r="G80" s="51" t="s">
        <v>66</v>
      </c>
      <c r="H80" s="52">
        <v>23</v>
      </c>
      <c r="I80" s="53">
        <v>8580</v>
      </c>
      <c r="J80" s="53">
        <v>2629</v>
      </c>
      <c r="K80" s="53">
        <v>0</v>
      </c>
      <c r="L80" s="53">
        <v>893</v>
      </c>
      <c r="M80" s="53">
        <v>12102</v>
      </c>
      <c r="N80" s="36"/>
      <c r="O80" s="54" t="s">
        <v>308</v>
      </c>
      <c r="P80" s="54" t="s">
        <v>308</v>
      </c>
      <c r="Q80" s="56">
        <v>0.09</v>
      </c>
      <c r="R80" s="56">
        <v>4.0000000000000001E-3</v>
      </c>
      <c r="S80" s="53">
        <v>0</v>
      </c>
      <c r="T80" s="36"/>
      <c r="U80" s="57">
        <v>257807</v>
      </c>
      <c r="V80" s="57">
        <v>0</v>
      </c>
      <c r="W80" s="53">
        <v>0</v>
      </c>
      <c r="X80" s="53">
        <v>20539</v>
      </c>
      <c r="Y80" s="53">
        <v>278346</v>
      </c>
      <c r="Z80" s="53">
        <f t="shared" si="1"/>
        <v>5798239</v>
      </c>
    </row>
    <row r="81" spans="1:26" s="13" customFormat="1">
      <c r="A81" s="50">
        <v>418</v>
      </c>
      <c r="B81" s="50">
        <v>418100276</v>
      </c>
      <c r="C81" s="51" t="s">
        <v>61</v>
      </c>
      <c r="D81" s="50">
        <v>100</v>
      </c>
      <c r="E81" s="51" t="s">
        <v>58</v>
      </c>
      <c r="F81" s="50">
        <v>276</v>
      </c>
      <c r="G81" s="51" t="s">
        <v>67</v>
      </c>
      <c r="H81" s="52">
        <v>1</v>
      </c>
      <c r="I81" s="53">
        <v>8368</v>
      </c>
      <c r="J81" s="53">
        <v>7633</v>
      </c>
      <c r="K81" s="53">
        <v>0</v>
      </c>
      <c r="L81" s="53">
        <v>893</v>
      </c>
      <c r="M81" s="53">
        <v>16894</v>
      </c>
      <c r="N81" s="36"/>
      <c r="O81" s="54" t="s">
        <v>308</v>
      </c>
      <c r="P81" s="54" t="s">
        <v>308</v>
      </c>
      <c r="Q81" s="56">
        <v>0.09</v>
      </c>
      <c r="R81" s="56">
        <v>1E-3</v>
      </c>
      <c r="S81" s="53">
        <v>0</v>
      </c>
      <c r="T81" s="36"/>
      <c r="U81" s="57">
        <v>16001</v>
      </c>
      <c r="V81" s="57">
        <v>0</v>
      </c>
      <c r="W81" s="53">
        <v>0</v>
      </c>
      <c r="X81" s="53">
        <v>893</v>
      </c>
      <c r="Y81" s="53">
        <v>16894</v>
      </c>
      <c r="Z81" s="53">
        <f t="shared" si="1"/>
        <v>5798239</v>
      </c>
    </row>
    <row r="82" spans="1:26" s="13" customFormat="1">
      <c r="A82" s="50">
        <v>418</v>
      </c>
      <c r="B82" s="50">
        <v>418100288</v>
      </c>
      <c r="C82" s="51" t="s">
        <v>61</v>
      </c>
      <c r="D82" s="50">
        <v>100</v>
      </c>
      <c r="E82" s="51" t="s">
        <v>58</v>
      </c>
      <c r="F82" s="50">
        <v>288</v>
      </c>
      <c r="G82" s="51" t="s">
        <v>68</v>
      </c>
      <c r="H82" s="52">
        <v>3</v>
      </c>
      <c r="I82" s="53">
        <v>8368</v>
      </c>
      <c r="J82" s="53">
        <v>4719</v>
      </c>
      <c r="K82" s="53">
        <v>0</v>
      </c>
      <c r="L82" s="53">
        <v>893</v>
      </c>
      <c r="M82" s="53">
        <v>13980</v>
      </c>
      <c r="N82" s="36"/>
      <c r="O82" s="54" t="s">
        <v>308</v>
      </c>
      <c r="P82" s="54" t="s">
        <v>308</v>
      </c>
      <c r="Q82" s="56">
        <v>0.09</v>
      </c>
      <c r="R82" s="56">
        <v>2E-3</v>
      </c>
      <c r="S82" s="53">
        <v>0</v>
      </c>
      <c r="T82" s="36"/>
      <c r="U82" s="57">
        <v>39261</v>
      </c>
      <c r="V82" s="57">
        <v>0</v>
      </c>
      <c r="W82" s="53">
        <v>0</v>
      </c>
      <c r="X82" s="53">
        <v>2679</v>
      </c>
      <c r="Y82" s="53">
        <v>41940</v>
      </c>
      <c r="Z82" s="53">
        <f t="shared" si="1"/>
        <v>5798239</v>
      </c>
    </row>
    <row r="83" spans="1:26" s="13" customFormat="1">
      <c r="A83" s="50">
        <v>418</v>
      </c>
      <c r="B83" s="50">
        <v>418100710</v>
      </c>
      <c r="C83" s="51" t="s">
        <v>61</v>
      </c>
      <c r="D83" s="50">
        <v>100</v>
      </c>
      <c r="E83" s="51" t="s">
        <v>58</v>
      </c>
      <c r="F83" s="50">
        <v>710</v>
      </c>
      <c r="G83" s="51" t="s">
        <v>70</v>
      </c>
      <c r="H83" s="52">
        <v>2</v>
      </c>
      <c r="I83" s="53">
        <v>8368</v>
      </c>
      <c r="J83" s="53">
        <v>3921</v>
      </c>
      <c r="K83" s="53">
        <v>0</v>
      </c>
      <c r="L83" s="53">
        <v>893</v>
      </c>
      <c r="M83" s="53">
        <v>13182</v>
      </c>
      <c r="N83" s="36"/>
      <c r="O83" s="54" t="s">
        <v>308</v>
      </c>
      <c r="P83" s="54" t="s">
        <v>308</v>
      </c>
      <c r="Q83" s="56">
        <v>0.09</v>
      </c>
      <c r="R83" s="56">
        <v>3.0000000000000001E-3</v>
      </c>
      <c r="S83" s="53">
        <v>0</v>
      </c>
      <c r="T83" s="36"/>
      <c r="U83" s="57">
        <v>24578</v>
      </c>
      <c r="V83" s="57">
        <v>0</v>
      </c>
      <c r="W83" s="53">
        <v>0</v>
      </c>
      <c r="X83" s="53">
        <v>1786</v>
      </c>
      <c r="Y83" s="53">
        <v>26364</v>
      </c>
      <c r="Z83" s="53">
        <f t="shared" si="1"/>
        <v>5798239</v>
      </c>
    </row>
    <row r="84" spans="1:26" s="13" customFormat="1">
      <c r="A84" s="50">
        <v>419</v>
      </c>
      <c r="B84" s="50">
        <v>419035035</v>
      </c>
      <c r="C84" s="51" t="s">
        <v>71</v>
      </c>
      <c r="D84" s="50">
        <v>35</v>
      </c>
      <c r="E84" s="51" t="s">
        <v>11</v>
      </c>
      <c r="F84" s="50">
        <v>35</v>
      </c>
      <c r="G84" s="51" t="s">
        <v>11</v>
      </c>
      <c r="H84" s="52">
        <v>200</v>
      </c>
      <c r="I84" s="53">
        <v>11673</v>
      </c>
      <c r="J84" s="53">
        <v>3449</v>
      </c>
      <c r="K84" s="53">
        <v>0</v>
      </c>
      <c r="L84" s="53">
        <v>893</v>
      </c>
      <c r="M84" s="53">
        <v>16015</v>
      </c>
      <c r="N84" s="36"/>
      <c r="O84" s="54" t="s">
        <v>308</v>
      </c>
      <c r="P84" s="54" t="s">
        <v>308</v>
      </c>
      <c r="Q84" s="56">
        <v>0.18</v>
      </c>
      <c r="R84" s="56">
        <v>0.152</v>
      </c>
      <c r="S84" s="53">
        <v>0</v>
      </c>
      <c r="T84" s="36"/>
      <c r="U84" s="57">
        <v>3024400</v>
      </c>
      <c r="V84" s="57">
        <v>0</v>
      </c>
      <c r="W84" s="53">
        <v>0</v>
      </c>
      <c r="X84" s="53">
        <v>178600</v>
      </c>
      <c r="Y84" s="53">
        <v>3203000</v>
      </c>
      <c r="Z84" s="53">
        <f t="shared" si="1"/>
        <v>3461320</v>
      </c>
    </row>
    <row r="85" spans="1:26" s="13" customFormat="1">
      <c r="A85" s="50">
        <v>419</v>
      </c>
      <c r="B85" s="50">
        <v>419035044</v>
      </c>
      <c r="C85" s="51" t="s">
        <v>71</v>
      </c>
      <c r="D85" s="50">
        <v>35</v>
      </c>
      <c r="E85" s="51" t="s">
        <v>11</v>
      </c>
      <c r="F85" s="50">
        <v>44</v>
      </c>
      <c r="G85" s="51" t="s">
        <v>12</v>
      </c>
      <c r="H85" s="52">
        <v>4</v>
      </c>
      <c r="I85" s="53">
        <v>10087</v>
      </c>
      <c r="J85" s="53">
        <v>664</v>
      </c>
      <c r="K85" s="53">
        <v>0</v>
      </c>
      <c r="L85" s="53">
        <v>893</v>
      </c>
      <c r="M85" s="53">
        <v>11644</v>
      </c>
      <c r="N85" s="36"/>
      <c r="O85" s="54" t="s">
        <v>308</v>
      </c>
      <c r="P85" s="54" t="s">
        <v>308</v>
      </c>
      <c r="Q85" s="56">
        <v>0.09</v>
      </c>
      <c r="R85" s="56">
        <v>4.4999999999999998E-2</v>
      </c>
      <c r="S85" s="53">
        <v>0</v>
      </c>
      <c r="T85" s="36"/>
      <c r="U85" s="57">
        <v>43004</v>
      </c>
      <c r="V85" s="57">
        <v>0</v>
      </c>
      <c r="W85" s="53">
        <v>0</v>
      </c>
      <c r="X85" s="53">
        <v>3572</v>
      </c>
      <c r="Y85" s="53">
        <v>46576</v>
      </c>
      <c r="Z85" s="53">
        <f t="shared" si="1"/>
        <v>3461320</v>
      </c>
    </row>
    <row r="86" spans="1:26" s="13" customFormat="1">
      <c r="A86" s="50">
        <v>419</v>
      </c>
      <c r="B86" s="50">
        <v>419035049</v>
      </c>
      <c r="C86" s="51" t="s">
        <v>71</v>
      </c>
      <c r="D86" s="50">
        <v>35</v>
      </c>
      <c r="E86" s="51" t="s">
        <v>11</v>
      </c>
      <c r="F86" s="50">
        <v>49</v>
      </c>
      <c r="G86" s="51" t="s">
        <v>73</v>
      </c>
      <c r="H86" s="52">
        <v>3</v>
      </c>
      <c r="I86" s="53">
        <v>10397</v>
      </c>
      <c r="J86" s="53">
        <v>12862</v>
      </c>
      <c r="K86" s="53">
        <v>0</v>
      </c>
      <c r="L86" s="53">
        <v>893</v>
      </c>
      <c r="M86" s="53">
        <v>24152</v>
      </c>
      <c r="N86" s="36"/>
      <c r="O86" s="54" t="s">
        <v>308</v>
      </c>
      <c r="P86" s="54" t="s">
        <v>308</v>
      </c>
      <c r="Q86" s="56">
        <v>0.09</v>
      </c>
      <c r="R86" s="56">
        <v>7.3999999999999996E-2</v>
      </c>
      <c r="S86" s="53">
        <v>0</v>
      </c>
      <c r="T86" s="36"/>
      <c r="U86" s="57">
        <v>69777</v>
      </c>
      <c r="V86" s="57">
        <v>0</v>
      </c>
      <c r="W86" s="53">
        <v>0</v>
      </c>
      <c r="X86" s="53">
        <v>2679</v>
      </c>
      <c r="Y86" s="53">
        <v>72456</v>
      </c>
      <c r="Z86" s="53">
        <f t="shared" si="1"/>
        <v>3461320</v>
      </c>
    </row>
    <row r="87" spans="1:26" s="13" customFormat="1">
      <c r="A87" s="50">
        <v>419</v>
      </c>
      <c r="B87" s="50">
        <v>419035093</v>
      </c>
      <c r="C87" s="51" t="s">
        <v>71</v>
      </c>
      <c r="D87" s="50">
        <v>35</v>
      </c>
      <c r="E87" s="51" t="s">
        <v>11</v>
      </c>
      <c r="F87" s="50">
        <v>93</v>
      </c>
      <c r="G87" s="51" t="s">
        <v>14</v>
      </c>
      <c r="H87" s="52">
        <v>1</v>
      </c>
      <c r="I87" s="53">
        <v>12107</v>
      </c>
      <c r="J87" s="53">
        <v>365</v>
      </c>
      <c r="K87" s="53">
        <v>0</v>
      </c>
      <c r="L87" s="53">
        <v>893</v>
      </c>
      <c r="M87" s="53">
        <v>13365</v>
      </c>
      <c r="N87" s="36"/>
      <c r="O87" s="54" t="s">
        <v>308</v>
      </c>
      <c r="P87" s="54" t="s">
        <v>308</v>
      </c>
      <c r="Q87" s="56">
        <v>0.09</v>
      </c>
      <c r="R87" s="56">
        <v>0.1</v>
      </c>
      <c r="S87" s="53">
        <v>-1244</v>
      </c>
      <c r="T87" s="36"/>
      <c r="U87" s="57">
        <v>12472</v>
      </c>
      <c r="V87" s="57">
        <v>-1244</v>
      </c>
      <c r="W87" s="53">
        <v>0</v>
      </c>
      <c r="X87" s="53">
        <v>893</v>
      </c>
      <c r="Y87" s="53">
        <v>12121</v>
      </c>
      <c r="Z87" s="53">
        <f t="shared" si="1"/>
        <v>3461320</v>
      </c>
    </row>
    <row r="88" spans="1:26" s="13" customFormat="1">
      <c r="A88" s="50">
        <v>419</v>
      </c>
      <c r="B88" s="50">
        <v>419035165</v>
      </c>
      <c r="C88" s="51" t="s">
        <v>71</v>
      </c>
      <c r="D88" s="50">
        <v>35</v>
      </c>
      <c r="E88" s="51" t="s">
        <v>11</v>
      </c>
      <c r="F88" s="50">
        <v>165</v>
      </c>
      <c r="G88" s="51" t="s">
        <v>17</v>
      </c>
      <c r="H88" s="52">
        <v>1</v>
      </c>
      <c r="I88" s="53">
        <v>13106</v>
      </c>
      <c r="J88" s="53">
        <v>725</v>
      </c>
      <c r="K88" s="53">
        <v>0</v>
      </c>
      <c r="L88" s="53">
        <v>893</v>
      </c>
      <c r="M88" s="53">
        <v>14724</v>
      </c>
      <c r="N88" s="36"/>
      <c r="O88" s="54" t="s">
        <v>308</v>
      </c>
      <c r="P88" s="54" t="s">
        <v>308</v>
      </c>
      <c r="Q88" s="56">
        <v>0.11</v>
      </c>
      <c r="R88" s="56">
        <v>0.113</v>
      </c>
      <c r="S88" s="53">
        <v>-940</v>
      </c>
      <c r="T88" s="36"/>
      <c r="U88" s="57">
        <v>13831</v>
      </c>
      <c r="V88" s="57">
        <v>-940</v>
      </c>
      <c r="W88" s="53">
        <v>0</v>
      </c>
      <c r="X88" s="53">
        <v>893</v>
      </c>
      <c r="Y88" s="53">
        <v>13784</v>
      </c>
      <c r="Z88" s="53">
        <f t="shared" si="1"/>
        <v>3461320</v>
      </c>
    </row>
    <row r="89" spans="1:26" s="13" customFormat="1">
      <c r="A89" s="50">
        <v>419</v>
      </c>
      <c r="B89" s="50">
        <v>419035243</v>
      </c>
      <c r="C89" s="51" t="s">
        <v>71</v>
      </c>
      <c r="D89" s="50">
        <v>35</v>
      </c>
      <c r="E89" s="51" t="s">
        <v>11</v>
      </c>
      <c r="F89" s="50">
        <v>243</v>
      </c>
      <c r="G89" s="51" t="s">
        <v>80</v>
      </c>
      <c r="H89" s="52">
        <v>4</v>
      </c>
      <c r="I89" s="53">
        <v>12706</v>
      </c>
      <c r="J89" s="53">
        <v>3095</v>
      </c>
      <c r="K89" s="53">
        <v>0</v>
      </c>
      <c r="L89" s="53">
        <v>893</v>
      </c>
      <c r="M89" s="53">
        <v>16694</v>
      </c>
      <c r="N89" s="36"/>
      <c r="O89" s="54" t="s">
        <v>308</v>
      </c>
      <c r="P89" s="54" t="s">
        <v>308</v>
      </c>
      <c r="Q89" s="56">
        <v>0.09</v>
      </c>
      <c r="R89" s="56">
        <v>6.0000000000000001E-3</v>
      </c>
      <c r="S89" s="53">
        <v>0</v>
      </c>
      <c r="T89" s="36"/>
      <c r="U89" s="57">
        <v>63204</v>
      </c>
      <c r="V89" s="57">
        <v>0</v>
      </c>
      <c r="W89" s="53">
        <v>0</v>
      </c>
      <c r="X89" s="53">
        <v>3572</v>
      </c>
      <c r="Y89" s="53">
        <v>66776</v>
      </c>
      <c r="Z89" s="53">
        <f t="shared" si="1"/>
        <v>3461320</v>
      </c>
    </row>
    <row r="90" spans="1:26" s="13" customFormat="1">
      <c r="A90" s="50">
        <v>419</v>
      </c>
      <c r="B90" s="50">
        <v>419035244</v>
      </c>
      <c r="C90" s="51" t="s">
        <v>71</v>
      </c>
      <c r="D90" s="50">
        <v>35</v>
      </c>
      <c r="E90" s="51" t="s">
        <v>11</v>
      </c>
      <c r="F90" s="50">
        <v>244</v>
      </c>
      <c r="G90" s="51" t="s">
        <v>27</v>
      </c>
      <c r="H90" s="52">
        <v>1</v>
      </c>
      <c r="I90" s="53">
        <v>9243</v>
      </c>
      <c r="J90" s="53">
        <v>3156</v>
      </c>
      <c r="K90" s="53">
        <v>0</v>
      </c>
      <c r="L90" s="53">
        <v>893</v>
      </c>
      <c r="M90" s="53">
        <v>13292</v>
      </c>
      <c r="N90" s="36"/>
      <c r="O90" s="54" t="s">
        <v>308</v>
      </c>
      <c r="P90" s="54" t="s">
        <v>308</v>
      </c>
      <c r="Q90" s="56">
        <v>0.18</v>
      </c>
      <c r="R90" s="56">
        <v>9.0999999999999998E-2</v>
      </c>
      <c r="S90" s="53">
        <v>0</v>
      </c>
      <c r="T90" s="36"/>
      <c r="U90" s="57">
        <v>12399</v>
      </c>
      <c r="V90" s="57">
        <v>0</v>
      </c>
      <c r="W90" s="53">
        <v>0</v>
      </c>
      <c r="X90" s="53">
        <v>893</v>
      </c>
      <c r="Y90" s="53">
        <v>13292</v>
      </c>
      <c r="Z90" s="53">
        <f t="shared" si="1"/>
        <v>3461320</v>
      </c>
    </row>
    <row r="91" spans="1:26" s="13" customFormat="1">
      <c r="A91" s="50">
        <v>419</v>
      </c>
      <c r="B91" s="50">
        <v>419035248</v>
      </c>
      <c r="C91" s="51" t="s">
        <v>71</v>
      </c>
      <c r="D91" s="50">
        <v>35</v>
      </c>
      <c r="E91" s="51" t="s">
        <v>11</v>
      </c>
      <c r="F91" s="50">
        <v>248</v>
      </c>
      <c r="G91" s="51" t="s">
        <v>18</v>
      </c>
      <c r="H91" s="52">
        <v>1</v>
      </c>
      <c r="I91" s="53">
        <v>13106</v>
      </c>
      <c r="J91" s="53">
        <v>1422</v>
      </c>
      <c r="K91" s="53">
        <v>0</v>
      </c>
      <c r="L91" s="53">
        <v>893</v>
      </c>
      <c r="M91" s="53">
        <v>15421</v>
      </c>
      <c r="N91" s="36"/>
      <c r="O91" s="54" t="s">
        <v>308</v>
      </c>
      <c r="P91" s="54" t="s">
        <v>308</v>
      </c>
      <c r="Q91" s="56">
        <v>0.09</v>
      </c>
      <c r="R91" s="56">
        <v>4.2000000000000003E-2</v>
      </c>
      <c r="S91" s="53">
        <v>0</v>
      </c>
      <c r="T91" s="36"/>
      <c r="U91" s="57">
        <v>14528</v>
      </c>
      <c r="V91" s="57">
        <v>0</v>
      </c>
      <c r="W91" s="53">
        <v>0</v>
      </c>
      <c r="X91" s="53">
        <v>893</v>
      </c>
      <c r="Y91" s="53">
        <v>15421</v>
      </c>
      <c r="Z91" s="53">
        <f t="shared" si="1"/>
        <v>3461320</v>
      </c>
    </row>
    <row r="92" spans="1:26" s="13" customFormat="1">
      <c r="A92" s="50">
        <v>419</v>
      </c>
      <c r="B92" s="50">
        <v>419035285</v>
      </c>
      <c r="C92" s="51" t="s">
        <v>71</v>
      </c>
      <c r="D92" s="50">
        <v>35</v>
      </c>
      <c r="E92" s="51" t="s">
        <v>11</v>
      </c>
      <c r="F92" s="50">
        <v>285</v>
      </c>
      <c r="G92" s="51" t="s">
        <v>28</v>
      </c>
      <c r="H92" s="52">
        <v>1</v>
      </c>
      <c r="I92" s="53">
        <v>13106</v>
      </c>
      <c r="J92" s="53">
        <v>3895</v>
      </c>
      <c r="K92" s="53">
        <v>0</v>
      </c>
      <c r="L92" s="53">
        <v>893</v>
      </c>
      <c r="M92" s="53">
        <v>17894</v>
      </c>
      <c r="N92" s="36"/>
      <c r="O92" s="54" t="s">
        <v>308</v>
      </c>
      <c r="P92" s="54" t="s">
        <v>308</v>
      </c>
      <c r="Q92" s="56">
        <v>0.09</v>
      </c>
      <c r="R92" s="56">
        <v>3.2000000000000001E-2</v>
      </c>
      <c r="S92" s="53">
        <v>0</v>
      </c>
      <c r="T92" s="36"/>
      <c r="U92" s="57">
        <v>17001</v>
      </c>
      <c r="V92" s="57">
        <v>0</v>
      </c>
      <c r="W92" s="53">
        <v>0</v>
      </c>
      <c r="X92" s="53">
        <v>893</v>
      </c>
      <c r="Y92" s="53">
        <v>17894</v>
      </c>
      <c r="Z92" s="53">
        <f t="shared" si="1"/>
        <v>3461320</v>
      </c>
    </row>
    <row r="93" spans="1:26" s="13" customFormat="1">
      <c r="A93" s="50">
        <v>420</v>
      </c>
      <c r="B93" s="50">
        <v>420049010</v>
      </c>
      <c r="C93" s="51" t="s">
        <v>72</v>
      </c>
      <c r="D93" s="50">
        <v>49</v>
      </c>
      <c r="E93" s="51" t="s">
        <v>73</v>
      </c>
      <c r="F93" s="50">
        <v>10</v>
      </c>
      <c r="G93" s="51" t="s">
        <v>74</v>
      </c>
      <c r="H93" s="52">
        <v>6</v>
      </c>
      <c r="I93" s="53">
        <v>10855</v>
      </c>
      <c r="J93" s="53">
        <v>3246</v>
      </c>
      <c r="K93" s="53">
        <v>0</v>
      </c>
      <c r="L93" s="53">
        <v>893</v>
      </c>
      <c r="M93" s="53">
        <v>14994</v>
      </c>
      <c r="N93" s="36"/>
      <c r="O93" s="54" t="s">
        <v>308</v>
      </c>
      <c r="P93" s="54" t="s">
        <v>308</v>
      </c>
      <c r="Q93" s="56">
        <v>0.09</v>
      </c>
      <c r="R93" s="56">
        <v>3.0000000000000001E-3</v>
      </c>
      <c r="S93" s="53">
        <v>0</v>
      </c>
      <c r="T93" s="36"/>
      <c r="U93" s="57">
        <v>84606</v>
      </c>
      <c r="V93" s="57">
        <v>0</v>
      </c>
      <c r="W93" s="53">
        <v>0</v>
      </c>
      <c r="X93" s="53">
        <v>5358</v>
      </c>
      <c r="Y93" s="53">
        <v>89964</v>
      </c>
      <c r="Z93" s="53">
        <f t="shared" si="1"/>
        <v>7478499</v>
      </c>
    </row>
    <row r="94" spans="1:26" s="13" customFormat="1">
      <c r="A94" s="50">
        <v>420</v>
      </c>
      <c r="B94" s="50">
        <v>420049026</v>
      </c>
      <c r="C94" s="51" t="s">
        <v>72</v>
      </c>
      <c r="D94" s="50">
        <v>49</v>
      </c>
      <c r="E94" s="51" t="s">
        <v>73</v>
      </c>
      <c r="F94" s="50">
        <v>26</v>
      </c>
      <c r="G94" s="51" t="s">
        <v>75</v>
      </c>
      <c r="H94" s="52">
        <v>2</v>
      </c>
      <c r="I94" s="53">
        <v>13695</v>
      </c>
      <c r="J94" s="53">
        <v>3756</v>
      </c>
      <c r="K94" s="53">
        <v>0</v>
      </c>
      <c r="L94" s="53">
        <v>893</v>
      </c>
      <c r="M94" s="53">
        <v>18344</v>
      </c>
      <c r="N94" s="36"/>
      <c r="O94" s="54" t="s">
        <v>308</v>
      </c>
      <c r="P94" s="54" t="s">
        <v>308</v>
      </c>
      <c r="Q94" s="56">
        <v>0.09</v>
      </c>
      <c r="R94" s="56">
        <v>1E-3</v>
      </c>
      <c r="S94" s="53">
        <v>0</v>
      </c>
      <c r="T94" s="36"/>
      <c r="U94" s="57">
        <v>34902</v>
      </c>
      <c r="V94" s="57">
        <v>0</v>
      </c>
      <c r="W94" s="53">
        <v>0</v>
      </c>
      <c r="X94" s="53">
        <v>1786</v>
      </c>
      <c r="Y94" s="53">
        <v>36688</v>
      </c>
      <c r="Z94" s="53">
        <f t="shared" si="1"/>
        <v>7478499</v>
      </c>
    </row>
    <row r="95" spans="1:26" s="13" customFormat="1">
      <c r="A95" s="50">
        <v>420</v>
      </c>
      <c r="B95" s="50">
        <v>420049031</v>
      </c>
      <c r="C95" s="51" t="s">
        <v>72</v>
      </c>
      <c r="D95" s="50">
        <v>49</v>
      </c>
      <c r="E95" s="51" t="s">
        <v>73</v>
      </c>
      <c r="F95" s="50">
        <v>31</v>
      </c>
      <c r="G95" s="51" t="s">
        <v>76</v>
      </c>
      <c r="H95" s="52">
        <v>1</v>
      </c>
      <c r="I95" s="53">
        <v>9137</v>
      </c>
      <c r="J95" s="53">
        <v>3750</v>
      </c>
      <c r="K95" s="53">
        <v>0</v>
      </c>
      <c r="L95" s="53">
        <v>893</v>
      </c>
      <c r="M95" s="53">
        <v>13780</v>
      </c>
      <c r="N95" s="36"/>
      <c r="O95" s="54" t="s">
        <v>308</v>
      </c>
      <c r="P95" s="54" t="s">
        <v>308</v>
      </c>
      <c r="Q95" s="56">
        <v>0.09</v>
      </c>
      <c r="R95" s="56">
        <v>2.9000000000000001E-2</v>
      </c>
      <c r="S95" s="53">
        <v>0</v>
      </c>
      <c r="T95" s="36"/>
      <c r="U95" s="57">
        <v>12887</v>
      </c>
      <c r="V95" s="57">
        <v>0</v>
      </c>
      <c r="W95" s="53">
        <v>0</v>
      </c>
      <c r="X95" s="53">
        <v>893</v>
      </c>
      <c r="Y95" s="53">
        <v>13780</v>
      </c>
      <c r="Z95" s="53">
        <f t="shared" si="1"/>
        <v>7478499</v>
      </c>
    </row>
    <row r="96" spans="1:26" s="13" customFormat="1">
      <c r="A96" s="50">
        <v>420</v>
      </c>
      <c r="B96" s="50">
        <v>420049035</v>
      </c>
      <c r="C96" s="51" t="s">
        <v>72</v>
      </c>
      <c r="D96" s="50">
        <v>49</v>
      </c>
      <c r="E96" s="51" t="s">
        <v>73</v>
      </c>
      <c r="F96" s="50">
        <v>35</v>
      </c>
      <c r="G96" s="51" t="s">
        <v>11</v>
      </c>
      <c r="H96" s="52">
        <v>79</v>
      </c>
      <c r="I96" s="53">
        <v>11685</v>
      </c>
      <c r="J96" s="53">
        <v>3453</v>
      </c>
      <c r="K96" s="53">
        <v>0</v>
      </c>
      <c r="L96" s="53">
        <v>893</v>
      </c>
      <c r="M96" s="53">
        <v>16031</v>
      </c>
      <c r="N96" s="36"/>
      <c r="O96" s="54" t="s">
        <v>308</v>
      </c>
      <c r="P96" s="54" t="s">
        <v>308</v>
      </c>
      <c r="Q96" s="56">
        <v>0.18</v>
      </c>
      <c r="R96" s="56">
        <v>0.152</v>
      </c>
      <c r="S96" s="53">
        <v>0</v>
      </c>
      <c r="T96" s="36"/>
      <c r="U96" s="57">
        <v>1195902</v>
      </c>
      <c r="V96" s="57">
        <v>0</v>
      </c>
      <c r="W96" s="53">
        <v>0</v>
      </c>
      <c r="X96" s="53">
        <v>70547</v>
      </c>
      <c r="Y96" s="53">
        <v>1266449</v>
      </c>
      <c r="Z96" s="53">
        <f t="shared" si="1"/>
        <v>7478499</v>
      </c>
    </row>
    <row r="97" spans="1:26" s="13" customFormat="1">
      <c r="A97" s="50">
        <v>420</v>
      </c>
      <c r="B97" s="50">
        <v>420049044</v>
      </c>
      <c r="C97" s="51" t="s">
        <v>72</v>
      </c>
      <c r="D97" s="50">
        <v>49</v>
      </c>
      <c r="E97" s="51" t="s">
        <v>73</v>
      </c>
      <c r="F97" s="50">
        <v>44</v>
      </c>
      <c r="G97" s="51" t="s">
        <v>12</v>
      </c>
      <c r="H97" s="52">
        <v>2</v>
      </c>
      <c r="I97" s="53">
        <v>11221</v>
      </c>
      <c r="J97" s="53">
        <v>739</v>
      </c>
      <c r="K97" s="53">
        <v>0</v>
      </c>
      <c r="L97" s="53">
        <v>893</v>
      </c>
      <c r="M97" s="53">
        <v>12853</v>
      </c>
      <c r="N97" s="36"/>
      <c r="O97" s="54" t="s">
        <v>308</v>
      </c>
      <c r="P97" s="54" t="s">
        <v>308</v>
      </c>
      <c r="Q97" s="56">
        <v>0.09</v>
      </c>
      <c r="R97" s="56">
        <v>4.4999999999999998E-2</v>
      </c>
      <c r="S97" s="53">
        <v>0</v>
      </c>
      <c r="T97" s="36"/>
      <c r="U97" s="57">
        <v>23920</v>
      </c>
      <c r="V97" s="57">
        <v>0</v>
      </c>
      <c r="W97" s="53">
        <v>0</v>
      </c>
      <c r="X97" s="53">
        <v>1786</v>
      </c>
      <c r="Y97" s="53">
        <v>25706</v>
      </c>
      <c r="Z97" s="53">
        <f t="shared" si="1"/>
        <v>7478499</v>
      </c>
    </row>
    <row r="98" spans="1:26" s="13" customFormat="1">
      <c r="A98" s="50">
        <v>420</v>
      </c>
      <c r="B98" s="50">
        <v>420049049</v>
      </c>
      <c r="C98" s="51" t="s">
        <v>72</v>
      </c>
      <c r="D98" s="50">
        <v>49</v>
      </c>
      <c r="E98" s="51" t="s">
        <v>73</v>
      </c>
      <c r="F98" s="50">
        <v>49</v>
      </c>
      <c r="G98" s="51" t="s">
        <v>73</v>
      </c>
      <c r="H98" s="52">
        <v>168</v>
      </c>
      <c r="I98" s="53">
        <v>12346</v>
      </c>
      <c r="J98" s="53">
        <v>15273</v>
      </c>
      <c r="K98" s="53">
        <v>0</v>
      </c>
      <c r="L98" s="53">
        <v>893</v>
      </c>
      <c r="M98" s="53">
        <v>28512</v>
      </c>
      <c r="N98" s="36"/>
      <c r="O98" s="54" t="s">
        <v>308</v>
      </c>
      <c r="P98" s="54" t="s">
        <v>308</v>
      </c>
      <c r="Q98" s="56">
        <v>0.09</v>
      </c>
      <c r="R98" s="56">
        <v>7.3999999999999996E-2</v>
      </c>
      <c r="S98" s="53">
        <v>0</v>
      </c>
      <c r="T98" s="36"/>
      <c r="U98" s="57">
        <v>4639992</v>
      </c>
      <c r="V98" s="57">
        <v>0</v>
      </c>
      <c r="W98" s="53">
        <v>0</v>
      </c>
      <c r="X98" s="53">
        <v>150024</v>
      </c>
      <c r="Y98" s="53">
        <v>4790016</v>
      </c>
      <c r="Z98" s="53">
        <f t="shared" si="1"/>
        <v>7478499</v>
      </c>
    </row>
    <row r="99" spans="1:26" s="13" customFormat="1">
      <c r="A99" s="50">
        <v>420</v>
      </c>
      <c r="B99" s="50">
        <v>420049057</v>
      </c>
      <c r="C99" s="51" t="s">
        <v>72</v>
      </c>
      <c r="D99" s="50">
        <v>49</v>
      </c>
      <c r="E99" s="51" t="s">
        <v>73</v>
      </c>
      <c r="F99" s="50">
        <v>57</v>
      </c>
      <c r="G99" s="51" t="s">
        <v>13</v>
      </c>
      <c r="H99" s="52">
        <v>9</v>
      </c>
      <c r="I99" s="53">
        <v>11575</v>
      </c>
      <c r="J99" s="53">
        <v>610</v>
      </c>
      <c r="K99" s="53">
        <v>0</v>
      </c>
      <c r="L99" s="53">
        <v>893</v>
      </c>
      <c r="M99" s="53">
        <v>13078</v>
      </c>
      <c r="N99" s="36"/>
      <c r="O99" s="54" t="s">
        <v>308</v>
      </c>
      <c r="P99" s="54" t="s">
        <v>308</v>
      </c>
      <c r="Q99" s="56">
        <v>0.18</v>
      </c>
      <c r="R99" s="56">
        <v>0.126</v>
      </c>
      <c r="S99" s="53">
        <v>0</v>
      </c>
      <c r="T99" s="36"/>
      <c r="U99" s="57">
        <v>109665</v>
      </c>
      <c r="V99" s="57">
        <v>0</v>
      </c>
      <c r="W99" s="53">
        <v>0</v>
      </c>
      <c r="X99" s="53">
        <v>8037</v>
      </c>
      <c r="Y99" s="53">
        <v>117702</v>
      </c>
      <c r="Z99" s="53">
        <f t="shared" si="1"/>
        <v>7478499</v>
      </c>
    </row>
    <row r="100" spans="1:26" s="13" customFormat="1">
      <c r="A100" s="50">
        <v>420</v>
      </c>
      <c r="B100" s="50">
        <v>420049067</v>
      </c>
      <c r="C100" s="51" t="s">
        <v>72</v>
      </c>
      <c r="D100" s="50">
        <v>49</v>
      </c>
      <c r="E100" s="51" t="s">
        <v>73</v>
      </c>
      <c r="F100" s="50">
        <v>67</v>
      </c>
      <c r="G100" s="51" t="s">
        <v>234</v>
      </c>
      <c r="H100" s="52">
        <v>1</v>
      </c>
      <c r="I100" s="53">
        <v>9268</v>
      </c>
      <c r="J100" s="53">
        <v>8937</v>
      </c>
      <c r="K100" s="53">
        <v>0</v>
      </c>
      <c r="L100" s="53">
        <v>893</v>
      </c>
      <c r="M100" s="53">
        <v>19098</v>
      </c>
      <c r="N100" s="36"/>
      <c r="O100" s="54" t="s">
        <v>308</v>
      </c>
      <c r="P100" s="54" t="s">
        <v>308</v>
      </c>
      <c r="Q100" s="56">
        <v>0.09</v>
      </c>
      <c r="R100" s="56">
        <v>0</v>
      </c>
      <c r="S100" s="53">
        <v>0</v>
      </c>
      <c r="T100" s="36"/>
      <c r="U100" s="57">
        <v>18205</v>
      </c>
      <c r="V100" s="57">
        <v>0</v>
      </c>
      <c r="W100" s="53">
        <v>0</v>
      </c>
      <c r="X100" s="53">
        <v>893</v>
      </c>
      <c r="Y100" s="53">
        <v>19098</v>
      </c>
      <c r="Z100" s="53">
        <f t="shared" si="1"/>
        <v>7478499</v>
      </c>
    </row>
    <row r="101" spans="1:26" s="13" customFormat="1">
      <c r="A101" s="50">
        <v>420</v>
      </c>
      <c r="B101" s="50">
        <v>420049093</v>
      </c>
      <c r="C101" s="51" t="s">
        <v>72</v>
      </c>
      <c r="D101" s="50">
        <v>49</v>
      </c>
      <c r="E101" s="51" t="s">
        <v>73</v>
      </c>
      <c r="F101" s="50">
        <v>93</v>
      </c>
      <c r="G101" s="51" t="s">
        <v>14</v>
      </c>
      <c r="H101" s="52">
        <v>31</v>
      </c>
      <c r="I101" s="53">
        <v>11646</v>
      </c>
      <c r="J101" s="53">
        <v>351</v>
      </c>
      <c r="K101" s="53">
        <v>0</v>
      </c>
      <c r="L101" s="53">
        <v>893</v>
      </c>
      <c r="M101" s="53">
        <v>12890</v>
      </c>
      <c r="N101" s="36"/>
      <c r="O101" s="54" t="s">
        <v>308</v>
      </c>
      <c r="P101" s="54" t="s">
        <v>308</v>
      </c>
      <c r="Q101" s="56">
        <v>0.09</v>
      </c>
      <c r="R101" s="56">
        <v>0.1</v>
      </c>
      <c r="S101" s="53">
        <v>-1197</v>
      </c>
      <c r="T101" s="36"/>
      <c r="U101" s="57">
        <v>371907</v>
      </c>
      <c r="V101" s="57">
        <v>-37106</v>
      </c>
      <c r="W101" s="53">
        <v>0</v>
      </c>
      <c r="X101" s="53">
        <v>27683</v>
      </c>
      <c r="Y101" s="53">
        <v>362484</v>
      </c>
      <c r="Z101" s="53">
        <f t="shared" si="1"/>
        <v>7478499</v>
      </c>
    </row>
    <row r="102" spans="1:26" s="13" customFormat="1">
      <c r="A102" s="50">
        <v>420</v>
      </c>
      <c r="B102" s="50">
        <v>420049149</v>
      </c>
      <c r="C102" s="51" t="s">
        <v>72</v>
      </c>
      <c r="D102" s="50">
        <v>49</v>
      </c>
      <c r="E102" s="51" t="s">
        <v>73</v>
      </c>
      <c r="F102" s="50">
        <v>149</v>
      </c>
      <c r="G102" s="51" t="s">
        <v>77</v>
      </c>
      <c r="H102" s="52">
        <v>1</v>
      </c>
      <c r="I102" s="53">
        <v>9137</v>
      </c>
      <c r="J102" s="53">
        <v>53</v>
      </c>
      <c r="K102" s="53">
        <v>0</v>
      </c>
      <c r="L102" s="53">
        <v>893</v>
      </c>
      <c r="M102" s="53">
        <v>10083</v>
      </c>
      <c r="N102" s="36"/>
      <c r="O102" s="54" t="s">
        <v>308</v>
      </c>
      <c r="P102" s="54" t="s">
        <v>308</v>
      </c>
      <c r="Q102" s="56">
        <v>0.13</v>
      </c>
      <c r="R102" s="56">
        <v>0.10299999999999999</v>
      </c>
      <c r="S102" s="53">
        <v>0</v>
      </c>
      <c r="T102" s="36"/>
      <c r="U102" s="57">
        <v>9190</v>
      </c>
      <c r="V102" s="57">
        <v>0</v>
      </c>
      <c r="W102" s="53">
        <v>0</v>
      </c>
      <c r="X102" s="53">
        <v>893</v>
      </c>
      <c r="Y102" s="53">
        <v>10083</v>
      </c>
      <c r="Z102" s="53">
        <f t="shared" si="1"/>
        <v>7478499</v>
      </c>
    </row>
    <row r="103" spans="1:26" s="13" customFormat="1">
      <c r="A103" s="50">
        <v>420</v>
      </c>
      <c r="B103" s="50">
        <v>420049160</v>
      </c>
      <c r="C103" s="51" t="s">
        <v>72</v>
      </c>
      <c r="D103" s="50">
        <v>49</v>
      </c>
      <c r="E103" s="51" t="s">
        <v>73</v>
      </c>
      <c r="F103" s="50">
        <v>160</v>
      </c>
      <c r="G103" s="51" t="s">
        <v>134</v>
      </c>
      <c r="H103" s="52">
        <v>1</v>
      </c>
      <c r="I103" s="53">
        <v>9137</v>
      </c>
      <c r="J103" s="53">
        <v>368</v>
      </c>
      <c r="K103" s="53">
        <v>0</v>
      </c>
      <c r="L103" s="53">
        <v>893</v>
      </c>
      <c r="M103" s="53">
        <v>10398</v>
      </c>
      <c r="N103" s="36"/>
      <c r="O103" s="54" t="s">
        <v>308</v>
      </c>
      <c r="P103" s="54" t="s">
        <v>308</v>
      </c>
      <c r="Q103" s="56">
        <v>0.13</v>
      </c>
      <c r="R103" s="56">
        <v>0.104</v>
      </c>
      <c r="S103" s="53">
        <v>0</v>
      </c>
      <c r="T103" s="36"/>
      <c r="U103" s="57">
        <v>9505</v>
      </c>
      <c r="V103" s="57">
        <v>0</v>
      </c>
      <c r="W103" s="53">
        <v>0</v>
      </c>
      <c r="X103" s="53">
        <v>893</v>
      </c>
      <c r="Y103" s="53">
        <v>10398</v>
      </c>
      <c r="Z103" s="53">
        <f t="shared" si="1"/>
        <v>7478499</v>
      </c>
    </row>
    <row r="104" spans="1:26" s="13" customFormat="1">
      <c r="A104" s="50">
        <v>420</v>
      </c>
      <c r="B104" s="50">
        <v>420049163</v>
      </c>
      <c r="C104" s="51" t="s">
        <v>72</v>
      </c>
      <c r="D104" s="50">
        <v>49</v>
      </c>
      <c r="E104" s="51" t="s">
        <v>73</v>
      </c>
      <c r="F104" s="50">
        <v>163</v>
      </c>
      <c r="G104" s="51" t="s">
        <v>16</v>
      </c>
      <c r="H104" s="52">
        <v>1</v>
      </c>
      <c r="I104" s="53">
        <v>8877</v>
      </c>
      <c r="J104" s="53">
        <v>173</v>
      </c>
      <c r="K104" s="53">
        <v>0</v>
      </c>
      <c r="L104" s="53">
        <v>893</v>
      </c>
      <c r="M104" s="53">
        <v>9943</v>
      </c>
      <c r="N104" s="36"/>
      <c r="O104" s="54" t="s">
        <v>308</v>
      </c>
      <c r="P104" s="54" t="s">
        <v>308</v>
      </c>
      <c r="Q104" s="56">
        <v>0.18</v>
      </c>
      <c r="R104" s="56">
        <v>9.1999999999999998E-2</v>
      </c>
      <c r="S104" s="53">
        <v>0</v>
      </c>
      <c r="T104" s="36"/>
      <c r="U104" s="57">
        <v>9050</v>
      </c>
      <c r="V104" s="57">
        <v>0</v>
      </c>
      <c r="W104" s="53">
        <v>0</v>
      </c>
      <c r="X104" s="53">
        <v>893</v>
      </c>
      <c r="Y104" s="53">
        <v>9943</v>
      </c>
      <c r="Z104" s="53">
        <f t="shared" si="1"/>
        <v>7478499</v>
      </c>
    </row>
    <row r="105" spans="1:26" s="13" customFormat="1">
      <c r="A105" s="50">
        <v>420</v>
      </c>
      <c r="B105" s="50">
        <v>420049165</v>
      </c>
      <c r="C105" s="51" t="s">
        <v>72</v>
      </c>
      <c r="D105" s="50">
        <v>49</v>
      </c>
      <c r="E105" s="51" t="s">
        <v>73</v>
      </c>
      <c r="F105" s="50">
        <v>165</v>
      </c>
      <c r="G105" s="51" t="s">
        <v>17</v>
      </c>
      <c r="H105" s="52">
        <v>8</v>
      </c>
      <c r="I105" s="53">
        <v>13467</v>
      </c>
      <c r="J105" s="53">
        <v>745</v>
      </c>
      <c r="K105" s="53">
        <v>0</v>
      </c>
      <c r="L105" s="53">
        <v>893</v>
      </c>
      <c r="M105" s="53">
        <v>15105</v>
      </c>
      <c r="N105" s="36"/>
      <c r="O105" s="54" t="s">
        <v>308</v>
      </c>
      <c r="P105" s="54" t="s">
        <v>308</v>
      </c>
      <c r="Q105" s="56">
        <v>0.11</v>
      </c>
      <c r="R105" s="56">
        <v>0.113</v>
      </c>
      <c r="S105" s="53">
        <v>-966</v>
      </c>
      <c r="T105" s="36"/>
      <c r="U105" s="57">
        <v>113696</v>
      </c>
      <c r="V105" s="57">
        <v>-7728</v>
      </c>
      <c r="W105" s="53">
        <v>0</v>
      </c>
      <c r="X105" s="53">
        <v>7144</v>
      </c>
      <c r="Y105" s="53">
        <v>113112</v>
      </c>
      <c r="Z105" s="53">
        <f t="shared" si="1"/>
        <v>7478499</v>
      </c>
    </row>
    <row r="106" spans="1:26" s="13" customFormat="1">
      <c r="A106" s="50">
        <v>420</v>
      </c>
      <c r="B106" s="50">
        <v>420049176</v>
      </c>
      <c r="C106" s="51" t="s">
        <v>72</v>
      </c>
      <c r="D106" s="50">
        <v>49</v>
      </c>
      <c r="E106" s="51" t="s">
        <v>73</v>
      </c>
      <c r="F106" s="50">
        <v>176</v>
      </c>
      <c r="G106" s="51" t="s">
        <v>78</v>
      </c>
      <c r="H106" s="52">
        <v>9</v>
      </c>
      <c r="I106" s="53">
        <v>10425</v>
      </c>
      <c r="J106" s="53">
        <v>3395</v>
      </c>
      <c r="K106" s="53">
        <v>0</v>
      </c>
      <c r="L106" s="53">
        <v>893</v>
      </c>
      <c r="M106" s="53">
        <v>14713</v>
      </c>
      <c r="N106" s="36"/>
      <c r="O106" s="54" t="s">
        <v>308</v>
      </c>
      <c r="P106" s="54" t="s">
        <v>308</v>
      </c>
      <c r="Q106" s="56">
        <v>0.09</v>
      </c>
      <c r="R106" s="56">
        <v>6.4000000000000001E-2</v>
      </c>
      <c r="S106" s="53">
        <v>0</v>
      </c>
      <c r="T106" s="36"/>
      <c r="U106" s="57">
        <v>124380</v>
      </c>
      <c r="V106" s="57">
        <v>0</v>
      </c>
      <c r="W106" s="53">
        <v>0</v>
      </c>
      <c r="X106" s="53">
        <v>8037</v>
      </c>
      <c r="Y106" s="53">
        <v>132417</v>
      </c>
      <c r="Z106" s="53">
        <f t="shared" si="1"/>
        <v>7478499</v>
      </c>
    </row>
    <row r="107" spans="1:26" s="13" customFormat="1">
      <c r="A107" s="50">
        <v>420</v>
      </c>
      <c r="B107" s="50">
        <v>420049181</v>
      </c>
      <c r="C107" s="51" t="s">
        <v>72</v>
      </c>
      <c r="D107" s="50">
        <v>49</v>
      </c>
      <c r="E107" s="51" t="s">
        <v>73</v>
      </c>
      <c r="F107" s="50">
        <v>181</v>
      </c>
      <c r="G107" s="51" t="s">
        <v>79</v>
      </c>
      <c r="H107" s="52">
        <v>3</v>
      </c>
      <c r="I107" s="53">
        <v>9113</v>
      </c>
      <c r="J107" s="53">
        <v>557</v>
      </c>
      <c r="K107" s="53">
        <v>0</v>
      </c>
      <c r="L107" s="53">
        <v>893</v>
      </c>
      <c r="M107" s="53">
        <v>10563</v>
      </c>
      <c r="N107" s="36"/>
      <c r="O107" s="54" t="s">
        <v>308</v>
      </c>
      <c r="P107" s="54" t="s">
        <v>308</v>
      </c>
      <c r="Q107" s="56">
        <v>0.09</v>
      </c>
      <c r="R107" s="56">
        <v>1.4E-2</v>
      </c>
      <c r="S107" s="53">
        <v>0</v>
      </c>
      <c r="T107" s="36"/>
      <c r="U107" s="57">
        <v>29010</v>
      </c>
      <c r="V107" s="57">
        <v>0</v>
      </c>
      <c r="W107" s="53">
        <v>0</v>
      </c>
      <c r="X107" s="53">
        <v>2679</v>
      </c>
      <c r="Y107" s="53">
        <v>31689</v>
      </c>
      <c r="Z107" s="53">
        <f t="shared" si="1"/>
        <v>7478499</v>
      </c>
    </row>
    <row r="108" spans="1:26" s="13" customFormat="1">
      <c r="A108" s="50">
        <v>420</v>
      </c>
      <c r="B108" s="50">
        <v>420049189</v>
      </c>
      <c r="C108" s="51" t="s">
        <v>72</v>
      </c>
      <c r="D108" s="50">
        <v>49</v>
      </c>
      <c r="E108" s="51" t="s">
        <v>73</v>
      </c>
      <c r="F108" s="50">
        <v>189</v>
      </c>
      <c r="G108" s="51" t="s">
        <v>24</v>
      </c>
      <c r="H108" s="52">
        <v>1</v>
      </c>
      <c r="I108" s="53">
        <v>9699</v>
      </c>
      <c r="J108" s="53">
        <v>3571</v>
      </c>
      <c r="K108" s="53">
        <v>0</v>
      </c>
      <c r="L108" s="53">
        <v>893</v>
      </c>
      <c r="M108" s="53">
        <v>14163</v>
      </c>
      <c r="N108" s="36"/>
      <c r="O108" s="54" t="s">
        <v>308</v>
      </c>
      <c r="P108" s="54" t="s">
        <v>308</v>
      </c>
      <c r="Q108" s="56">
        <v>0.09</v>
      </c>
      <c r="R108" s="56">
        <v>2E-3</v>
      </c>
      <c r="S108" s="53">
        <v>0</v>
      </c>
      <c r="T108" s="36"/>
      <c r="U108" s="57">
        <v>13270</v>
      </c>
      <c r="V108" s="57">
        <v>0</v>
      </c>
      <c r="W108" s="53">
        <v>0</v>
      </c>
      <c r="X108" s="53">
        <v>893</v>
      </c>
      <c r="Y108" s="53">
        <v>14163</v>
      </c>
      <c r="Z108" s="53">
        <f t="shared" si="1"/>
        <v>7478499</v>
      </c>
    </row>
    <row r="109" spans="1:26" s="13" customFormat="1">
      <c r="A109" s="50">
        <v>420</v>
      </c>
      <c r="B109" s="50">
        <v>420049207</v>
      </c>
      <c r="C109" s="51" t="s">
        <v>72</v>
      </c>
      <c r="D109" s="50">
        <v>49</v>
      </c>
      <c r="E109" s="51" t="s">
        <v>73</v>
      </c>
      <c r="F109" s="50">
        <v>207</v>
      </c>
      <c r="G109" s="51" t="s">
        <v>25</v>
      </c>
      <c r="H109" s="52">
        <v>4</v>
      </c>
      <c r="I109" s="53">
        <v>11404</v>
      </c>
      <c r="J109" s="53">
        <v>7655</v>
      </c>
      <c r="K109" s="53">
        <v>0</v>
      </c>
      <c r="L109" s="53">
        <v>893</v>
      </c>
      <c r="M109" s="53">
        <v>19952</v>
      </c>
      <c r="N109" s="36"/>
      <c r="O109" s="54" t="s">
        <v>308</v>
      </c>
      <c r="P109" s="54" t="s">
        <v>308</v>
      </c>
      <c r="Q109" s="56">
        <v>0.09</v>
      </c>
      <c r="R109" s="56">
        <v>1E-3</v>
      </c>
      <c r="S109" s="53">
        <v>0</v>
      </c>
      <c r="T109" s="36"/>
      <c r="U109" s="57">
        <v>76236</v>
      </c>
      <c r="V109" s="57">
        <v>0</v>
      </c>
      <c r="W109" s="53">
        <v>0</v>
      </c>
      <c r="X109" s="53">
        <v>3572</v>
      </c>
      <c r="Y109" s="53">
        <v>79808</v>
      </c>
      <c r="Z109" s="53">
        <f t="shared" si="1"/>
        <v>7478499</v>
      </c>
    </row>
    <row r="110" spans="1:26" s="13" customFormat="1">
      <c r="A110" s="50">
        <v>420</v>
      </c>
      <c r="B110" s="50">
        <v>420049243</v>
      </c>
      <c r="C110" s="51" t="s">
        <v>72</v>
      </c>
      <c r="D110" s="50">
        <v>49</v>
      </c>
      <c r="E110" s="51" t="s">
        <v>73</v>
      </c>
      <c r="F110" s="50">
        <v>243</v>
      </c>
      <c r="G110" s="51" t="s">
        <v>80</v>
      </c>
      <c r="H110" s="52">
        <v>3</v>
      </c>
      <c r="I110" s="53">
        <v>13411</v>
      </c>
      <c r="J110" s="53">
        <v>3267</v>
      </c>
      <c r="K110" s="53">
        <v>0</v>
      </c>
      <c r="L110" s="53">
        <v>893</v>
      </c>
      <c r="M110" s="53">
        <v>17571</v>
      </c>
      <c r="N110" s="36"/>
      <c r="O110" s="54" t="s">
        <v>308</v>
      </c>
      <c r="P110" s="54" t="s">
        <v>308</v>
      </c>
      <c r="Q110" s="56">
        <v>0.09</v>
      </c>
      <c r="R110" s="56">
        <v>6.0000000000000001E-3</v>
      </c>
      <c r="S110" s="53">
        <v>0</v>
      </c>
      <c r="T110" s="36"/>
      <c r="U110" s="57">
        <v>50034</v>
      </c>
      <c r="V110" s="57">
        <v>0</v>
      </c>
      <c r="W110" s="53">
        <v>0</v>
      </c>
      <c r="X110" s="53">
        <v>2679</v>
      </c>
      <c r="Y110" s="53">
        <v>52713</v>
      </c>
      <c r="Z110" s="53">
        <f t="shared" si="1"/>
        <v>7478499</v>
      </c>
    </row>
    <row r="111" spans="1:26" s="13" customFormat="1">
      <c r="A111" s="50">
        <v>420</v>
      </c>
      <c r="B111" s="50">
        <v>420049244</v>
      </c>
      <c r="C111" s="51" t="s">
        <v>72</v>
      </c>
      <c r="D111" s="50">
        <v>49</v>
      </c>
      <c r="E111" s="51" t="s">
        <v>73</v>
      </c>
      <c r="F111" s="50">
        <v>244</v>
      </c>
      <c r="G111" s="51" t="s">
        <v>27</v>
      </c>
      <c r="H111" s="52">
        <v>5</v>
      </c>
      <c r="I111" s="53">
        <v>8984</v>
      </c>
      <c r="J111" s="53">
        <v>3068</v>
      </c>
      <c r="K111" s="53">
        <v>0</v>
      </c>
      <c r="L111" s="53">
        <v>893</v>
      </c>
      <c r="M111" s="53">
        <v>12945</v>
      </c>
      <c r="N111" s="36"/>
      <c r="O111" s="54" t="s">
        <v>308</v>
      </c>
      <c r="P111" s="54" t="s">
        <v>308</v>
      </c>
      <c r="Q111" s="56">
        <v>0.18</v>
      </c>
      <c r="R111" s="56">
        <v>9.0999999999999998E-2</v>
      </c>
      <c r="S111" s="53">
        <v>0</v>
      </c>
      <c r="T111" s="36"/>
      <c r="U111" s="57">
        <v>60260</v>
      </c>
      <c r="V111" s="57">
        <v>0</v>
      </c>
      <c r="W111" s="53">
        <v>0</v>
      </c>
      <c r="X111" s="53">
        <v>4465</v>
      </c>
      <c r="Y111" s="53">
        <v>64725</v>
      </c>
      <c r="Z111" s="53">
        <f t="shared" si="1"/>
        <v>7478499</v>
      </c>
    </row>
    <row r="112" spans="1:26" s="13" customFormat="1">
      <c r="A112" s="50">
        <v>420</v>
      </c>
      <c r="B112" s="50">
        <v>420049248</v>
      </c>
      <c r="C112" s="51" t="s">
        <v>72</v>
      </c>
      <c r="D112" s="50">
        <v>49</v>
      </c>
      <c r="E112" s="51" t="s">
        <v>73</v>
      </c>
      <c r="F112" s="50">
        <v>248</v>
      </c>
      <c r="G112" s="51" t="s">
        <v>18</v>
      </c>
      <c r="H112" s="52">
        <v>5</v>
      </c>
      <c r="I112" s="53">
        <v>10627</v>
      </c>
      <c r="J112" s="53">
        <v>1153</v>
      </c>
      <c r="K112" s="53">
        <v>0</v>
      </c>
      <c r="L112" s="53">
        <v>893</v>
      </c>
      <c r="M112" s="53">
        <v>12673</v>
      </c>
      <c r="N112" s="36"/>
      <c r="O112" s="54" t="s">
        <v>308</v>
      </c>
      <c r="P112" s="54" t="s">
        <v>308</v>
      </c>
      <c r="Q112" s="56">
        <v>0.09</v>
      </c>
      <c r="R112" s="56">
        <v>4.2000000000000003E-2</v>
      </c>
      <c r="S112" s="53">
        <v>0</v>
      </c>
      <c r="T112" s="36"/>
      <c r="U112" s="57">
        <v>58900</v>
      </c>
      <c r="V112" s="57">
        <v>0</v>
      </c>
      <c r="W112" s="53">
        <v>0</v>
      </c>
      <c r="X112" s="53">
        <v>4465</v>
      </c>
      <c r="Y112" s="53">
        <v>63365</v>
      </c>
      <c r="Z112" s="53">
        <f t="shared" si="1"/>
        <v>7478499</v>
      </c>
    </row>
    <row r="113" spans="1:26" s="13" customFormat="1">
      <c r="A113" s="50">
        <v>420</v>
      </c>
      <c r="B113" s="50">
        <v>420049274</v>
      </c>
      <c r="C113" s="51" t="s">
        <v>72</v>
      </c>
      <c r="D113" s="50">
        <v>49</v>
      </c>
      <c r="E113" s="51" t="s">
        <v>73</v>
      </c>
      <c r="F113" s="50">
        <v>274</v>
      </c>
      <c r="G113" s="51" t="s">
        <v>60</v>
      </c>
      <c r="H113" s="52">
        <v>2</v>
      </c>
      <c r="I113" s="53">
        <v>8942</v>
      </c>
      <c r="J113" s="53">
        <v>4112</v>
      </c>
      <c r="K113" s="53">
        <v>0</v>
      </c>
      <c r="L113" s="53">
        <v>893</v>
      </c>
      <c r="M113" s="53">
        <v>13947</v>
      </c>
      <c r="N113" s="36"/>
      <c r="O113" s="54" t="s">
        <v>308</v>
      </c>
      <c r="P113" s="54" t="s">
        <v>308</v>
      </c>
      <c r="Q113" s="56">
        <v>0.09</v>
      </c>
      <c r="R113" s="56">
        <v>8.7999999999999995E-2</v>
      </c>
      <c r="S113" s="53">
        <v>0</v>
      </c>
      <c r="T113" s="36"/>
      <c r="U113" s="57">
        <v>26108</v>
      </c>
      <c r="V113" s="57">
        <v>0</v>
      </c>
      <c r="W113" s="53">
        <v>0</v>
      </c>
      <c r="X113" s="53">
        <v>1786</v>
      </c>
      <c r="Y113" s="53">
        <v>27894</v>
      </c>
      <c r="Z113" s="53">
        <f t="shared" si="1"/>
        <v>7478499</v>
      </c>
    </row>
    <row r="114" spans="1:26" s="13" customFormat="1">
      <c r="A114" s="50">
        <v>420</v>
      </c>
      <c r="B114" s="50">
        <v>420049308</v>
      </c>
      <c r="C114" s="51" t="s">
        <v>72</v>
      </c>
      <c r="D114" s="50">
        <v>49</v>
      </c>
      <c r="E114" s="51" t="s">
        <v>73</v>
      </c>
      <c r="F114" s="50">
        <v>308</v>
      </c>
      <c r="G114" s="51" t="s">
        <v>20</v>
      </c>
      <c r="H114" s="52">
        <v>1</v>
      </c>
      <c r="I114" s="53">
        <v>9137</v>
      </c>
      <c r="J114" s="53">
        <v>5400</v>
      </c>
      <c r="K114" s="53">
        <v>0</v>
      </c>
      <c r="L114" s="53">
        <v>893</v>
      </c>
      <c r="M114" s="53">
        <v>15430</v>
      </c>
      <c r="N114" s="36"/>
      <c r="O114" s="54" t="s">
        <v>308</v>
      </c>
      <c r="P114" s="54" t="s">
        <v>308</v>
      </c>
      <c r="Q114" s="56">
        <v>0.09</v>
      </c>
      <c r="R114" s="56">
        <v>3.0000000000000001E-3</v>
      </c>
      <c r="S114" s="53">
        <v>0</v>
      </c>
      <c r="T114" s="36"/>
      <c r="U114" s="57">
        <v>14537</v>
      </c>
      <c r="V114" s="57">
        <v>0</v>
      </c>
      <c r="W114" s="53">
        <v>0</v>
      </c>
      <c r="X114" s="53">
        <v>893</v>
      </c>
      <c r="Y114" s="53">
        <v>15430</v>
      </c>
      <c r="Z114" s="53">
        <f t="shared" si="1"/>
        <v>7478499</v>
      </c>
    </row>
    <row r="115" spans="1:26" s="13" customFormat="1">
      <c r="A115" s="50">
        <v>420</v>
      </c>
      <c r="B115" s="50">
        <v>420049314</v>
      </c>
      <c r="C115" s="51" t="s">
        <v>72</v>
      </c>
      <c r="D115" s="50">
        <v>49</v>
      </c>
      <c r="E115" s="51" t="s">
        <v>73</v>
      </c>
      <c r="F115" s="50">
        <v>314</v>
      </c>
      <c r="G115" s="51" t="s">
        <v>29</v>
      </c>
      <c r="H115" s="52">
        <v>2</v>
      </c>
      <c r="I115" s="53">
        <v>12605</v>
      </c>
      <c r="J115" s="53">
        <v>9998</v>
      </c>
      <c r="K115" s="53">
        <v>0</v>
      </c>
      <c r="L115" s="53">
        <v>893</v>
      </c>
      <c r="M115" s="53">
        <v>23496</v>
      </c>
      <c r="N115" s="36"/>
      <c r="O115" s="54" t="s">
        <v>308</v>
      </c>
      <c r="P115" s="54" t="s">
        <v>308</v>
      </c>
      <c r="Q115" s="56">
        <v>0.09</v>
      </c>
      <c r="R115" s="56">
        <v>5.0000000000000001E-3</v>
      </c>
      <c r="S115" s="53">
        <v>0</v>
      </c>
      <c r="T115" s="36"/>
      <c r="U115" s="57">
        <v>45206</v>
      </c>
      <c r="V115" s="57">
        <v>0</v>
      </c>
      <c r="W115" s="53">
        <v>0</v>
      </c>
      <c r="X115" s="53">
        <v>1786</v>
      </c>
      <c r="Y115" s="53">
        <v>46992</v>
      </c>
      <c r="Z115" s="53">
        <f t="shared" si="1"/>
        <v>7478499</v>
      </c>
    </row>
    <row r="116" spans="1:26" s="13" customFormat="1">
      <c r="A116" s="50">
        <v>420</v>
      </c>
      <c r="B116" s="50">
        <v>420049347</v>
      </c>
      <c r="C116" s="51" t="s">
        <v>72</v>
      </c>
      <c r="D116" s="50">
        <v>49</v>
      </c>
      <c r="E116" s="51" t="s">
        <v>73</v>
      </c>
      <c r="F116" s="50">
        <v>347</v>
      </c>
      <c r="G116" s="51" t="s">
        <v>82</v>
      </c>
      <c r="H116" s="52">
        <v>5</v>
      </c>
      <c r="I116" s="53">
        <v>11277</v>
      </c>
      <c r="J116" s="53">
        <v>4606</v>
      </c>
      <c r="K116" s="53">
        <v>0</v>
      </c>
      <c r="L116" s="53">
        <v>893</v>
      </c>
      <c r="M116" s="53">
        <v>16776</v>
      </c>
      <c r="N116" s="36"/>
      <c r="O116" s="54" t="s">
        <v>308</v>
      </c>
      <c r="P116" s="54" t="s">
        <v>308</v>
      </c>
      <c r="Q116" s="56">
        <v>0.09</v>
      </c>
      <c r="R116" s="56">
        <v>5.0000000000000001E-3</v>
      </c>
      <c r="S116" s="53">
        <v>0</v>
      </c>
      <c r="T116" s="36"/>
      <c r="U116" s="57">
        <v>79415</v>
      </c>
      <c r="V116" s="57">
        <v>0</v>
      </c>
      <c r="W116" s="53">
        <v>0</v>
      </c>
      <c r="X116" s="53">
        <v>4465</v>
      </c>
      <c r="Y116" s="53">
        <v>83880</v>
      </c>
      <c r="Z116" s="53">
        <f t="shared" si="1"/>
        <v>7478499</v>
      </c>
    </row>
    <row r="117" spans="1:26" s="13" customFormat="1">
      <c r="A117" s="50">
        <v>426</v>
      </c>
      <c r="B117" s="50">
        <v>426149079</v>
      </c>
      <c r="C117" s="51" t="s">
        <v>84</v>
      </c>
      <c r="D117" s="50">
        <v>149</v>
      </c>
      <c r="E117" s="51" t="s">
        <v>77</v>
      </c>
      <c r="F117" s="50">
        <v>79</v>
      </c>
      <c r="G117" s="51" t="s">
        <v>86</v>
      </c>
      <c r="H117" s="52">
        <v>1</v>
      </c>
      <c r="I117" s="53">
        <v>8450</v>
      </c>
      <c r="J117" s="53">
        <v>542</v>
      </c>
      <c r="K117" s="53">
        <v>0</v>
      </c>
      <c r="L117" s="53">
        <v>893</v>
      </c>
      <c r="M117" s="53">
        <v>9885</v>
      </c>
      <c r="N117" s="36"/>
      <c r="O117" s="54" t="s">
        <v>308</v>
      </c>
      <c r="P117" s="54" t="s">
        <v>308</v>
      </c>
      <c r="Q117" s="56">
        <v>0.09</v>
      </c>
      <c r="R117" s="56">
        <v>6.5000000000000002E-2</v>
      </c>
      <c r="S117" s="53">
        <v>0</v>
      </c>
      <c r="T117" s="36"/>
      <c r="U117" s="57">
        <v>8992</v>
      </c>
      <c r="V117" s="57">
        <v>0</v>
      </c>
      <c r="W117" s="53">
        <v>0</v>
      </c>
      <c r="X117" s="53">
        <v>893</v>
      </c>
      <c r="Y117" s="53">
        <v>9885</v>
      </c>
      <c r="Z117" s="53">
        <f t="shared" si="1"/>
        <v>4307826</v>
      </c>
    </row>
    <row r="118" spans="1:26" s="13" customFormat="1">
      <c r="A118" s="50">
        <v>426</v>
      </c>
      <c r="B118" s="50">
        <v>426149128</v>
      </c>
      <c r="C118" s="51" t="s">
        <v>84</v>
      </c>
      <c r="D118" s="50">
        <v>149</v>
      </c>
      <c r="E118" s="51" t="s">
        <v>77</v>
      </c>
      <c r="F118" s="50">
        <v>128</v>
      </c>
      <c r="G118" s="51" t="s">
        <v>122</v>
      </c>
      <c r="H118" s="52">
        <v>2</v>
      </c>
      <c r="I118" s="53">
        <v>12587</v>
      </c>
      <c r="J118" s="53">
        <v>540</v>
      </c>
      <c r="K118" s="53">
        <v>0</v>
      </c>
      <c r="L118" s="53">
        <v>893</v>
      </c>
      <c r="M118" s="53">
        <v>14020</v>
      </c>
      <c r="N118" s="36"/>
      <c r="O118" s="54" t="s">
        <v>308</v>
      </c>
      <c r="P118" s="54" t="s">
        <v>308</v>
      </c>
      <c r="Q118" s="56">
        <v>0.18</v>
      </c>
      <c r="R118" s="56">
        <v>3.2000000000000001E-2</v>
      </c>
      <c r="S118" s="53">
        <v>0</v>
      </c>
      <c r="T118" s="36"/>
      <c r="U118" s="57">
        <v>26254</v>
      </c>
      <c r="V118" s="57">
        <v>0</v>
      </c>
      <c r="W118" s="53">
        <v>0</v>
      </c>
      <c r="X118" s="53">
        <v>1786</v>
      </c>
      <c r="Y118" s="53">
        <v>28040</v>
      </c>
      <c r="Z118" s="53">
        <f t="shared" si="1"/>
        <v>4307826</v>
      </c>
    </row>
    <row r="119" spans="1:26" s="13" customFormat="1">
      <c r="A119" s="50">
        <v>426</v>
      </c>
      <c r="B119" s="50">
        <v>426149149</v>
      </c>
      <c r="C119" s="51" t="s">
        <v>84</v>
      </c>
      <c r="D119" s="50">
        <v>149</v>
      </c>
      <c r="E119" s="51" t="s">
        <v>77</v>
      </c>
      <c r="F119" s="50">
        <v>149</v>
      </c>
      <c r="G119" s="51" t="s">
        <v>77</v>
      </c>
      <c r="H119" s="52">
        <v>296</v>
      </c>
      <c r="I119" s="53">
        <v>11929</v>
      </c>
      <c r="J119" s="53">
        <v>69</v>
      </c>
      <c r="K119" s="53">
        <v>587</v>
      </c>
      <c r="L119" s="53">
        <v>893</v>
      </c>
      <c r="M119" s="53">
        <v>13478</v>
      </c>
      <c r="N119" s="36"/>
      <c r="O119" s="54" t="s">
        <v>308</v>
      </c>
      <c r="P119" s="54" t="s">
        <v>308</v>
      </c>
      <c r="Q119" s="56">
        <v>0.13</v>
      </c>
      <c r="R119" s="56">
        <v>0.10299999999999999</v>
      </c>
      <c r="S119" s="53">
        <v>0</v>
      </c>
      <c r="T119" s="36"/>
      <c r="U119" s="57">
        <v>3551408</v>
      </c>
      <c r="V119" s="57">
        <v>0</v>
      </c>
      <c r="W119" s="53">
        <v>173788</v>
      </c>
      <c r="X119" s="53">
        <v>264328</v>
      </c>
      <c r="Y119" s="53">
        <v>3989524</v>
      </c>
      <c r="Z119" s="53">
        <f t="shared" si="1"/>
        <v>4307826</v>
      </c>
    </row>
    <row r="120" spans="1:26" s="13" customFormat="1">
      <c r="A120" s="50">
        <v>426</v>
      </c>
      <c r="B120" s="50">
        <v>426149181</v>
      </c>
      <c r="C120" s="51" t="s">
        <v>84</v>
      </c>
      <c r="D120" s="50">
        <v>149</v>
      </c>
      <c r="E120" s="51" t="s">
        <v>77</v>
      </c>
      <c r="F120" s="50">
        <v>181</v>
      </c>
      <c r="G120" s="51" t="s">
        <v>79</v>
      </c>
      <c r="H120" s="52">
        <v>18</v>
      </c>
      <c r="I120" s="53">
        <v>10989</v>
      </c>
      <c r="J120" s="53">
        <v>672</v>
      </c>
      <c r="K120" s="53">
        <v>0</v>
      </c>
      <c r="L120" s="53">
        <v>893</v>
      </c>
      <c r="M120" s="53">
        <v>12554</v>
      </c>
      <c r="N120" s="36"/>
      <c r="O120" s="54" t="s">
        <v>308</v>
      </c>
      <c r="P120" s="54" t="s">
        <v>308</v>
      </c>
      <c r="Q120" s="56">
        <v>0.09</v>
      </c>
      <c r="R120" s="56">
        <v>1.4E-2</v>
      </c>
      <c r="S120" s="53">
        <v>0</v>
      </c>
      <c r="T120" s="36"/>
      <c r="U120" s="57">
        <v>209898</v>
      </c>
      <c r="V120" s="57">
        <v>0</v>
      </c>
      <c r="W120" s="53">
        <v>0</v>
      </c>
      <c r="X120" s="53">
        <v>16074</v>
      </c>
      <c r="Y120" s="53">
        <v>225972</v>
      </c>
      <c r="Z120" s="53">
        <f t="shared" si="1"/>
        <v>4307826</v>
      </c>
    </row>
    <row r="121" spans="1:26" s="13" customFormat="1">
      <c r="A121" s="50">
        <v>426</v>
      </c>
      <c r="B121" s="50">
        <v>426149211</v>
      </c>
      <c r="C121" s="51" t="s">
        <v>84</v>
      </c>
      <c r="D121" s="50">
        <v>149</v>
      </c>
      <c r="E121" s="51" t="s">
        <v>77</v>
      </c>
      <c r="F121" s="50">
        <v>211</v>
      </c>
      <c r="G121" s="51" t="s">
        <v>87</v>
      </c>
      <c r="H121" s="52">
        <v>3</v>
      </c>
      <c r="I121" s="53">
        <v>14594</v>
      </c>
      <c r="J121" s="53">
        <v>2648</v>
      </c>
      <c r="K121" s="53">
        <v>0</v>
      </c>
      <c r="L121" s="53">
        <v>893</v>
      </c>
      <c r="M121" s="53">
        <v>18135</v>
      </c>
      <c r="N121" s="36"/>
      <c r="O121" s="54" t="s">
        <v>308</v>
      </c>
      <c r="P121" s="54" t="s">
        <v>308</v>
      </c>
      <c r="Q121" s="56">
        <v>0.09</v>
      </c>
      <c r="R121" s="56">
        <v>2E-3</v>
      </c>
      <c r="S121" s="53">
        <v>0</v>
      </c>
      <c r="T121" s="36"/>
      <c r="U121" s="57">
        <v>51726</v>
      </c>
      <c r="V121" s="57">
        <v>0</v>
      </c>
      <c r="W121" s="53">
        <v>0</v>
      </c>
      <c r="X121" s="53">
        <v>2679</v>
      </c>
      <c r="Y121" s="53">
        <v>54405</v>
      </c>
      <c r="Z121" s="53">
        <f t="shared" si="1"/>
        <v>4307826</v>
      </c>
    </row>
    <row r="122" spans="1:26" s="13" customFormat="1">
      <c r="A122" s="50">
        <v>428</v>
      </c>
      <c r="B122" s="50">
        <v>428035035</v>
      </c>
      <c r="C122" s="51" t="s">
        <v>318</v>
      </c>
      <c r="D122" s="50">
        <v>35</v>
      </c>
      <c r="E122" s="51" t="s">
        <v>11</v>
      </c>
      <c r="F122" s="50">
        <v>35</v>
      </c>
      <c r="G122" s="51" t="s">
        <v>11</v>
      </c>
      <c r="H122" s="52">
        <v>1540</v>
      </c>
      <c r="I122" s="53">
        <v>11455</v>
      </c>
      <c r="J122" s="53">
        <v>3385</v>
      </c>
      <c r="K122" s="53">
        <v>0</v>
      </c>
      <c r="L122" s="53">
        <v>893</v>
      </c>
      <c r="M122" s="53">
        <v>15733</v>
      </c>
      <c r="N122" s="36"/>
      <c r="O122" s="54" t="s">
        <v>308</v>
      </c>
      <c r="P122" s="54" t="s">
        <v>308</v>
      </c>
      <c r="Q122" s="56">
        <v>0.18</v>
      </c>
      <c r="R122" s="56">
        <v>0.152</v>
      </c>
      <c r="S122" s="53">
        <v>0</v>
      </c>
      <c r="T122" s="36"/>
      <c r="U122" s="57">
        <v>22853600</v>
      </c>
      <c r="V122" s="57">
        <v>0</v>
      </c>
      <c r="W122" s="53">
        <v>0</v>
      </c>
      <c r="X122" s="53">
        <v>1375220</v>
      </c>
      <c r="Y122" s="53">
        <v>24228820</v>
      </c>
      <c r="Z122" s="53">
        <f t="shared" si="1"/>
        <v>27637669</v>
      </c>
    </row>
    <row r="123" spans="1:26" s="13" customFormat="1">
      <c r="A123" s="50">
        <v>428</v>
      </c>
      <c r="B123" s="50">
        <v>428035040</v>
      </c>
      <c r="C123" s="51" t="s">
        <v>318</v>
      </c>
      <c r="D123" s="50">
        <v>35</v>
      </c>
      <c r="E123" s="51" t="s">
        <v>11</v>
      </c>
      <c r="F123" s="50">
        <v>40</v>
      </c>
      <c r="G123" s="51" t="s">
        <v>88</v>
      </c>
      <c r="H123" s="52">
        <v>1</v>
      </c>
      <c r="I123" s="53">
        <v>13106</v>
      </c>
      <c r="J123" s="53">
        <v>3372</v>
      </c>
      <c r="K123" s="53">
        <v>0</v>
      </c>
      <c r="L123" s="53">
        <v>893</v>
      </c>
      <c r="M123" s="53">
        <v>17371</v>
      </c>
      <c r="N123" s="36"/>
      <c r="O123" s="54" t="s">
        <v>308</v>
      </c>
      <c r="P123" s="54" t="s">
        <v>308</v>
      </c>
      <c r="Q123" s="56">
        <v>0.09</v>
      </c>
      <c r="R123" s="56">
        <v>4.0000000000000001E-3</v>
      </c>
      <c r="S123" s="53">
        <v>0</v>
      </c>
      <c r="T123" s="36"/>
      <c r="U123" s="57">
        <v>16478</v>
      </c>
      <c r="V123" s="57">
        <v>0</v>
      </c>
      <c r="W123" s="53">
        <v>0</v>
      </c>
      <c r="X123" s="53">
        <v>893</v>
      </c>
      <c r="Y123" s="53">
        <v>17371</v>
      </c>
      <c r="Z123" s="53">
        <f t="shared" si="1"/>
        <v>27637669</v>
      </c>
    </row>
    <row r="124" spans="1:26" s="13" customFormat="1">
      <c r="A124" s="50">
        <v>428</v>
      </c>
      <c r="B124" s="50">
        <v>428035044</v>
      </c>
      <c r="C124" s="51" t="s">
        <v>318</v>
      </c>
      <c r="D124" s="50">
        <v>35</v>
      </c>
      <c r="E124" s="51" t="s">
        <v>11</v>
      </c>
      <c r="F124" s="50">
        <v>44</v>
      </c>
      <c r="G124" s="51" t="s">
        <v>12</v>
      </c>
      <c r="H124" s="52">
        <v>11</v>
      </c>
      <c r="I124" s="53">
        <v>9298</v>
      </c>
      <c r="J124" s="53">
        <v>612</v>
      </c>
      <c r="K124" s="53">
        <v>0</v>
      </c>
      <c r="L124" s="53">
        <v>893</v>
      </c>
      <c r="M124" s="53">
        <v>10803</v>
      </c>
      <c r="N124" s="36"/>
      <c r="O124" s="54" t="s">
        <v>308</v>
      </c>
      <c r="P124" s="54" t="s">
        <v>308</v>
      </c>
      <c r="Q124" s="56">
        <v>0.09</v>
      </c>
      <c r="R124" s="56">
        <v>4.4999999999999998E-2</v>
      </c>
      <c r="S124" s="53">
        <v>0</v>
      </c>
      <c r="T124" s="36"/>
      <c r="U124" s="57">
        <v>109010</v>
      </c>
      <c r="V124" s="57">
        <v>0</v>
      </c>
      <c r="W124" s="53">
        <v>0</v>
      </c>
      <c r="X124" s="53">
        <v>9823</v>
      </c>
      <c r="Y124" s="53">
        <v>118833</v>
      </c>
      <c r="Z124" s="53">
        <f t="shared" si="1"/>
        <v>27637669</v>
      </c>
    </row>
    <row r="125" spans="1:26" s="13" customFormat="1">
      <c r="A125" s="50">
        <v>428</v>
      </c>
      <c r="B125" s="50">
        <v>428035050</v>
      </c>
      <c r="C125" s="51" t="s">
        <v>318</v>
      </c>
      <c r="D125" s="50">
        <v>35</v>
      </c>
      <c r="E125" s="51" t="s">
        <v>11</v>
      </c>
      <c r="F125" s="50">
        <v>50</v>
      </c>
      <c r="G125" s="51" t="s">
        <v>90</v>
      </c>
      <c r="H125" s="52">
        <v>1</v>
      </c>
      <c r="I125" s="53">
        <v>13489</v>
      </c>
      <c r="J125" s="53">
        <v>5737</v>
      </c>
      <c r="K125" s="53">
        <v>0</v>
      </c>
      <c r="L125" s="53">
        <v>893</v>
      </c>
      <c r="M125" s="53">
        <v>20119</v>
      </c>
      <c r="N125" s="36"/>
      <c r="O125" s="54" t="s">
        <v>308</v>
      </c>
      <c r="P125" s="54" t="s">
        <v>308</v>
      </c>
      <c r="Q125" s="56">
        <v>0.09</v>
      </c>
      <c r="R125" s="56">
        <v>3.0000000000000001E-3</v>
      </c>
      <c r="S125" s="53">
        <v>0</v>
      </c>
      <c r="T125" s="36"/>
      <c r="U125" s="57">
        <v>19226</v>
      </c>
      <c r="V125" s="57">
        <v>0</v>
      </c>
      <c r="W125" s="53">
        <v>0</v>
      </c>
      <c r="X125" s="53">
        <v>893</v>
      </c>
      <c r="Y125" s="53">
        <v>20119</v>
      </c>
      <c r="Z125" s="53">
        <f t="shared" si="1"/>
        <v>27637669</v>
      </c>
    </row>
    <row r="126" spans="1:26" s="13" customFormat="1">
      <c r="A126" s="50">
        <v>428</v>
      </c>
      <c r="B126" s="50">
        <v>428035057</v>
      </c>
      <c r="C126" s="51" t="s">
        <v>318</v>
      </c>
      <c r="D126" s="50">
        <v>35</v>
      </c>
      <c r="E126" s="51" t="s">
        <v>11</v>
      </c>
      <c r="F126" s="50">
        <v>57</v>
      </c>
      <c r="G126" s="51" t="s">
        <v>13</v>
      </c>
      <c r="H126" s="52">
        <v>158</v>
      </c>
      <c r="I126" s="53">
        <v>11671</v>
      </c>
      <c r="J126" s="53">
        <v>615</v>
      </c>
      <c r="K126" s="53">
        <v>0</v>
      </c>
      <c r="L126" s="53">
        <v>893</v>
      </c>
      <c r="M126" s="53">
        <v>13179</v>
      </c>
      <c r="N126" s="36"/>
      <c r="O126" s="54" t="s">
        <v>308</v>
      </c>
      <c r="P126" s="54" t="s">
        <v>308</v>
      </c>
      <c r="Q126" s="56">
        <v>0.18</v>
      </c>
      <c r="R126" s="56">
        <v>0.126</v>
      </c>
      <c r="S126" s="53">
        <v>0</v>
      </c>
      <c r="T126" s="36"/>
      <c r="U126" s="57">
        <v>1941188</v>
      </c>
      <c r="V126" s="57">
        <v>0</v>
      </c>
      <c r="W126" s="53">
        <v>0</v>
      </c>
      <c r="X126" s="53">
        <v>141094</v>
      </c>
      <c r="Y126" s="53">
        <v>2082282</v>
      </c>
      <c r="Z126" s="53">
        <f t="shared" si="1"/>
        <v>27637669</v>
      </c>
    </row>
    <row r="127" spans="1:26" s="13" customFormat="1">
      <c r="A127" s="50">
        <v>428</v>
      </c>
      <c r="B127" s="50">
        <v>428035073</v>
      </c>
      <c r="C127" s="51" t="s">
        <v>318</v>
      </c>
      <c r="D127" s="50">
        <v>35</v>
      </c>
      <c r="E127" s="51" t="s">
        <v>11</v>
      </c>
      <c r="F127" s="50">
        <v>73</v>
      </c>
      <c r="G127" s="51" t="s">
        <v>23</v>
      </c>
      <c r="H127" s="52">
        <v>7</v>
      </c>
      <c r="I127" s="53">
        <v>9485</v>
      </c>
      <c r="J127" s="53">
        <v>6711</v>
      </c>
      <c r="K127" s="53">
        <v>0</v>
      </c>
      <c r="L127" s="53">
        <v>893</v>
      </c>
      <c r="M127" s="53">
        <v>17089</v>
      </c>
      <c r="N127" s="36"/>
      <c r="O127" s="54" t="s">
        <v>308</v>
      </c>
      <c r="P127" s="54" t="s">
        <v>308</v>
      </c>
      <c r="Q127" s="56">
        <v>0.09</v>
      </c>
      <c r="R127" s="56">
        <v>6.0000000000000001E-3</v>
      </c>
      <c r="S127" s="53">
        <v>0</v>
      </c>
      <c r="T127" s="36"/>
      <c r="U127" s="57">
        <v>113372</v>
      </c>
      <c r="V127" s="57">
        <v>0</v>
      </c>
      <c r="W127" s="53">
        <v>0</v>
      </c>
      <c r="X127" s="53">
        <v>6251</v>
      </c>
      <c r="Y127" s="53">
        <v>119623</v>
      </c>
      <c r="Z127" s="53">
        <f t="shared" si="1"/>
        <v>27637669</v>
      </c>
    </row>
    <row r="128" spans="1:26" s="13" customFormat="1">
      <c r="A128" s="50">
        <v>428</v>
      </c>
      <c r="B128" s="50">
        <v>428035093</v>
      </c>
      <c r="C128" s="51" t="s">
        <v>318</v>
      </c>
      <c r="D128" s="50">
        <v>35</v>
      </c>
      <c r="E128" s="51" t="s">
        <v>11</v>
      </c>
      <c r="F128" s="50">
        <v>93</v>
      </c>
      <c r="G128" s="51" t="s">
        <v>14</v>
      </c>
      <c r="H128" s="52">
        <v>6</v>
      </c>
      <c r="I128" s="53">
        <v>12439</v>
      </c>
      <c r="J128" s="53">
        <v>375</v>
      </c>
      <c r="K128" s="53">
        <v>0</v>
      </c>
      <c r="L128" s="53">
        <v>893</v>
      </c>
      <c r="M128" s="53">
        <v>13707</v>
      </c>
      <c r="N128" s="36"/>
      <c r="O128" s="54" t="s">
        <v>308</v>
      </c>
      <c r="P128" s="54" t="s">
        <v>308</v>
      </c>
      <c r="Q128" s="56">
        <v>0.09</v>
      </c>
      <c r="R128" s="56">
        <v>0.1</v>
      </c>
      <c r="S128" s="53">
        <v>-1278</v>
      </c>
      <c r="T128" s="36"/>
      <c r="U128" s="57">
        <v>76884</v>
      </c>
      <c r="V128" s="57">
        <v>-7671</v>
      </c>
      <c r="W128" s="53">
        <v>0</v>
      </c>
      <c r="X128" s="53">
        <v>5358</v>
      </c>
      <c r="Y128" s="53">
        <v>74571</v>
      </c>
      <c r="Z128" s="53">
        <f t="shared" si="1"/>
        <v>27637669</v>
      </c>
    </row>
    <row r="129" spans="1:26" s="13" customFormat="1">
      <c r="A129" s="50">
        <v>428</v>
      </c>
      <c r="B129" s="50">
        <v>428035163</v>
      </c>
      <c r="C129" s="51" t="s">
        <v>318</v>
      </c>
      <c r="D129" s="50">
        <v>35</v>
      </c>
      <c r="E129" s="51" t="s">
        <v>11</v>
      </c>
      <c r="F129" s="50">
        <v>163</v>
      </c>
      <c r="G129" s="51" t="s">
        <v>16</v>
      </c>
      <c r="H129" s="52">
        <v>10</v>
      </c>
      <c r="I129" s="53">
        <v>9738</v>
      </c>
      <c r="J129" s="53">
        <v>190</v>
      </c>
      <c r="K129" s="53">
        <v>0</v>
      </c>
      <c r="L129" s="53">
        <v>893</v>
      </c>
      <c r="M129" s="53">
        <v>10821</v>
      </c>
      <c r="N129" s="36"/>
      <c r="O129" s="54" t="s">
        <v>308</v>
      </c>
      <c r="P129" s="54" t="s">
        <v>308</v>
      </c>
      <c r="Q129" s="56">
        <v>0.18</v>
      </c>
      <c r="R129" s="56">
        <v>9.1999999999999998E-2</v>
      </c>
      <c r="S129" s="53">
        <v>0</v>
      </c>
      <c r="T129" s="36"/>
      <c r="U129" s="57">
        <v>99280</v>
      </c>
      <c r="V129" s="57">
        <v>0</v>
      </c>
      <c r="W129" s="53">
        <v>0</v>
      </c>
      <c r="X129" s="53">
        <v>8930</v>
      </c>
      <c r="Y129" s="53">
        <v>108210</v>
      </c>
      <c r="Z129" s="53">
        <f t="shared" si="1"/>
        <v>27637669</v>
      </c>
    </row>
    <row r="130" spans="1:26" s="13" customFormat="1">
      <c r="A130" s="50">
        <v>428</v>
      </c>
      <c r="B130" s="50">
        <v>428035165</v>
      </c>
      <c r="C130" s="51" t="s">
        <v>318</v>
      </c>
      <c r="D130" s="50">
        <v>35</v>
      </c>
      <c r="E130" s="51" t="s">
        <v>11</v>
      </c>
      <c r="F130" s="50">
        <v>165</v>
      </c>
      <c r="G130" s="51" t="s">
        <v>17</v>
      </c>
      <c r="H130" s="52">
        <v>3</v>
      </c>
      <c r="I130" s="53">
        <v>11739</v>
      </c>
      <c r="J130" s="53">
        <v>650</v>
      </c>
      <c r="K130" s="53">
        <v>0</v>
      </c>
      <c r="L130" s="53">
        <v>893</v>
      </c>
      <c r="M130" s="53">
        <v>13282</v>
      </c>
      <c r="N130" s="36"/>
      <c r="O130" s="54" t="s">
        <v>308</v>
      </c>
      <c r="P130" s="54" t="s">
        <v>308</v>
      </c>
      <c r="Q130" s="56">
        <v>0.11</v>
      </c>
      <c r="R130" s="56">
        <v>0.113</v>
      </c>
      <c r="S130" s="53">
        <v>-842</v>
      </c>
      <c r="T130" s="36"/>
      <c r="U130" s="57">
        <v>37167</v>
      </c>
      <c r="V130" s="57">
        <v>-2526</v>
      </c>
      <c r="W130" s="53">
        <v>0</v>
      </c>
      <c r="X130" s="53">
        <v>2679</v>
      </c>
      <c r="Y130" s="53">
        <v>37320</v>
      </c>
      <c r="Z130" s="53">
        <f t="shared" si="1"/>
        <v>27637669</v>
      </c>
    </row>
    <row r="131" spans="1:26" s="13" customFormat="1">
      <c r="A131" s="50">
        <v>428</v>
      </c>
      <c r="B131" s="50">
        <v>428035176</v>
      </c>
      <c r="C131" s="51" t="s">
        <v>318</v>
      </c>
      <c r="D131" s="50">
        <v>35</v>
      </c>
      <c r="E131" s="51" t="s">
        <v>11</v>
      </c>
      <c r="F131" s="50">
        <v>176</v>
      </c>
      <c r="G131" s="51" t="s">
        <v>78</v>
      </c>
      <c r="H131" s="52">
        <v>1</v>
      </c>
      <c r="I131" s="53">
        <v>11109</v>
      </c>
      <c r="J131" s="53">
        <v>3618</v>
      </c>
      <c r="K131" s="53">
        <v>0</v>
      </c>
      <c r="L131" s="53">
        <v>893</v>
      </c>
      <c r="M131" s="53">
        <v>15620</v>
      </c>
      <c r="N131" s="36"/>
      <c r="O131" s="54" t="s">
        <v>308</v>
      </c>
      <c r="P131" s="54" t="s">
        <v>308</v>
      </c>
      <c r="Q131" s="56">
        <v>0.09</v>
      </c>
      <c r="R131" s="56">
        <v>6.4000000000000001E-2</v>
      </c>
      <c r="S131" s="53">
        <v>0</v>
      </c>
      <c r="T131" s="36"/>
      <c r="U131" s="57">
        <v>14727</v>
      </c>
      <c r="V131" s="57">
        <v>0</v>
      </c>
      <c r="W131" s="53">
        <v>0</v>
      </c>
      <c r="X131" s="53">
        <v>893</v>
      </c>
      <c r="Y131" s="53">
        <v>15620</v>
      </c>
      <c r="Z131" s="53">
        <f t="shared" si="1"/>
        <v>27637669</v>
      </c>
    </row>
    <row r="132" spans="1:26" s="13" customFormat="1">
      <c r="A132" s="50">
        <v>428</v>
      </c>
      <c r="B132" s="50">
        <v>428035189</v>
      </c>
      <c r="C132" s="51" t="s">
        <v>318</v>
      </c>
      <c r="D132" s="50">
        <v>35</v>
      </c>
      <c r="E132" s="51" t="s">
        <v>11</v>
      </c>
      <c r="F132" s="50">
        <v>189</v>
      </c>
      <c r="G132" s="51" t="s">
        <v>24</v>
      </c>
      <c r="H132" s="52">
        <v>3</v>
      </c>
      <c r="I132" s="53">
        <v>10470</v>
      </c>
      <c r="J132" s="53">
        <v>3855</v>
      </c>
      <c r="K132" s="53">
        <v>0</v>
      </c>
      <c r="L132" s="53">
        <v>893</v>
      </c>
      <c r="M132" s="53">
        <v>15218</v>
      </c>
      <c r="N132" s="36"/>
      <c r="O132" s="54" t="s">
        <v>308</v>
      </c>
      <c r="P132" s="54" t="s">
        <v>308</v>
      </c>
      <c r="Q132" s="56">
        <v>0.09</v>
      </c>
      <c r="R132" s="56">
        <v>2E-3</v>
      </c>
      <c r="S132" s="53">
        <v>0</v>
      </c>
      <c r="T132" s="36"/>
      <c r="U132" s="57">
        <v>42975</v>
      </c>
      <c r="V132" s="57">
        <v>0</v>
      </c>
      <c r="W132" s="53">
        <v>0</v>
      </c>
      <c r="X132" s="53">
        <v>2679</v>
      </c>
      <c r="Y132" s="53">
        <v>45654</v>
      </c>
      <c r="Z132" s="53">
        <f t="shared" si="1"/>
        <v>27637669</v>
      </c>
    </row>
    <row r="133" spans="1:26" s="13" customFormat="1">
      <c r="A133" s="50">
        <v>428</v>
      </c>
      <c r="B133" s="50">
        <v>428035220</v>
      </c>
      <c r="C133" s="51" t="s">
        <v>318</v>
      </c>
      <c r="D133" s="50">
        <v>35</v>
      </c>
      <c r="E133" s="51" t="s">
        <v>11</v>
      </c>
      <c r="F133" s="50">
        <v>220</v>
      </c>
      <c r="G133" s="51" t="s">
        <v>26</v>
      </c>
      <c r="H133" s="52">
        <v>4</v>
      </c>
      <c r="I133" s="53">
        <v>12080</v>
      </c>
      <c r="J133" s="53">
        <v>4300</v>
      </c>
      <c r="K133" s="53">
        <v>0</v>
      </c>
      <c r="L133" s="53">
        <v>893</v>
      </c>
      <c r="M133" s="53">
        <v>17273</v>
      </c>
      <c r="N133" s="36"/>
      <c r="O133" s="54" t="s">
        <v>308</v>
      </c>
      <c r="P133" s="54" t="s">
        <v>308</v>
      </c>
      <c r="Q133" s="56">
        <v>0.09</v>
      </c>
      <c r="R133" s="56">
        <v>1.4999999999999999E-2</v>
      </c>
      <c r="S133" s="53">
        <v>0</v>
      </c>
      <c r="T133" s="36"/>
      <c r="U133" s="57">
        <v>65520</v>
      </c>
      <c r="V133" s="57">
        <v>0</v>
      </c>
      <c r="W133" s="53">
        <v>0</v>
      </c>
      <c r="X133" s="53">
        <v>3572</v>
      </c>
      <c r="Y133" s="53">
        <v>69092</v>
      </c>
      <c r="Z133" s="53">
        <f t="shared" si="1"/>
        <v>27637669</v>
      </c>
    </row>
    <row r="134" spans="1:26" s="13" customFormat="1">
      <c r="A134" s="50">
        <v>428</v>
      </c>
      <c r="B134" s="50">
        <v>428035243</v>
      </c>
      <c r="C134" s="51" t="s">
        <v>318</v>
      </c>
      <c r="D134" s="50">
        <v>35</v>
      </c>
      <c r="E134" s="51" t="s">
        <v>11</v>
      </c>
      <c r="F134" s="50">
        <v>243</v>
      </c>
      <c r="G134" s="51" t="s">
        <v>80</v>
      </c>
      <c r="H134" s="52">
        <v>5</v>
      </c>
      <c r="I134" s="53">
        <v>10694</v>
      </c>
      <c r="J134" s="53">
        <v>2605</v>
      </c>
      <c r="K134" s="53">
        <v>0</v>
      </c>
      <c r="L134" s="53">
        <v>893</v>
      </c>
      <c r="M134" s="53">
        <v>14192</v>
      </c>
      <c r="N134" s="36"/>
      <c r="O134" s="54" t="s">
        <v>308</v>
      </c>
      <c r="P134" s="54" t="s">
        <v>308</v>
      </c>
      <c r="Q134" s="56">
        <v>0.09</v>
      </c>
      <c r="R134" s="56">
        <v>6.0000000000000001E-3</v>
      </c>
      <c r="S134" s="53">
        <v>0</v>
      </c>
      <c r="T134" s="36"/>
      <c r="U134" s="57">
        <v>66495</v>
      </c>
      <c r="V134" s="57">
        <v>0</v>
      </c>
      <c r="W134" s="53">
        <v>0</v>
      </c>
      <c r="X134" s="53">
        <v>4465</v>
      </c>
      <c r="Y134" s="53">
        <v>70960</v>
      </c>
      <c r="Z134" s="53">
        <f t="shared" si="1"/>
        <v>27637669</v>
      </c>
    </row>
    <row r="135" spans="1:26" s="13" customFormat="1">
      <c r="A135" s="50">
        <v>428</v>
      </c>
      <c r="B135" s="50">
        <v>428035244</v>
      </c>
      <c r="C135" s="51" t="s">
        <v>318</v>
      </c>
      <c r="D135" s="50">
        <v>35</v>
      </c>
      <c r="E135" s="51" t="s">
        <v>11</v>
      </c>
      <c r="F135" s="50">
        <v>244</v>
      </c>
      <c r="G135" s="51" t="s">
        <v>27</v>
      </c>
      <c r="H135" s="52">
        <v>13</v>
      </c>
      <c r="I135" s="53">
        <v>11170</v>
      </c>
      <c r="J135" s="53">
        <v>3814</v>
      </c>
      <c r="K135" s="53">
        <v>0</v>
      </c>
      <c r="L135" s="53">
        <v>893</v>
      </c>
      <c r="M135" s="53">
        <v>15877</v>
      </c>
      <c r="N135" s="36"/>
      <c r="O135" s="54" t="s">
        <v>308</v>
      </c>
      <c r="P135" s="54" t="s">
        <v>308</v>
      </c>
      <c r="Q135" s="56">
        <v>0.18</v>
      </c>
      <c r="R135" s="56">
        <v>9.0999999999999998E-2</v>
      </c>
      <c r="S135" s="53">
        <v>0</v>
      </c>
      <c r="T135" s="36"/>
      <c r="U135" s="57">
        <v>194792</v>
      </c>
      <c r="V135" s="57">
        <v>0</v>
      </c>
      <c r="W135" s="53">
        <v>0</v>
      </c>
      <c r="X135" s="53">
        <v>11609</v>
      </c>
      <c r="Y135" s="53">
        <v>206401</v>
      </c>
      <c r="Z135" s="53">
        <f t="shared" si="1"/>
        <v>27637669</v>
      </c>
    </row>
    <row r="136" spans="1:26" s="13" customFormat="1">
      <c r="A136" s="50">
        <v>428</v>
      </c>
      <c r="B136" s="50">
        <v>428035248</v>
      </c>
      <c r="C136" s="51" t="s">
        <v>318</v>
      </c>
      <c r="D136" s="50">
        <v>35</v>
      </c>
      <c r="E136" s="51" t="s">
        <v>11</v>
      </c>
      <c r="F136" s="50">
        <v>248</v>
      </c>
      <c r="G136" s="51" t="s">
        <v>18</v>
      </c>
      <c r="H136" s="52">
        <v>20</v>
      </c>
      <c r="I136" s="53">
        <v>11924</v>
      </c>
      <c r="J136" s="53">
        <v>1294</v>
      </c>
      <c r="K136" s="53">
        <v>0</v>
      </c>
      <c r="L136" s="53">
        <v>893</v>
      </c>
      <c r="M136" s="53">
        <v>14111</v>
      </c>
      <c r="N136" s="36"/>
      <c r="O136" s="54" t="s">
        <v>308</v>
      </c>
      <c r="P136" s="54" t="s">
        <v>308</v>
      </c>
      <c r="Q136" s="56">
        <v>0.09</v>
      </c>
      <c r="R136" s="56">
        <v>4.2000000000000003E-2</v>
      </c>
      <c r="S136" s="53">
        <v>0</v>
      </c>
      <c r="T136" s="36"/>
      <c r="U136" s="57">
        <v>264360</v>
      </c>
      <c r="V136" s="57">
        <v>0</v>
      </c>
      <c r="W136" s="53">
        <v>0</v>
      </c>
      <c r="X136" s="53">
        <v>17860</v>
      </c>
      <c r="Y136" s="53">
        <v>282220</v>
      </c>
      <c r="Z136" s="53">
        <f t="shared" si="1"/>
        <v>27637669</v>
      </c>
    </row>
    <row r="137" spans="1:26" s="13" customFormat="1">
      <c r="A137" s="50">
        <v>428</v>
      </c>
      <c r="B137" s="50">
        <v>428035285</v>
      </c>
      <c r="C137" s="51" t="s">
        <v>318</v>
      </c>
      <c r="D137" s="50">
        <v>35</v>
      </c>
      <c r="E137" s="51" t="s">
        <v>11</v>
      </c>
      <c r="F137" s="50">
        <v>285</v>
      </c>
      <c r="G137" s="51" t="s">
        <v>28</v>
      </c>
      <c r="H137" s="52">
        <v>2</v>
      </c>
      <c r="I137" s="53">
        <v>13297</v>
      </c>
      <c r="J137" s="53">
        <v>3951</v>
      </c>
      <c r="K137" s="53">
        <v>0</v>
      </c>
      <c r="L137" s="53">
        <v>893</v>
      </c>
      <c r="M137" s="53">
        <v>18141</v>
      </c>
      <c r="N137" s="36"/>
      <c r="O137" s="54" t="s">
        <v>308</v>
      </c>
      <c r="P137" s="54" t="s">
        <v>308</v>
      </c>
      <c r="Q137" s="56">
        <v>0.09</v>
      </c>
      <c r="R137" s="56">
        <v>3.2000000000000001E-2</v>
      </c>
      <c r="S137" s="53">
        <v>0</v>
      </c>
      <c r="T137" s="36"/>
      <c r="U137" s="57">
        <v>34496</v>
      </c>
      <c r="V137" s="57">
        <v>0</v>
      </c>
      <c r="W137" s="53">
        <v>0</v>
      </c>
      <c r="X137" s="53">
        <v>1786</v>
      </c>
      <c r="Y137" s="53">
        <v>36282</v>
      </c>
      <c r="Z137" s="53">
        <f t="shared" si="1"/>
        <v>27637669</v>
      </c>
    </row>
    <row r="138" spans="1:26" s="13" customFormat="1">
      <c r="A138" s="50">
        <v>428</v>
      </c>
      <c r="B138" s="50">
        <v>428035308</v>
      </c>
      <c r="C138" s="51" t="s">
        <v>318</v>
      </c>
      <c r="D138" s="50">
        <v>35</v>
      </c>
      <c r="E138" s="51" t="s">
        <v>11</v>
      </c>
      <c r="F138" s="50">
        <v>308</v>
      </c>
      <c r="G138" s="51" t="s">
        <v>20</v>
      </c>
      <c r="H138" s="52">
        <v>1</v>
      </c>
      <c r="I138" s="53">
        <v>15594</v>
      </c>
      <c r="J138" s="53">
        <v>9216</v>
      </c>
      <c r="K138" s="53">
        <v>0</v>
      </c>
      <c r="L138" s="53">
        <v>893</v>
      </c>
      <c r="M138" s="53">
        <v>25703</v>
      </c>
      <c r="N138" s="36"/>
      <c r="O138" s="54" t="s">
        <v>308</v>
      </c>
      <c r="P138" s="54" t="s">
        <v>308</v>
      </c>
      <c r="Q138" s="56">
        <v>0.09</v>
      </c>
      <c r="R138" s="56">
        <v>3.0000000000000001E-3</v>
      </c>
      <c r="S138" s="53">
        <v>0</v>
      </c>
      <c r="T138" s="36"/>
      <c r="U138" s="57">
        <v>24810</v>
      </c>
      <c r="V138" s="57">
        <v>0</v>
      </c>
      <c r="W138" s="53">
        <v>0</v>
      </c>
      <c r="X138" s="53">
        <v>893</v>
      </c>
      <c r="Y138" s="53">
        <v>25703</v>
      </c>
      <c r="Z138" s="53">
        <f t="shared" si="1"/>
        <v>27637669</v>
      </c>
    </row>
    <row r="139" spans="1:26" s="13" customFormat="1">
      <c r="A139" s="50">
        <v>428</v>
      </c>
      <c r="B139" s="50">
        <v>428035346</v>
      </c>
      <c r="C139" s="51" t="s">
        <v>318</v>
      </c>
      <c r="D139" s="50">
        <v>35</v>
      </c>
      <c r="E139" s="51" t="s">
        <v>11</v>
      </c>
      <c r="F139" s="50">
        <v>346</v>
      </c>
      <c r="G139" s="51" t="s">
        <v>21</v>
      </c>
      <c r="H139" s="52">
        <v>6</v>
      </c>
      <c r="I139" s="53">
        <v>10215</v>
      </c>
      <c r="J139" s="53">
        <v>1990</v>
      </c>
      <c r="K139" s="53">
        <v>0</v>
      </c>
      <c r="L139" s="53">
        <v>893</v>
      </c>
      <c r="M139" s="53">
        <v>13098</v>
      </c>
      <c r="N139" s="36"/>
      <c r="O139" s="54" t="s">
        <v>308</v>
      </c>
      <c r="P139" s="54" t="s">
        <v>308</v>
      </c>
      <c r="Q139" s="56">
        <v>0.09</v>
      </c>
      <c r="R139" s="56">
        <v>1.0999999999999999E-2</v>
      </c>
      <c r="S139" s="53">
        <v>0</v>
      </c>
      <c r="T139" s="36"/>
      <c r="U139" s="57">
        <v>73230</v>
      </c>
      <c r="V139" s="57">
        <v>0</v>
      </c>
      <c r="W139" s="53">
        <v>0</v>
      </c>
      <c r="X139" s="53">
        <v>5358</v>
      </c>
      <c r="Y139" s="53">
        <v>78588</v>
      </c>
      <c r="Z139" s="53">
        <f t="shared" ref="Z139:Z202" si="2">SUMIF($A$10:$A$839,$A139,$Y$10:$Y$839)</f>
        <v>27637669</v>
      </c>
    </row>
    <row r="140" spans="1:26" s="13" customFormat="1">
      <c r="A140" s="50">
        <v>429</v>
      </c>
      <c r="B140" s="50">
        <v>429163030</v>
      </c>
      <c r="C140" s="51" t="s">
        <v>93</v>
      </c>
      <c r="D140" s="50">
        <v>163</v>
      </c>
      <c r="E140" s="51" t="s">
        <v>16</v>
      </c>
      <c r="F140" s="50">
        <v>30</v>
      </c>
      <c r="G140" s="51" t="s">
        <v>94</v>
      </c>
      <c r="H140" s="52">
        <v>6</v>
      </c>
      <c r="I140" s="53">
        <v>13295</v>
      </c>
      <c r="J140" s="53">
        <v>3030</v>
      </c>
      <c r="K140" s="53">
        <v>0</v>
      </c>
      <c r="L140" s="53">
        <v>893</v>
      </c>
      <c r="M140" s="53">
        <v>17218</v>
      </c>
      <c r="N140" s="36"/>
      <c r="O140" s="54" t="s">
        <v>308</v>
      </c>
      <c r="P140" s="54" t="s">
        <v>308</v>
      </c>
      <c r="Q140" s="56">
        <v>0.09</v>
      </c>
      <c r="R140" s="56">
        <v>3.0000000000000001E-3</v>
      </c>
      <c r="S140" s="53">
        <v>0</v>
      </c>
      <c r="T140" s="36"/>
      <c r="U140" s="57">
        <v>97950</v>
      </c>
      <c r="V140" s="57">
        <v>0</v>
      </c>
      <c r="W140" s="53">
        <v>0</v>
      </c>
      <c r="X140" s="53">
        <v>5358</v>
      </c>
      <c r="Y140" s="53">
        <v>103308</v>
      </c>
      <c r="Z140" s="53">
        <f t="shared" si="2"/>
        <v>17927998</v>
      </c>
    </row>
    <row r="141" spans="1:26" s="13" customFormat="1">
      <c r="A141" s="50">
        <v>429</v>
      </c>
      <c r="B141" s="50">
        <v>429163035</v>
      </c>
      <c r="C141" s="51" t="s">
        <v>93</v>
      </c>
      <c r="D141" s="50">
        <v>163</v>
      </c>
      <c r="E141" s="51" t="s">
        <v>16</v>
      </c>
      <c r="F141" s="50">
        <v>35</v>
      </c>
      <c r="G141" s="51" t="s">
        <v>11</v>
      </c>
      <c r="H141" s="52">
        <v>2</v>
      </c>
      <c r="I141" s="53">
        <v>14284</v>
      </c>
      <c r="J141" s="53">
        <v>4221</v>
      </c>
      <c r="K141" s="53">
        <v>0</v>
      </c>
      <c r="L141" s="53">
        <v>893</v>
      </c>
      <c r="M141" s="53">
        <v>19398</v>
      </c>
      <c r="N141" s="36"/>
      <c r="O141" s="54" t="s">
        <v>308</v>
      </c>
      <c r="P141" s="54" t="s">
        <v>308</v>
      </c>
      <c r="Q141" s="56">
        <v>0.18</v>
      </c>
      <c r="R141" s="56">
        <v>0.152</v>
      </c>
      <c r="S141" s="53">
        <v>0</v>
      </c>
      <c r="T141" s="36"/>
      <c r="U141" s="57">
        <v>37010</v>
      </c>
      <c r="V141" s="57">
        <v>0</v>
      </c>
      <c r="W141" s="53">
        <v>0</v>
      </c>
      <c r="X141" s="53">
        <v>1786</v>
      </c>
      <c r="Y141" s="53">
        <v>38796</v>
      </c>
      <c r="Z141" s="53">
        <f t="shared" si="2"/>
        <v>17927998</v>
      </c>
    </row>
    <row r="142" spans="1:26" s="13" customFormat="1">
      <c r="A142" s="50">
        <v>429</v>
      </c>
      <c r="B142" s="50">
        <v>429163057</v>
      </c>
      <c r="C142" s="51" t="s">
        <v>93</v>
      </c>
      <c r="D142" s="50">
        <v>163</v>
      </c>
      <c r="E142" s="51" t="s">
        <v>16</v>
      </c>
      <c r="F142" s="50">
        <v>57</v>
      </c>
      <c r="G142" s="51" t="s">
        <v>13</v>
      </c>
      <c r="H142" s="52">
        <v>1</v>
      </c>
      <c r="I142" s="53">
        <v>14594</v>
      </c>
      <c r="J142" s="53">
        <v>769</v>
      </c>
      <c r="K142" s="53">
        <v>0</v>
      </c>
      <c r="L142" s="53">
        <v>893</v>
      </c>
      <c r="M142" s="53">
        <v>16256</v>
      </c>
      <c r="N142" s="36"/>
      <c r="O142" s="54" t="s">
        <v>308</v>
      </c>
      <c r="P142" s="54" t="s">
        <v>308</v>
      </c>
      <c r="Q142" s="56">
        <v>0.18</v>
      </c>
      <c r="R142" s="56">
        <v>0.126</v>
      </c>
      <c r="S142" s="53">
        <v>0</v>
      </c>
      <c r="T142" s="36"/>
      <c r="U142" s="57">
        <v>15363</v>
      </c>
      <c r="V142" s="57">
        <v>0</v>
      </c>
      <c r="W142" s="53">
        <v>0</v>
      </c>
      <c r="X142" s="53">
        <v>893</v>
      </c>
      <c r="Y142" s="53">
        <v>16256</v>
      </c>
      <c r="Z142" s="53">
        <f t="shared" si="2"/>
        <v>17927998</v>
      </c>
    </row>
    <row r="143" spans="1:26" s="13" customFormat="1">
      <c r="A143" s="50">
        <v>429</v>
      </c>
      <c r="B143" s="50">
        <v>429163163</v>
      </c>
      <c r="C143" s="51" t="s">
        <v>93</v>
      </c>
      <c r="D143" s="50">
        <v>163</v>
      </c>
      <c r="E143" s="51" t="s">
        <v>16</v>
      </c>
      <c r="F143" s="50">
        <v>163</v>
      </c>
      <c r="G143" s="51" t="s">
        <v>16</v>
      </c>
      <c r="H143" s="52">
        <v>1318</v>
      </c>
      <c r="I143" s="53">
        <v>11625</v>
      </c>
      <c r="J143" s="53">
        <v>227</v>
      </c>
      <c r="K143" s="53">
        <v>207</v>
      </c>
      <c r="L143" s="53">
        <v>893</v>
      </c>
      <c r="M143" s="53">
        <v>12952</v>
      </c>
      <c r="N143" s="36"/>
      <c r="O143" s="54" t="s">
        <v>308</v>
      </c>
      <c r="P143" s="54" t="s">
        <v>308</v>
      </c>
      <c r="Q143" s="56">
        <v>0.18</v>
      </c>
      <c r="R143" s="56">
        <v>9.1999999999999998E-2</v>
      </c>
      <c r="S143" s="53">
        <v>0</v>
      </c>
      <c r="T143" s="36"/>
      <c r="U143" s="57">
        <v>15620936</v>
      </c>
      <c r="V143" s="57">
        <v>0</v>
      </c>
      <c r="W143" s="53">
        <v>273428</v>
      </c>
      <c r="X143" s="53">
        <v>1176974</v>
      </c>
      <c r="Y143" s="53">
        <v>17071338</v>
      </c>
      <c r="Z143" s="53">
        <f t="shared" si="2"/>
        <v>17927998</v>
      </c>
    </row>
    <row r="144" spans="1:26" s="13" customFormat="1">
      <c r="A144" s="50">
        <v>429</v>
      </c>
      <c r="B144" s="50">
        <v>429163164</v>
      </c>
      <c r="C144" s="51" t="s">
        <v>93</v>
      </c>
      <c r="D144" s="50">
        <v>163</v>
      </c>
      <c r="E144" s="51" t="s">
        <v>16</v>
      </c>
      <c r="F144" s="50">
        <v>164</v>
      </c>
      <c r="G144" s="51" t="s">
        <v>95</v>
      </c>
      <c r="H144" s="52">
        <v>2</v>
      </c>
      <c r="I144" s="53">
        <v>12194</v>
      </c>
      <c r="J144" s="53">
        <v>5945</v>
      </c>
      <c r="K144" s="53">
        <v>0</v>
      </c>
      <c r="L144" s="53">
        <v>893</v>
      </c>
      <c r="M144" s="53">
        <v>19032</v>
      </c>
      <c r="N144" s="36"/>
      <c r="O144" s="54" t="s">
        <v>308</v>
      </c>
      <c r="P144" s="54" t="s">
        <v>308</v>
      </c>
      <c r="Q144" s="56">
        <v>0.09</v>
      </c>
      <c r="R144" s="56">
        <v>2E-3</v>
      </c>
      <c r="S144" s="53">
        <v>0</v>
      </c>
      <c r="T144" s="36"/>
      <c r="U144" s="57">
        <v>36278</v>
      </c>
      <c r="V144" s="57">
        <v>0</v>
      </c>
      <c r="W144" s="53">
        <v>0</v>
      </c>
      <c r="X144" s="53">
        <v>1786</v>
      </c>
      <c r="Y144" s="53">
        <v>38064</v>
      </c>
      <c r="Z144" s="53">
        <f t="shared" si="2"/>
        <v>17927998</v>
      </c>
    </row>
    <row r="145" spans="1:26" s="13" customFormat="1">
      <c r="A145" s="50">
        <v>429</v>
      </c>
      <c r="B145" s="50">
        <v>429163168</v>
      </c>
      <c r="C145" s="51" t="s">
        <v>93</v>
      </c>
      <c r="D145" s="50">
        <v>163</v>
      </c>
      <c r="E145" s="51" t="s">
        <v>16</v>
      </c>
      <c r="F145" s="50">
        <v>168</v>
      </c>
      <c r="G145" s="51" t="s">
        <v>96</v>
      </c>
      <c r="H145" s="52">
        <v>2</v>
      </c>
      <c r="I145" s="53">
        <v>8944</v>
      </c>
      <c r="J145" s="53">
        <v>4204</v>
      </c>
      <c r="K145" s="53">
        <v>0</v>
      </c>
      <c r="L145" s="53">
        <v>893</v>
      </c>
      <c r="M145" s="53">
        <v>14041</v>
      </c>
      <c r="N145" s="36"/>
      <c r="O145" s="54" t="s">
        <v>308</v>
      </c>
      <c r="P145" s="54" t="s">
        <v>308</v>
      </c>
      <c r="Q145" s="56">
        <v>0.09</v>
      </c>
      <c r="R145" s="56">
        <v>5.3999999999999999E-2</v>
      </c>
      <c r="S145" s="53">
        <v>0</v>
      </c>
      <c r="T145" s="36"/>
      <c r="U145" s="57">
        <v>26296</v>
      </c>
      <c r="V145" s="57">
        <v>0</v>
      </c>
      <c r="W145" s="53">
        <v>0</v>
      </c>
      <c r="X145" s="53">
        <v>1786</v>
      </c>
      <c r="Y145" s="53">
        <v>28082</v>
      </c>
      <c r="Z145" s="53">
        <f t="shared" si="2"/>
        <v>17927998</v>
      </c>
    </row>
    <row r="146" spans="1:26" s="13" customFormat="1">
      <c r="A146" s="50">
        <v>429</v>
      </c>
      <c r="B146" s="50">
        <v>429163176</v>
      </c>
      <c r="C146" s="51" t="s">
        <v>93</v>
      </c>
      <c r="D146" s="50">
        <v>163</v>
      </c>
      <c r="E146" s="51" t="s">
        <v>16</v>
      </c>
      <c r="F146" s="50">
        <v>176</v>
      </c>
      <c r="G146" s="51" t="s">
        <v>78</v>
      </c>
      <c r="H146" s="52">
        <v>1</v>
      </c>
      <c r="I146" s="53">
        <v>9794</v>
      </c>
      <c r="J146" s="53">
        <v>3190</v>
      </c>
      <c r="K146" s="53">
        <v>0</v>
      </c>
      <c r="L146" s="53">
        <v>893</v>
      </c>
      <c r="M146" s="53">
        <v>13877</v>
      </c>
      <c r="N146" s="36"/>
      <c r="O146" s="54" t="s">
        <v>308</v>
      </c>
      <c r="P146" s="54" t="s">
        <v>308</v>
      </c>
      <c r="Q146" s="56">
        <v>0.09</v>
      </c>
      <c r="R146" s="56">
        <v>6.4000000000000001E-2</v>
      </c>
      <c r="S146" s="53">
        <v>0</v>
      </c>
      <c r="T146" s="36"/>
      <c r="U146" s="57">
        <v>12984</v>
      </c>
      <c r="V146" s="57">
        <v>0</v>
      </c>
      <c r="W146" s="53">
        <v>0</v>
      </c>
      <c r="X146" s="53">
        <v>893</v>
      </c>
      <c r="Y146" s="53">
        <v>13877</v>
      </c>
      <c r="Z146" s="53">
        <f t="shared" si="2"/>
        <v>17927998</v>
      </c>
    </row>
    <row r="147" spans="1:26" s="13" customFormat="1">
      <c r="A147" s="50">
        <v>429</v>
      </c>
      <c r="B147" s="50">
        <v>429163229</v>
      </c>
      <c r="C147" s="51" t="s">
        <v>93</v>
      </c>
      <c r="D147" s="50">
        <v>163</v>
      </c>
      <c r="E147" s="51" t="s">
        <v>16</v>
      </c>
      <c r="F147" s="50">
        <v>229</v>
      </c>
      <c r="G147" s="51" t="s">
        <v>97</v>
      </c>
      <c r="H147" s="52">
        <v>10</v>
      </c>
      <c r="I147" s="53">
        <v>13268</v>
      </c>
      <c r="J147" s="53">
        <v>1256</v>
      </c>
      <c r="K147" s="53">
        <v>0</v>
      </c>
      <c r="L147" s="53">
        <v>893</v>
      </c>
      <c r="M147" s="53">
        <v>15417</v>
      </c>
      <c r="N147" s="36"/>
      <c r="O147" s="54" t="s">
        <v>308</v>
      </c>
      <c r="P147" s="54" t="s">
        <v>308</v>
      </c>
      <c r="Q147" s="56">
        <v>0.09</v>
      </c>
      <c r="R147" s="56">
        <v>0.01</v>
      </c>
      <c r="S147" s="53">
        <v>0</v>
      </c>
      <c r="T147" s="36"/>
      <c r="U147" s="57">
        <v>145240</v>
      </c>
      <c r="V147" s="57">
        <v>0</v>
      </c>
      <c r="W147" s="53">
        <v>0</v>
      </c>
      <c r="X147" s="53">
        <v>8930</v>
      </c>
      <c r="Y147" s="53">
        <v>154170</v>
      </c>
      <c r="Z147" s="53">
        <f t="shared" si="2"/>
        <v>17927998</v>
      </c>
    </row>
    <row r="148" spans="1:26" s="13" customFormat="1">
      <c r="A148" s="50">
        <v>429</v>
      </c>
      <c r="B148" s="50">
        <v>429163248</v>
      </c>
      <c r="C148" s="51" t="s">
        <v>93</v>
      </c>
      <c r="D148" s="50">
        <v>163</v>
      </c>
      <c r="E148" s="51" t="s">
        <v>16</v>
      </c>
      <c r="F148" s="50">
        <v>248</v>
      </c>
      <c r="G148" s="51" t="s">
        <v>18</v>
      </c>
      <c r="H148" s="52">
        <v>1</v>
      </c>
      <c r="I148" s="53">
        <v>10413</v>
      </c>
      <c r="J148" s="53">
        <v>1130</v>
      </c>
      <c r="K148" s="53">
        <v>0</v>
      </c>
      <c r="L148" s="53">
        <v>893</v>
      </c>
      <c r="M148" s="53">
        <v>12436</v>
      </c>
      <c r="N148" s="36"/>
      <c r="O148" s="54" t="s">
        <v>308</v>
      </c>
      <c r="P148" s="54" t="s">
        <v>308</v>
      </c>
      <c r="Q148" s="56">
        <v>0.09</v>
      </c>
      <c r="R148" s="56">
        <v>4.2000000000000003E-2</v>
      </c>
      <c r="S148" s="53">
        <v>0</v>
      </c>
      <c r="T148" s="36"/>
      <c r="U148" s="57">
        <v>11543</v>
      </c>
      <c r="V148" s="57">
        <v>0</v>
      </c>
      <c r="W148" s="53">
        <v>0</v>
      </c>
      <c r="X148" s="53">
        <v>893</v>
      </c>
      <c r="Y148" s="53">
        <v>12436</v>
      </c>
      <c r="Z148" s="53">
        <f t="shared" si="2"/>
        <v>17927998</v>
      </c>
    </row>
    <row r="149" spans="1:26" s="13" customFormat="1">
      <c r="A149" s="50">
        <v>429</v>
      </c>
      <c r="B149" s="50">
        <v>429163258</v>
      </c>
      <c r="C149" s="51" t="s">
        <v>93</v>
      </c>
      <c r="D149" s="50">
        <v>163</v>
      </c>
      <c r="E149" s="51" t="s">
        <v>16</v>
      </c>
      <c r="F149" s="50">
        <v>258</v>
      </c>
      <c r="G149" s="51" t="s">
        <v>98</v>
      </c>
      <c r="H149" s="52">
        <v>10</v>
      </c>
      <c r="I149" s="53">
        <v>12787</v>
      </c>
      <c r="J149" s="53">
        <v>5004</v>
      </c>
      <c r="K149" s="53">
        <v>0</v>
      </c>
      <c r="L149" s="53">
        <v>893</v>
      </c>
      <c r="M149" s="53">
        <v>18684</v>
      </c>
      <c r="N149" s="36"/>
      <c r="O149" s="54" t="s">
        <v>308</v>
      </c>
      <c r="P149" s="54" t="s">
        <v>308</v>
      </c>
      <c r="Q149" s="56">
        <v>0.18</v>
      </c>
      <c r="R149" s="56">
        <v>9.0999999999999998E-2</v>
      </c>
      <c r="S149" s="53">
        <v>0</v>
      </c>
      <c r="T149" s="36"/>
      <c r="U149" s="57">
        <v>177910</v>
      </c>
      <c r="V149" s="57">
        <v>0</v>
      </c>
      <c r="W149" s="53">
        <v>0</v>
      </c>
      <c r="X149" s="53">
        <v>8930</v>
      </c>
      <c r="Y149" s="53">
        <v>186840</v>
      </c>
      <c r="Z149" s="53">
        <f t="shared" si="2"/>
        <v>17927998</v>
      </c>
    </row>
    <row r="150" spans="1:26" s="13" customFormat="1">
      <c r="A150" s="50">
        <v>429</v>
      </c>
      <c r="B150" s="50">
        <v>429163262</v>
      </c>
      <c r="C150" s="51" t="s">
        <v>93</v>
      </c>
      <c r="D150" s="50">
        <v>163</v>
      </c>
      <c r="E150" s="51" t="s">
        <v>16</v>
      </c>
      <c r="F150" s="50">
        <v>262</v>
      </c>
      <c r="G150" s="51" t="s">
        <v>19</v>
      </c>
      <c r="H150" s="52">
        <v>7</v>
      </c>
      <c r="I150" s="53">
        <v>11746</v>
      </c>
      <c r="J150" s="53">
        <v>4375</v>
      </c>
      <c r="K150" s="53">
        <v>0</v>
      </c>
      <c r="L150" s="53">
        <v>893</v>
      </c>
      <c r="M150" s="53">
        <v>17014</v>
      </c>
      <c r="N150" s="36"/>
      <c r="O150" s="54" t="s">
        <v>308</v>
      </c>
      <c r="P150" s="54" t="s">
        <v>308</v>
      </c>
      <c r="Q150" s="56">
        <v>0.09</v>
      </c>
      <c r="R150" s="56">
        <v>5.8999999999999997E-2</v>
      </c>
      <c r="S150" s="53">
        <v>0</v>
      </c>
      <c r="T150" s="36"/>
      <c r="U150" s="57">
        <v>112847</v>
      </c>
      <c r="V150" s="57">
        <v>0</v>
      </c>
      <c r="W150" s="53">
        <v>0</v>
      </c>
      <c r="X150" s="53">
        <v>6251</v>
      </c>
      <c r="Y150" s="53">
        <v>119098</v>
      </c>
      <c r="Z150" s="53">
        <f t="shared" si="2"/>
        <v>17927998</v>
      </c>
    </row>
    <row r="151" spans="1:26" s="13" customFormat="1">
      <c r="A151" s="50">
        <v>429</v>
      </c>
      <c r="B151" s="50">
        <v>429163291</v>
      </c>
      <c r="C151" s="51" t="s">
        <v>93</v>
      </c>
      <c r="D151" s="50">
        <v>163</v>
      </c>
      <c r="E151" s="51" t="s">
        <v>16</v>
      </c>
      <c r="F151" s="50">
        <v>291</v>
      </c>
      <c r="G151" s="51" t="s">
        <v>99</v>
      </c>
      <c r="H151" s="52">
        <v>7</v>
      </c>
      <c r="I151" s="53">
        <v>12771</v>
      </c>
      <c r="J151" s="53">
        <v>7155</v>
      </c>
      <c r="K151" s="53">
        <v>0</v>
      </c>
      <c r="L151" s="53">
        <v>893</v>
      </c>
      <c r="M151" s="53">
        <v>20819</v>
      </c>
      <c r="N151" s="36"/>
      <c r="O151" s="54" t="s">
        <v>308</v>
      </c>
      <c r="P151" s="54" t="s">
        <v>308</v>
      </c>
      <c r="Q151" s="56">
        <v>0.09</v>
      </c>
      <c r="R151" s="56">
        <v>7.0000000000000001E-3</v>
      </c>
      <c r="S151" s="53">
        <v>0</v>
      </c>
      <c r="T151" s="36"/>
      <c r="U151" s="57">
        <v>139482</v>
      </c>
      <c r="V151" s="57">
        <v>0</v>
      </c>
      <c r="W151" s="53">
        <v>0</v>
      </c>
      <c r="X151" s="53">
        <v>6251</v>
      </c>
      <c r="Y151" s="53">
        <v>145733</v>
      </c>
      <c r="Z151" s="53">
        <f t="shared" si="2"/>
        <v>17927998</v>
      </c>
    </row>
    <row r="152" spans="1:26" s="13" customFormat="1">
      <c r="A152" s="50">
        <v>430</v>
      </c>
      <c r="B152" s="50">
        <v>430170009</v>
      </c>
      <c r="C152" s="51" t="s">
        <v>101</v>
      </c>
      <c r="D152" s="50">
        <v>170</v>
      </c>
      <c r="E152" s="51" t="s">
        <v>65</v>
      </c>
      <c r="F152" s="50">
        <v>9</v>
      </c>
      <c r="G152" s="51" t="s">
        <v>85</v>
      </c>
      <c r="H152" s="52">
        <v>1</v>
      </c>
      <c r="I152" s="53">
        <v>8448</v>
      </c>
      <c r="J152" s="53">
        <v>4261</v>
      </c>
      <c r="K152" s="53">
        <v>0</v>
      </c>
      <c r="L152" s="53">
        <v>893</v>
      </c>
      <c r="M152" s="53">
        <v>13602</v>
      </c>
      <c r="N152" s="36"/>
      <c r="O152" s="54" t="s">
        <v>308</v>
      </c>
      <c r="P152" s="54" t="s">
        <v>308</v>
      </c>
      <c r="Q152" s="56">
        <v>0.09</v>
      </c>
      <c r="R152" s="56">
        <v>1E-3</v>
      </c>
      <c r="S152" s="53">
        <v>0</v>
      </c>
      <c r="T152" s="36"/>
      <c r="U152" s="57">
        <v>12709</v>
      </c>
      <c r="V152" s="57">
        <v>0</v>
      </c>
      <c r="W152" s="53">
        <v>0</v>
      </c>
      <c r="X152" s="53">
        <v>893</v>
      </c>
      <c r="Y152" s="53">
        <v>13602</v>
      </c>
      <c r="Z152" s="53">
        <f t="shared" si="2"/>
        <v>13291623</v>
      </c>
    </row>
    <row r="153" spans="1:26" s="13" customFormat="1">
      <c r="A153" s="50">
        <v>430</v>
      </c>
      <c r="B153" s="50">
        <v>430170014</v>
      </c>
      <c r="C153" s="51" t="s">
        <v>101</v>
      </c>
      <c r="D153" s="50">
        <v>170</v>
      </c>
      <c r="E153" s="51" t="s">
        <v>65</v>
      </c>
      <c r="F153" s="50">
        <v>14</v>
      </c>
      <c r="G153" s="51" t="s">
        <v>62</v>
      </c>
      <c r="H153" s="52">
        <v>13</v>
      </c>
      <c r="I153" s="53">
        <v>10191</v>
      </c>
      <c r="J153" s="53">
        <v>2870</v>
      </c>
      <c r="K153" s="53">
        <v>0</v>
      </c>
      <c r="L153" s="53">
        <v>893</v>
      </c>
      <c r="M153" s="53">
        <v>13954</v>
      </c>
      <c r="N153" s="36"/>
      <c r="O153" s="54" t="s">
        <v>308</v>
      </c>
      <c r="P153" s="54" t="s">
        <v>308</v>
      </c>
      <c r="Q153" s="56">
        <v>0.09</v>
      </c>
      <c r="R153" s="56">
        <v>1.0999999999999999E-2</v>
      </c>
      <c r="S153" s="53">
        <v>0</v>
      </c>
      <c r="T153" s="36"/>
      <c r="U153" s="57">
        <v>169793</v>
      </c>
      <c r="V153" s="57">
        <v>0</v>
      </c>
      <c r="W153" s="53">
        <v>0</v>
      </c>
      <c r="X153" s="53">
        <v>11609</v>
      </c>
      <c r="Y153" s="53">
        <v>181402</v>
      </c>
      <c r="Z153" s="53">
        <f t="shared" si="2"/>
        <v>13291623</v>
      </c>
    </row>
    <row r="154" spans="1:26" s="13" customFormat="1">
      <c r="A154" s="50">
        <v>430</v>
      </c>
      <c r="B154" s="50">
        <v>430170031</v>
      </c>
      <c r="C154" s="51" t="s">
        <v>101</v>
      </c>
      <c r="D154" s="50">
        <v>170</v>
      </c>
      <c r="E154" s="51" t="s">
        <v>65</v>
      </c>
      <c r="F154" s="50">
        <v>31</v>
      </c>
      <c r="G154" s="51" t="s">
        <v>76</v>
      </c>
      <c r="H154" s="52">
        <v>1</v>
      </c>
      <c r="I154" s="53">
        <v>10226</v>
      </c>
      <c r="J154" s="53">
        <v>4197</v>
      </c>
      <c r="K154" s="53">
        <v>0</v>
      </c>
      <c r="L154" s="53">
        <v>893</v>
      </c>
      <c r="M154" s="53">
        <v>15316</v>
      </c>
      <c r="N154" s="36"/>
      <c r="O154" s="54" t="s">
        <v>308</v>
      </c>
      <c r="P154" s="54" t="s">
        <v>308</v>
      </c>
      <c r="Q154" s="56">
        <v>0.09</v>
      </c>
      <c r="R154" s="56">
        <v>2.9000000000000001E-2</v>
      </c>
      <c r="S154" s="53">
        <v>0</v>
      </c>
      <c r="T154" s="36"/>
      <c r="U154" s="57">
        <v>14423</v>
      </c>
      <c r="V154" s="57">
        <v>0</v>
      </c>
      <c r="W154" s="53">
        <v>0</v>
      </c>
      <c r="X154" s="53">
        <v>893</v>
      </c>
      <c r="Y154" s="53">
        <v>15316</v>
      </c>
      <c r="Z154" s="53">
        <f t="shared" si="2"/>
        <v>13291623</v>
      </c>
    </row>
    <row r="155" spans="1:26" s="13" customFormat="1">
      <c r="A155" s="50">
        <v>430</v>
      </c>
      <c r="B155" s="50">
        <v>430170064</v>
      </c>
      <c r="C155" s="51" t="s">
        <v>101</v>
      </c>
      <c r="D155" s="50">
        <v>170</v>
      </c>
      <c r="E155" s="51" t="s">
        <v>65</v>
      </c>
      <c r="F155" s="50">
        <v>64</v>
      </c>
      <c r="G155" s="51" t="s">
        <v>102</v>
      </c>
      <c r="H155" s="52">
        <v>61</v>
      </c>
      <c r="I155" s="53">
        <v>9519</v>
      </c>
      <c r="J155" s="53">
        <v>1232</v>
      </c>
      <c r="K155" s="53">
        <v>0</v>
      </c>
      <c r="L155" s="53">
        <v>893</v>
      </c>
      <c r="M155" s="53">
        <v>11644</v>
      </c>
      <c r="N155" s="36"/>
      <c r="O155" s="54" t="s">
        <v>308</v>
      </c>
      <c r="P155" s="54" t="s">
        <v>308</v>
      </c>
      <c r="Q155" s="56">
        <v>0.18</v>
      </c>
      <c r="R155" s="56">
        <v>0.03</v>
      </c>
      <c r="S155" s="53">
        <v>0</v>
      </c>
      <c r="T155" s="36"/>
      <c r="U155" s="57">
        <v>655811</v>
      </c>
      <c r="V155" s="57">
        <v>0</v>
      </c>
      <c r="W155" s="53">
        <v>0</v>
      </c>
      <c r="X155" s="53">
        <v>54473</v>
      </c>
      <c r="Y155" s="53">
        <v>710284</v>
      </c>
      <c r="Z155" s="53">
        <f t="shared" si="2"/>
        <v>13291623</v>
      </c>
    </row>
    <row r="156" spans="1:26" s="13" customFormat="1">
      <c r="A156" s="50">
        <v>430</v>
      </c>
      <c r="B156" s="50">
        <v>430170100</v>
      </c>
      <c r="C156" s="51" t="s">
        <v>101</v>
      </c>
      <c r="D156" s="50">
        <v>170</v>
      </c>
      <c r="E156" s="51" t="s">
        <v>65</v>
      </c>
      <c r="F156" s="50">
        <v>100</v>
      </c>
      <c r="G156" s="51" t="s">
        <v>58</v>
      </c>
      <c r="H156" s="52">
        <v>24</v>
      </c>
      <c r="I156" s="53">
        <v>9884</v>
      </c>
      <c r="J156" s="53">
        <v>4886</v>
      </c>
      <c r="K156" s="53">
        <v>0</v>
      </c>
      <c r="L156" s="53">
        <v>893</v>
      </c>
      <c r="M156" s="53">
        <v>15663</v>
      </c>
      <c r="N156" s="36"/>
      <c r="O156" s="54" t="s">
        <v>308</v>
      </c>
      <c r="P156" s="54" t="s">
        <v>308</v>
      </c>
      <c r="Q156" s="56">
        <v>0.09</v>
      </c>
      <c r="R156" s="56">
        <v>3.3000000000000002E-2</v>
      </c>
      <c r="S156" s="53">
        <v>0</v>
      </c>
      <c r="T156" s="36"/>
      <c r="U156" s="57">
        <v>354480</v>
      </c>
      <c r="V156" s="57">
        <v>0</v>
      </c>
      <c r="W156" s="53">
        <v>0</v>
      </c>
      <c r="X156" s="53">
        <v>21432</v>
      </c>
      <c r="Y156" s="53">
        <v>375912</v>
      </c>
      <c r="Z156" s="53">
        <f t="shared" si="2"/>
        <v>13291623</v>
      </c>
    </row>
    <row r="157" spans="1:26" s="13" customFormat="1">
      <c r="A157" s="50">
        <v>430</v>
      </c>
      <c r="B157" s="50">
        <v>430170101</v>
      </c>
      <c r="C157" s="51" t="s">
        <v>101</v>
      </c>
      <c r="D157" s="50">
        <v>170</v>
      </c>
      <c r="E157" s="51" t="s">
        <v>65</v>
      </c>
      <c r="F157" s="50">
        <v>101</v>
      </c>
      <c r="G157" s="51" t="s">
        <v>103</v>
      </c>
      <c r="H157" s="52">
        <v>1</v>
      </c>
      <c r="I157" s="53">
        <v>8448</v>
      </c>
      <c r="J157" s="53">
        <v>1651</v>
      </c>
      <c r="K157" s="53">
        <v>0</v>
      </c>
      <c r="L157" s="53">
        <v>893</v>
      </c>
      <c r="M157" s="53">
        <v>10992</v>
      </c>
      <c r="N157" s="36"/>
      <c r="O157" s="54" t="s">
        <v>308</v>
      </c>
      <c r="P157" s="54" t="s">
        <v>308</v>
      </c>
      <c r="Q157" s="56">
        <v>0.09</v>
      </c>
      <c r="R157" s="56">
        <v>5.3999999999999999E-2</v>
      </c>
      <c r="S157" s="53">
        <v>0</v>
      </c>
      <c r="T157" s="36"/>
      <c r="U157" s="57">
        <v>10099</v>
      </c>
      <c r="V157" s="57">
        <v>0</v>
      </c>
      <c r="W157" s="53">
        <v>0</v>
      </c>
      <c r="X157" s="53">
        <v>893</v>
      </c>
      <c r="Y157" s="53">
        <v>10992</v>
      </c>
      <c r="Z157" s="53">
        <f t="shared" si="2"/>
        <v>13291623</v>
      </c>
    </row>
    <row r="158" spans="1:26" s="13" customFormat="1">
      <c r="A158" s="50">
        <v>430</v>
      </c>
      <c r="B158" s="50">
        <v>430170110</v>
      </c>
      <c r="C158" s="51" t="s">
        <v>101</v>
      </c>
      <c r="D158" s="50">
        <v>170</v>
      </c>
      <c r="E158" s="51" t="s">
        <v>65</v>
      </c>
      <c r="F158" s="50">
        <v>110</v>
      </c>
      <c r="G158" s="51" t="s">
        <v>104</v>
      </c>
      <c r="H158" s="52">
        <v>22</v>
      </c>
      <c r="I158" s="53">
        <v>9929</v>
      </c>
      <c r="J158" s="53">
        <v>1468</v>
      </c>
      <c r="K158" s="53">
        <v>0</v>
      </c>
      <c r="L158" s="53">
        <v>893</v>
      </c>
      <c r="M158" s="53">
        <v>12290</v>
      </c>
      <c r="N158" s="36"/>
      <c r="O158" s="54" t="s">
        <v>308</v>
      </c>
      <c r="P158" s="54" t="s">
        <v>308</v>
      </c>
      <c r="Q158" s="56">
        <v>0.09</v>
      </c>
      <c r="R158" s="56">
        <v>7.0000000000000001E-3</v>
      </c>
      <c r="S158" s="53">
        <v>0</v>
      </c>
      <c r="T158" s="36"/>
      <c r="U158" s="57">
        <v>250734</v>
      </c>
      <c r="V158" s="57">
        <v>0</v>
      </c>
      <c r="W158" s="53">
        <v>0</v>
      </c>
      <c r="X158" s="53">
        <v>19646</v>
      </c>
      <c r="Y158" s="53">
        <v>270380</v>
      </c>
      <c r="Z158" s="53">
        <f t="shared" si="2"/>
        <v>13291623</v>
      </c>
    </row>
    <row r="159" spans="1:26" s="13" customFormat="1">
      <c r="A159" s="50">
        <v>430</v>
      </c>
      <c r="B159" s="50">
        <v>430170136</v>
      </c>
      <c r="C159" s="51" t="s">
        <v>101</v>
      </c>
      <c r="D159" s="50">
        <v>170</v>
      </c>
      <c r="E159" s="51" t="s">
        <v>65</v>
      </c>
      <c r="F159" s="50">
        <v>136</v>
      </c>
      <c r="G159" s="51" t="s">
        <v>63</v>
      </c>
      <c r="H159" s="52">
        <v>1</v>
      </c>
      <c r="I159" s="53">
        <v>10226</v>
      </c>
      <c r="J159" s="53">
        <v>3160</v>
      </c>
      <c r="K159" s="53">
        <v>0</v>
      </c>
      <c r="L159" s="53">
        <v>893</v>
      </c>
      <c r="M159" s="53">
        <v>14279</v>
      </c>
      <c r="N159" s="36"/>
      <c r="O159" s="54" t="s">
        <v>308</v>
      </c>
      <c r="P159" s="54" t="s">
        <v>308</v>
      </c>
      <c r="Q159" s="56">
        <v>0.09</v>
      </c>
      <c r="R159" s="56">
        <v>6.0000000000000001E-3</v>
      </c>
      <c r="S159" s="53">
        <v>0</v>
      </c>
      <c r="T159" s="36"/>
      <c r="U159" s="57">
        <v>13386</v>
      </c>
      <c r="V159" s="57">
        <v>0</v>
      </c>
      <c r="W159" s="53">
        <v>0</v>
      </c>
      <c r="X159" s="53">
        <v>893</v>
      </c>
      <c r="Y159" s="53">
        <v>14279</v>
      </c>
      <c r="Z159" s="53">
        <f t="shared" si="2"/>
        <v>13291623</v>
      </c>
    </row>
    <row r="160" spans="1:26" s="13" customFormat="1">
      <c r="A160" s="50">
        <v>430</v>
      </c>
      <c r="B160" s="50">
        <v>430170139</v>
      </c>
      <c r="C160" s="51" t="s">
        <v>101</v>
      </c>
      <c r="D160" s="50">
        <v>170</v>
      </c>
      <c r="E160" s="51" t="s">
        <v>65</v>
      </c>
      <c r="F160" s="50">
        <v>139</v>
      </c>
      <c r="G160" s="51" t="s">
        <v>64</v>
      </c>
      <c r="H160" s="52">
        <v>6</v>
      </c>
      <c r="I160" s="53">
        <v>9972</v>
      </c>
      <c r="J160" s="53">
        <v>3414</v>
      </c>
      <c r="K160" s="53">
        <v>0</v>
      </c>
      <c r="L160" s="53">
        <v>893</v>
      </c>
      <c r="M160" s="53">
        <v>14279</v>
      </c>
      <c r="N160" s="36"/>
      <c r="O160" s="54" t="s">
        <v>308</v>
      </c>
      <c r="P160" s="54" t="s">
        <v>308</v>
      </c>
      <c r="Q160" s="56">
        <v>0.09</v>
      </c>
      <c r="R160" s="56">
        <v>2E-3</v>
      </c>
      <c r="S160" s="53">
        <v>0</v>
      </c>
      <c r="T160" s="36"/>
      <c r="U160" s="57">
        <v>80316</v>
      </c>
      <c r="V160" s="57">
        <v>0</v>
      </c>
      <c r="W160" s="53">
        <v>0</v>
      </c>
      <c r="X160" s="53">
        <v>5358</v>
      </c>
      <c r="Y160" s="53">
        <v>85674</v>
      </c>
      <c r="Z160" s="53">
        <f t="shared" si="2"/>
        <v>13291623</v>
      </c>
    </row>
    <row r="161" spans="1:26" s="13" customFormat="1">
      <c r="A161" s="50">
        <v>430</v>
      </c>
      <c r="B161" s="50">
        <v>430170141</v>
      </c>
      <c r="C161" s="51" t="s">
        <v>101</v>
      </c>
      <c r="D161" s="50">
        <v>170</v>
      </c>
      <c r="E161" s="51" t="s">
        <v>65</v>
      </c>
      <c r="F161" s="50">
        <v>141</v>
      </c>
      <c r="G161" s="51" t="s">
        <v>106</v>
      </c>
      <c r="H161" s="52">
        <v>113</v>
      </c>
      <c r="I161" s="53">
        <v>9629</v>
      </c>
      <c r="J161" s="53">
        <v>5515</v>
      </c>
      <c r="K161" s="53">
        <v>0</v>
      </c>
      <c r="L161" s="53">
        <v>893</v>
      </c>
      <c r="M161" s="53">
        <v>16037</v>
      </c>
      <c r="N161" s="36"/>
      <c r="O161" s="54" t="s">
        <v>308</v>
      </c>
      <c r="P161" s="54" t="s">
        <v>308</v>
      </c>
      <c r="Q161" s="56">
        <v>0.09</v>
      </c>
      <c r="R161" s="56">
        <v>3.6999999999999998E-2</v>
      </c>
      <c r="S161" s="53">
        <v>0</v>
      </c>
      <c r="T161" s="36"/>
      <c r="U161" s="57">
        <v>1711272</v>
      </c>
      <c r="V161" s="57">
        <v>0</v>
      </c>
      <c r="W161" s="53">
        <v>0</v>
      </c>
      <c r="X161" s="53">
        <v>100909</v>
      </c>
      <c r="Y161" s="53">
        <v>1812181</v>
      </c>
      <c r="Z161" s="53">
        <f t="shared" si="2"/>
        <v>13291623</v>
      </c>
    </row>
    <row r="162" spans="1:26" s="13" customFormat="1">
      <c r="A162" s="50">
        <v>430</v>
      </c>
      <c r="B162" s="50">
        <v>430170153</v>
      </c>
      <c r="C162" s="51" t="s">
        <v>101</v>
      </c>
      <c r="D162" s="50">
        <v>170</v>
      </c>
      <c r="E162" s="51" t="s">
        <v>65</v>
      </c>
      <c r="F162" s="50">
        <v>153</v>
      </c>
      <c r="G162" s="51" t="s">
        <v>107</v>
      </c>
      <c r="H162" s="52">
        <v>2</v>
      </c>
      <c r="I162" s="53">
        <v>11066</v>
      </c>
      <c r="J162" s="53">
        <v>289</v>
      </c>
      <c r="K162" s="53">
        <v>0</v>
      </c>
      <c r="L162" s="53">
        <v>893</v>
      </c>
      <c r="M162" s="53">
        <v>12248</v>
      </c>
      <c r="N162" s="36"/>
      <c r="O162" s="54" t="s">
        <v>308</v>
      </c>
      <c r="P162" s="54" t="s">
        <v>308</v>
      </c>
      <c r="Q162" s="56">
        <v>0.09</v>
      </c>
      <c r="R162" s="56">
        <v>1.2999999999999999E-2</v>
      </c>
      <c r="S162" s="53">
        <v>0</v>
      </c>
      <c r="T162" s="36"/>
      <c r="U162" s="57">
        <v>22710</v>
      </c>
      <c r="V162" s="57">
        <v>0</v>
      </c>
      <c r="W162" s="53">
        <v>0</v>
      </c>
      <c r="X162" s="53">
        <v>1786</v>
      </c>
      <c r="Y162" s="53">
        <v>24496</v>
      </c>
      <c r="Z162" s="53">
        <f t="shared" si="2"/>
        <v>13291623</v>
      </c>
    </row>
    <row r="163" spans="1:26" s="13" customFormat="1">
      <c r="A163" s="50">
        <v>430</v>
      </c>
      <c r="B163" s="50">
        <v>430170158</v>
      </c>
      <c r="C163" s="51" t="s">
        <v>101</v>
      </c>
      <c r="D163" s="50">
        <v>170</v>
      </c>
      <c r="E163" s="51" t="s">
        <v>65</v>
      </c>
      <c r="F163" s="50">
        <v>158</v>
      </c>
      <c r="G163" s="51" t="s">
        <v>108</v>
      </c>
      <c r="H163" s="52">
        <v>2</v>
      </c>
      <c r="I163" s="53">
        <v>9337</v>
      </c>
      <c r="J163" s="53">
        <v>4009</v>
      </c>
      <c r="K163" s="53">
        <v>0</v>
      </c>
      <c r="L163" s="53">
        <v>893</v>
      </c>
      <c r="M163" s="53">
        <v>14239</v>
      </c>
      <c r="N163" s="36"/>
      <c r="O163" s="54" t="s">
        <v>308</v>
      </c>
      <c r="P163" s="54" t="s">
        <v>308</v>
      </c>
      <c r="Q163" s="56">
        <v>0.09</v>
      </c>
      <c r="R163" s="56">
        <v>3.6999999999999998E-2</v>
      </c>
      <c r="S163" s="53">
        <v>0</v>
      </c>
      <c r="T163" s="36"/>
      <c r="U163" s="57">
        <v>26692</v>
      </c>
      <c r="V163" s="57">
        <v>0</v>
      </c>
      <c r="W163" s="53">
        <v>0</v>
      </c>
      <c r="X163" s="53">
        <v>1786</v>
      </c>
      <c r="Y163" s="53">
        <v>28478</v>
      </c>
      <c r="Z163" s="53">
        <f t="shared" si="2"/>
        <v>13291623</v>
      </c>
    </row>
    <row r="164" spans="1:26" s="13" customFormat="1">
      <c r="A164" s="50">
        <v>430</v>
      </c>
      <c r="B164" s="50">
        <v>430170170</v>
      </c>
      <c r="C164" s="51" t="s">
        <v>101</v>
      </c>
      <c r="D164" s="50">
        <v>170</v>
      </c>
      <c r="E164" s="51" t="s">
        <v>65</v>
      </c>
      <c r="F164" s="50">
        <v>170</v>
      </c>
      <c r="G164" s="51" t="s">
        <v>65</v>
      </c>
      <c r="H164" s="52">
        <v>563</v>
      </c>
      <c r="I164" s="53">
        <v>9677</v>
      </c>
      <c r="J164" s="53">
        <v>3561</v>
      </c>
      <c r="K164" s="53">
        <v>0</v>
      </c>
      <c r="L164" s="53">
        <v>893</v>
      </c>
      <c r="M164" s="53">
        <v>14131</v>
      </c>
      <c r="N164" s="36"/>
      <c r="O164" s="54" t="s">
        <v>308</v>
      </c>
      <c r="P164" s="54" t="s">
        <v>308</v>
      </c>
      <c r="Q164" s="56">
        <v>0.09</v>
      </c>
      <c r="R164" s="56">
        <v>9.5000000000000001E-2</v>
      </c>
      <c r="S164" s="53">
        <v>-688</v>
      </c>
      <c r="T164" s="36"/>
      <c r="U164" s="57">
        <v>7452994</v>
      </c>
      <c r="V164" s="57">
        <v>-387363</v>
      </c>
      <c r="W164" s="53">
        <v>0</v>
      </c>
      <c r="X164" s="53">
        <v>502759</v>
      </c>
      <c r="Y164" s="53">
        <v>7568390</v>
      </c>
      <c r="Z164" s="53">
        <f t="shared" si="2"/>
        <v>13291623</v>
      </c>
    </row>
    <row r="165" spans="1:26" s="13" customFormat="1">
      <c r="A165" s="50">
        <v>430</v>
      </c>
      <c r="B165" s="50">
        <v>430170174</v>
      </c>
      <c r="C165" s="51" t="s">
        <v>101</v>
      </c>
      <c r="D165" s="50">
        <v>170</v>
      </c>
      <c r="E165" s="51" t="s">
        <v>65</v>
      </c>
      <c r="F165" s="50">
        <v>174</v>
      </c>
      <c r="G165" s="51" t="s">
        <v>109</v>
      </c>
      <c r="H165" s="52">
        <v>41</v>
      </c>
      <c r="I165" s="53">
        <v>9208</v>
      </c>
      <c r="J165" s="53">
        <v>3756</v>
      </c>
      <c r="K165" s="53">
        <v>0</v>
      </c>
      <c r="L165" s="53">
        <v>893</v>
      </c>
      <c r="M165" s="53">
        <v>13857</v>
      </c>
      <c r="N165" s="36"/>
      <c r="O165" s="54" t="s">
        <v>308</v>
      </c>
      <c r="P165" s="54" t="s">
        <v>308</v>
      </c>
      <c r="Q165" s="56">
        <v>0.09</v>
      </c>
      <c r="R165" s="56">
        <v>2.9000000000000001E-2</v>
      </c>
      <c r="S165" s="53">
        <v>0</v>
      </c>
      <c r="T165" s="36"/>
      <c r="U165" s="57">
        <v>531524</v>
      </c>
      <c r="V165" s="57">
        <v>0</v>
      </c>
      <c r="W165" s="53">
        <v>0</v>
      </c>
      <c r="X165" s="53">
        <v>36613</v>
      </c>
      <c r="Y165" s="53">
        <v>568137</v>
      </c>
      <c r="Z165" s="53">
        <f t="shared" si="2"/>
        <v>13291623</v>
      </c>
    </row>
    <row r="166" spans="1:26" s="13" customFormat="1">
      <c r="A166" s="50">
        <v>430</v>
      </c>
      <c r="B166" s="50">
        <v>430170177</v>
      </c>
      <c r="C166" s="51" t="s">
        <v>101</v>
      </c>
      <c r="D166" s="50">
        <v>170</v>
      </c>
      <c r="E166" s="51" t="s">
        <v>65</v>
      </c>
      <c r="F166" s="50">
        <v>177</v>
      </c>
      <c r="G166" s="51" t="s">
        <v>110</v>
      </c>
      <c r="H166" s="52">
        <v>1</v>
      </c>
      <c r="I166" s="53">
        <v>10226</v>
      </c>
      <c r="J166" s="53">
        <v>3489</v>
      </c>
      <c r="K166" s="53">
        <v>0</v>
      </c>
      <c r="L166" s="53">
        <v>893</v>
      </c>
      <c r="M166" s="53">
        <v>14608</v>
      </c>
      <c r="N166" s="36"/>
      <c r="O166" s="54" t="s">
        <v>308</v>
      </c>
      <c r="P166" s="54" t="s">
        <v>308</v>
      </c>
      <c r="Q166" s="56">
        <v>0.09</v>
      </c>
      <c r="R166" s="56">
        <v>5.0000000000000001E-3</v>
      </c>
      <c r="S166" s="53">
        <v>0</v>
      </c>
      <c r="T166" s="36"/>
      <c r="U166" s="57">
        <v>13715</v>
      </c>
      <c r="V166" s="57">
        <v>0</v>
      </c>
      <c r="W166" s="53">
        <v>0</v>
      </c>
      <c r="X166" s="53">
        <v>893</v>
      </c>
      <c r="Y166" s="53">
        <v>14608</v>
      </c>
      <c r="Z166" s="53">
        <f t="shared" si="2"/>
        <v>13291623</v>
      </c>
    </row>
    <row r="167" spans="1:26" s="13" customFormat="1">
      <c r="A167" s="50">
        <v>430</v>
      </c>
      <c r="B167" s="50">
        <v>430170185</v>
      </c>
      <c r="C167" s="51" t="s">
        <v>101</v>
      </c>
      <c r="D167" s="50">
        <v>170</v>
      </c>
      <c r="E167" s="51" t="s">
        <v>65</v>
      </c>
      <c r="F167" s="50">
        <v>185</v>
      </c>
      <c r="G167" s="51" t="s">
        <v>180</v>
      </c>
      <c r="H167" s="52">
        <v>1</v>
      </c>
      <c r="I167" s="53">
        <v>10930</v>
      </c>
      <c r="J167" s="53">
        <v>1800</v>
      </c>
      <c r="K167" s="53">
        <v>0</v>
      </c>
      <c r="L167" s="53">
        <v>893</v>
      </c>
      <c r="M167" s="53">
        <v>13623</v>
      </c>
      <c r="N167" s="36"/>
      <c r="O167" s="54" t="s">
        <v>308</v>
      </c>
      <c r="P167" s="54" t="s">
        <v>308</v>
      </c>
      <c r="Q167" s="56">
        <v>0.09</v>
      </c>
      <c r="R167" s="56">
        <v>4.0000000000000001E-3</v>
      </c>
      <c r="S167" s="53">
        <v>0</v>
      </c>
      <c r="T167" s="36"/>
      <c r="U167" s="57">
        <v>12730</v>
      </c>
      <c r="V167" s="57">
        <v>0</v>
      </c>
      <c r="W167" s="53">
        <v>0</v>
      </c>
      <c r="X167" s="53">
        <v>893</v>
      </c>
      <c r="Y167" s="53">
        <v>13623</v>
      </c>
      <c r="Z167" s="53">
        <f t="shared" si="2"/>
        <v>13291623</v>
      </c>
    </row>
    <row r="168" spans="1:26" s="13" customFormat="1">
      <c r="A168" s="50">
        <v>430</v>
      </c>
      <c r="B168" s="50">
        <v>430170198</v>
      </c>
      <c r="C168" s="51" t="s">
        <v>101</v>
      </c>
      <c r="D168" s="50">
        <v>170</v>
      </c>
      <c r="E168" s="51" t="s">
        <v>65</v>
      </c>
      <c r="F168" s="50">
        <v>198</v>
      </c>
      <c r="G168" s="51" t="s">
        <v>66</v>
      </c>
      <c r="H168" s="52">
        <v>4</v>
      </c>
      <c r="I168" s="53">
        <v>9781</v>
      </c>
      <c r="J168" s="53">
        <v>2997</v>
      </c>
      <c r="K168" s="53">
        <v>0</v>
      </c>
      <c r="L168" s="53">
        <v>893</v>
      </c>
      <c r="M168" s="53">
        <v>13671</v>
      </c>
      <c r="N168" s="36"/>
      <c r="O168" s="54" t="s">
        <v>308</v>
      </c>
      <c r="P168" s="54" t="s">
        <v>308</v>
      </c>
      <c r="Q168" s="56">
        <v>0.09</v>
      </c>
      <c r="R168" s="56">
        <v>4.0000000000000001E-3</v>
      </c>
      <c r="S168" s="53">
        <v>0</v>
      </c>
      <c r="T168" s="36"/>
      <c r="U168" s="57">
        <v>51112</v>
      </c>
      <c r="V168" s="57">
        <v>0</v>
      </c>
      <c r="W168" s="53">
        <v>0</v>
      </c>
      <c r="X168" s="53">
        <v>3572</v>
      </c>
      <c r="Y168" s="53">
        <v>54684</v>
      </c>
      <c r="Z168" s="53">
        <f t="shared" si="2"/>
        <v>13291623</v>
      </c>
    </row>
    <row r="169" spans="1:26" s="13" customFormat="1">
      <c r="A169" s="50">
        <v>430</v>
      </c>
      <c r="B169" s="50">
        <v>430170213</v>
      </c>
      <c r="C169" s="51" t="s">
        <v>101</v>
      </c>
      <c r="D169" s="50">
        <v>170</v>
      </c>
      <c r="E169" s="51" t="s">
        <v>65</v>
      </c>
      <c r="F169" s="50">
        <v>213</v>
      </c>
      <c r="G169" s="51" t="s">
        <v>344</v>
      </c>
      <c r="H169" s="52">
        <v>1</v>
      </c>
      <c r="I169" s="53">
        <v>9145</v>
      </c>
      <c r="J169" s="53">
        <v>6379</v>
      </c>
      <c r="K169" s="53">
        <v>0</v>
      </c>
      <c r="L169" s="53">
        <v>893</v>
      </c>
      <c r="M169" s="53">
        <v>16417</v>
      </c>
      <c r="N169" s="36"/>
      <c r="O169" s="54" t="s">
        <v>308</v>
      </c>
      <c r="P169" s="54" t="s">
        <v>308</v>
      </c>
      <c r="Q169" s="56">
        <v>0.09</v>
      </c>
      <c r="R169" s="56">
        <v>1E-3</v>
      </c>
      <c r="S169" s="53">
        <v>0</v>
      </c>
      <c r="T169" s="36"/>
      <c r="U169" s="57">
        <v>15524</v>
      </c>
      <c r="V169" s="57">
        <v>0</v>
      </c>
      <c r="W169" s="53">
        <v>0</v>
      </c>
      <c r="X169" s="53">
        <v>893</v>
      </c>
      <c r="Y169" s="53">
        <v>16417</v>
      </c>
      <c r="Z169" s="53">
        <f t="shared" si="2"/>
        <v>13291623</v>
      </c>
    </row>
    <row r="170" spans="1:26" s="13" customFormat="1">
      <c r="A170" s="50">
        <v>430</v>
      </c>
      <c r="B170" s="50">
        <v>430170271</v>
      </c>
      <c r="C170" s="51" t="s">
        <v>101</v>
      </c>
      <c r="D170" s="50">
        <v>170</v>
      </c>
      <c r="E170" s="51" t="s">
        <v>65</v>
      </c>
      <c r="F170" s="50">
        <v>271</v>
      </c>
      <c r="G170" s="51" t="s">
        <v>111</v>
      </c>
      <c r="H170" s="52">
        <v>30</v>
      </c>
      <c r="I170" s="53">
        <v>9965</v>
      </c>
      <c r="J170" s="53">
        <v>2767</v>
      </c>
      <c r="K170" s="53">
        <v>0</v>
      </c>
      <c r="L170" s="53">
        <v>893</v>
      </c>
      <c r="M170" s="53">
        <v>13625</v>
      </c>
      <c r="N170" s="36"/>
      <c r="O170" s="54" t="s">
        <v>308</v>
      </c>
      <c r="P170" s="54" t="s">
        <v>308</v>
      </c>
      <c r="Q170" s="56">
        <v>0.09</v>
      </c>
      <c r="R170" s="56">
        <v>6.0000000000000001E-3</v>
      </c>
      <c r="S170" s="53">
        <v>0</v>
      </c>
      <c r="T170" s="36"/>
      <c r="U170" s="57">
        <v>381960</v>
      </c>
      <c r="V170" s="57">
        <v>0</v>
      </c>
      <c r="W170" s="53">
        <v>0</v>
      </c>
      <c r="X170" s="53">
        <v>26790</v>
      </c>
      <c r="Y170" s="53">
        <v>408750</v>
      </c>
      <c r="Z170" s="53">
        <f t="shared" si="2"/>
        <v>13291623</v>
      </c>
    </row>
    <row r="171" spans="1:26" s="13" customFormat="1">
      <c r="A171" s="50">
        <v>430</v>
      </c>
      <c r="B171" s="50">
        <v>430170276</v>
      </c>
      <c r="C171" s="51" t="s">
        <v>101</v>
      </c>
      <c r="D171" s="50">
        <v>170</v>
      </c>
      <c r="E171" s="51" t="s">
        <v>65</v>
      </c>
      <c r="F171" s="50">
        <v>276</v>
      </c>
      <c r="G171" s="51" t="s">
        <v>67</v>
      </c>
      <c r="H171" s="52">
        <v>1</v>
      </c>
      <c r="I171" s="53">
        <v>8448</v>
      </c>
      <c r="J171" s="53">
        <v>7706</v>
      </c>
      <c r="K171" s="53">
        <v>0</v>
      </c>
      <c r="L171" s="53">
        <v>893</v>
      </c>
      <c r="M171" s="53">
        <v>17047</v>
      </c>
      <c r="N171" s="36"/>
      <c r="O171" s="54" t="s">
        <v>308</v>
      </c>
      <c r="P171" s="54" t="s">
        <v>308</v>
      </c>
      <c r="Q171" s="56">
        <v>0.09</v>
      </c>
      <c r="R171" s="56">
        <v>1E-3</v>
      </c>
      <c r="S171" s="53">
        <v>0</v>
      </c>
      <c r="T171" s="36"/>
      <c r="U171" s="57">
        <v>16154</v>
      </c>
      <c r="V171" s="57">
        <v>0</v>
      </c>
      <c r="W171" s="53">
        <v>0</v>
      </c>
      <c r="X171" s="53">
        <v>893</v>
      </c>
      <c r="Y171" s="53">
        <v>17047</v>
      </c>
      <c r="Z171" s="53">
        <f t="shared" si="2"/>
        <v>13291623</v>
      </c>
    </row>
    <row r="172" spans="1:26" s="13" customFormat="1">
      <c r="A172" s="50">
        <v>430</v>
      </c>
      <c r="B172" s="50">
        <v>430170304</v>
      </c>
      <c r="C172" s="51" t="s">
        <v>101</v>
      </c>
      <c r="D172" s="50">
        <v>170</v>
      </c>
      <c r="E172" s="51" t="s">
        <v>65</v>
      </c>
      <c r="F172" s="50">
        <v>304</v>
      </c>
      <c r="G172" s="51" t="s">
        <v>69</v>
      </c>
      <c r="H172" s="52">
        <v>1</v>
      </c>
      <c r="I172" s="53">
        <v>10226</v>
      </c>
      <c r="J172" s="53">
        <v>3304</v>
      </c>
      <c r="K172" s="53">
        <v>0</v>
      </c>
      <c r="L172" s="53">
        <v>893</v>
      </c>
      <c r="M172" s="53">
        <v>14423</v>
      </c>
      <c r="N172" s="36"/>
      <c r="O172" s="54" t="s">
        <v>308</v>
      </c>
      <c r="P172" s="54" t="s">
        <v>308</v>
      </c>
      <c r="Q172" s="56">
        <v>0.09</v>
      </c>
      <c r="R172" s="56">
        <v>1E-3</v>
      </c>
      <c r="S172" s="53">
        <v>0</v>
      </c>
      <c r="T172" s="36"/>
      <c r="U172" s="57">
        <v>13530</v>
      </c>
      <c r="V172" s="57">
        <v>0</v>
      </c>
      <c r="W172" s="53">
        <v>0</v>
      </c>
      <c r="X172" s="53">
        <v>893</v>
      </c>
      <c r="Y172" s="53">
        <v>14423</v>
      </c>
      <c r="Z172" s="53">
        <f t="shared" si="2"/>
        <v>13291623</v>
      </c>
    </row>
    <row r="173" spans="1:26" s="13" customFormat="1">
      <c r="A173" s="50">
        <v>430</v>
      </c>
      <c r="B173" s="50">
        <v>430170314</v>
      </c>
      <c r="C173" s="51" t="s">
        <v>101</v>
      </c>
      <c r="D173" s="50">
        <v>170</v>
      </c>
      <c r="E173" s="51" t="s">
        <v>65</v>
      </c>
      <c r="F173" s="50">
        <v>314</v>
      </c>
      <c r="G173" s="51" t="s">
        <v>29</v>
      </c>
      <c r="H173" s="52">
        <v>1</v>
      </c>
      <c r="I173" s="53">
        <v>10226</v>
      </c>
      <c r="J173" s="53">
        <v>8111</v>
      </c>
      <c r="K173" s="53">
        <v>0</v>
      </c>
      <c r="L173" s="53">
        <v>893</v>
      </c>
      <c r="M173" s="53">
        <v>19230</v>
      </c>
      <c r="N173" s="36"/>
      <c r="O173" s="54" t="s">
        <v>308</v>
      </c>
      <c r="P173" s="54" t="s">
        <v>308</v>
      </c>
      <c r="Q173" s="56">
        <v>0.09</v>
      </c>
      <c r="R173" s="56">
        <v>5.0000000000000001E-3</v>
      </c>
      <c r="S173" s="53">
        <v>0</v>
      </c>
      <c r="T173" s="36"/>
      <c r="U173" s="57">
        <v>18337</v>
      </c>
      <c r="V173" s="57">
        <v>0</v>
      </c>
      <c r="W173" s="53">
        <v>0</v>
      </c>
      <c r="X173" s="53">
        <v>893</v>
      </c>
      <c r="Y173" s="53">
        <v>19230</v>
      </c>
      <c r="Z173" s="53">
        <f t="shared" si="2"/>
        <v>13291623</v>
      </c>
    </row>
    <row r="174" spans="1:26" s="13" customFormat="1">
      <c r="A174" s="50">
        <v>430</v>
      </c>
      <c r="B174" s="50">
        <v>430170321</v>
      </c>
      <c r="C174" s="51" t="s">
        <v>101</v>
      </c>
      <c r="D174" s="50">
        <v>170</v>
      </c>
      <c r="E174" s="51" t="s">
        <v>65</v>
      </c>
      <c r="F174" s="50">
        <v>321</v>
      </c>
      <c r="G174" s="51" t="s">
        <v>112</v>
      </c>
      <c r="H174" s="52">
        <v>9</v>
      </c>
      <c r="I174" s="53">
        <v>9337</v>
      </c>
      <c r="J174" s="53">
        <v>5131</v>
      </c>
      <c r="K174" s="53">
        <v>0</v>
      </c>
      <c r="L174" s="53">
        <v>893</v>
      </c>
      <c r="M174" s="53">
        <v>15361</v>
      </c>
      <c r="N174" s="36"/>
      <c r="O174" s="54" t="s">
        <v>308</v>
      </c>
      <c r="P174" s="54" t="s">
        <v>308</v>
      </c>
      <c r="Q174" s="56">
        <v>0.09</v>
      </c>
      <c r="R174" s="56">
        <v>2E-3</v>
      </c>
      <c r="S174" s="53">
        <v>0</v>
      </c>
      <c r="T174" s="36"/>
      <c r="U174" s="57">
        <v>130212</v>
      </c>
      <c r="V174" s="57">
        <v>0</v>
      </c>
      <c r="W174" s="53">
        <v>0</v>
      </c>
      <c r="X174" s="53">
        <v>8037</v>
      </c>
      <c r="Y174" s="53">
        <v>138249</v>
      </c>
      <c r="Z174" s="53">
        <f t="shared" si="2"/>
        <v>13291623</v>
      </c>
    </row>
    <row r="175" spans="1:26" s="13" customFormat="1">
      <c r="A175" s="50">
        <v>430</v>
      </c>
      <c r="B175" s="50">
        <v>430170322</v>
      </c>
      <c r="C175" s="51" t="s">
        <v>101</v>
      </c>
      <c r="D175" s="50">
        <v>170</v>
      </c>
      <c r="E175" s="51" t="s">
        <v>65</v>
      </c>
      <c r="F175" s="50">
        <v>322</v>
      </c>
      <c r="G175" s="51" t="s">
        <v>113</v>
      </c>
      <c r="H175" s="52">
        <v>9</v>
      </c>
      <c r="I175" s="53">
        <v>9903</v>
      </c>
      <c r="J175" s="53">
        <v>5012</v>
      </c>
      <c r="K175" s="53">
        <v>0</v>
      </c>
      <c r="L175" s="53">
        <v>893</v>
      </c>
      <c r="M175" s="53">
        <v>15808</v>
      </c>
      <c r="N175" s="36"/>
      <c r="O175" s="54" t="s">
        <v>308</v>
      </c>
      <c r="P175" s="54" t="s">
        <v>308</v>
      </c>
      <c r="Q175" s="56">
        <v>0.09</v>
      </c>
      <c r="R175" s="56">
        <v>1.4999999999999999E-2</v>
      </c>
      <c r="S175" s="53">
        <v>0</v>
      </c>
      <c r="T175" s="36"/>
      <c r="U175" s="57">
        <v>134235</v>
      </c>
      <c r="V175" s="57">
        <v>0</v>
      </c>
      <c r="W175" s="53">
        <v>0</v>
      </c>
      <c r="X175" s="53">
        <v>8037</v>
      </c>
      <c r="Y175" s="53">
        <v>142272</v>
      </c>
      <c r="Z175" s="53">
        <f t="shared" si="2"/>
        <v>13291623</v>
      </c>
    </row>
    <row r="176" spans="1:26" s="13" customFormat="1">
      <c r="A176" s="50">
        <v>430</v>
      </c>
      <c r="B176" s="50">
        <v>430170348</v>
      </c>
      <c r="C176" s="51" t="s">
        <v>101</v>
      </c>
      <c r="D176" s="50">
        <v>170</v>
      </c>
      <c r="E176" s="51" t="s">
        <v>65</v>
      </c>
      <c r="F176" s="50">
        <v>348</v>
      </c>
      <c r="G176" s="51" t="s">
        <v>100</v>
      </c>
      <c r="H176" s="52">
        <v>19</v>
      </c>
      <c r="I176" s="53">
        <v>10541</v>
      </c>
      <c r="J176" s="53">
        <v>43</v>
      </c>
      <c r="K176" s="53">
        <v>0</v>
      </c>
      <c r="L176" s="53">
        <v>893</v>
      </c>
      <c r="M176" s="53">
        <v>11477</v>
      </c>
      <c r="N176" s="36"/>
      <c r="O176" s="54" t="s">
        <v>308</v>
      </c>
      <c r="P176" s="54" t="s">
        <v>308</v>
      </c>
      <c r="Q176" s="56">
        <v>0.09</v>
      </c>
      <c r="R176" s="56">
        <v>6.3E-2</v>
      </c>
      <c r="S176" s="53">
        <v>0</v>
      </c>
      <c r="T176" s="36"/>
      <c r="U176" s="57">
        <v>201096</v>
      </c>
      <c r="V176" s="57">
        <v>0</v>
      </c>
      <c r="W176" s="53">
        <v>0</v>
      </c>
      <c r="X176" s="53">
        <v>16967</v>
      </c>
      <c r="Y176" s="53">
        <v>218063</v>
      </c>
      <c r="Z176" s="53">
        <f t="shared" si="2"/>
        <v>13291623</v>
      </c>
    </row>
    <row r="177" spans="1:26" s="13" customFormat="1">
      <c r="A177" s="50">
        <v>430</v>
      </c>
      <c r="B177" s="50">
        <v>430170616</v>
      </c>
      <c r="C177" s="51" t="s">
        <v>101</v>
      </c>
      <c r="D177" s="50">
        <v>170</v>
      </c>
      <c r="E177" s="51" t="s">
        <v>65</v>
      </c>
      <c r="F177" s="50">
        <v>616</v>
      </c>
      <c r="G177" s="51" t="s">
        <v>83</v>
      </c>
      <c r="H177" s="52">
        <v>1</v>
      </c>
      <c r="I177" s="53">
        <v>10226</v>
      </c>
      <c r="J177" s="53">
        <v>3242</v>
      </c>
      <c r="K177" s="53">
        <v>0</v>
      </c>
      <c r="L177" s="53">
        <v>893</v>
      </c>
      <c r="M177" s="53">
        <v>14361</v>
      </c>
      <c r="N177" s="36"/>
      <c r="O177" s="54" t="s">
        <v>308</v>
      </c>
      <c r="P177" s="54" t="s">
        <v>308</v>
      </c>
      <c r="Q177" s="56">
        <v>0.09</v>
      </c>
      <c r="R177" s="56">
        <v>3.5000000000000003E-2</v>
      </c>
      <c r="S177" s="53">
        <v>0</v>
      </c>
      <c r="T177" s="36"/>
      <c r="U177" s="57">
        <v>13468</v>
      </c>
      <c r="V177" s="57">
        <v>0</v>
      </c>
      <c r="W177" s="53">
        <v>0</v>
      </c>
      <c r="X177" s="53">
        <v>893</v>
      </c>
      <c r="Y177" s="53">
        <v>14361</v>
      </c>
      <c r="Z177" s="53">
        <f t="shared" si="2"/>
        <v>13291623</v>
      </c>
    </row>
    <row r="178" spans="1:26" s="13" customFormat="1">
      <c r="A178" s="50">
        <v>430</v>
      </c>
      <c r="B178" s="50">
        <v>430170620</v>
      </c>
      <c r="C178" s="51" t="s">
        <v>101</v>
      </c>
      <c r="D178" s="50">
        <v>170</v>
      </c>
      <c r="E178" s="51" t="s">
        <v>65</v>
      </c>
      <c r="F178" s="50">
        <v>620</v>
      </c>
      <c r="G178" s="51" t="s">
        <v>115</v>
      </c>
      <c r="H178" s="52">
        <v>8</v>
      </c>
      <c r="I178" s="53">
        <v>10766</v>
      </c>
      <c r="J178" s="53">
        <v>4850</v>
      </c>
      <c r="K178" s="53">
        <v>0</v>
      </c>
      <c r="L178" s="53">
        <v>893</v>
      </c>
      <c r="M178" s="53">
        <v>16509</v>
      </c>
      <c r="N178" s="36"/>
      <c r="O178" s="54" t="s">
        <v>308</v>
      </c>
      <c r="P178" s="54" t="s">
        <v>308</v>
      </c>
      <c r="Q178" s="56">
        <v>0.09</v>
      </c>
      <c r="R178" s="56">
        <v>2.1000000000000001E-2</v>
      </c>
      <c r="S178" s="53">
        <v>0</v>
      </c>
      <c r="T178" s="36"/>
      <c r="U178" s="57">
        <v>124928</v>
      </c>
      <c r="V178" s="57">
        <v>0</v>
      </c>
      <c r="W178" s="53">
        <v>0</v>
      </c>
      <c r="X178" s="53">
        <v>7144</v>
      </c>
      <c r="Y178" s="53">
        <v>132072</v>
      </c>
      <c r="Z178" s="53">
        <f t="shared" si="2"/>
        <v>13291623</v>
      </c>
    </row>
    <row r="179" spans="1:26" s="13" customFormat="1">
      <c r="A179" s="50">
        <v>430</v>
      </c>
      <c r="B179" s="50">
        <v>430170695</v>
      </c>
      <c r="C179" s="51" t="s">
        <v>101</v>
      </c>
      <c r="D179" s="50">
        <v>170</v>
      </c>
      <c r="E179" s="51" t="s">
        <v>65</v>
      </c>
      <c r="F179" s="50">
        <v>695</v>
      </c>
      <c r="G179" s="51" t="s">
        <v>116</v>
      </c>
      <c r="H179" s="52">
        <v>1</v>
      </c>
      <c r="I179" s="53">
        <v>10226</v>
      </c>
      <c r="J179" s="53">
        <v>5060</v>
      </c>
      <c r="K179" s="53">
        <v>0</v>
      </c>
      <c r="L179" s="53">
        <v>893</v>
      </c>
      <c r="M179" s="53">
        <v>16179</v>
      </c>
      <c r="N179" s="36"/>
      <c r="O179" s="54" t="s">
        <v>308</v>
      </c>
      <c r="P179" s="54" t="s">
        <v>308</v>
      </c>
      <c r="Q179" s="56">
        <v>0.09</v>
      </c>
      <c r="R179" s="56">
        <v>1E-3</v>
      </c>
      <c r="S179" s="53">
        <v>0</v>
      </c>
      <c r="T179" s="36"/>
      <c r="U179" s="57">
        <v>15286</v>
      </c>
      <c r="V179" s="57">
        <v>0</v>
      </c>
      <c r="W179" s="53">
        <v>0</v>
      </c>
      <c r="X179" s="53">
        <v>893</v>
      </c>
      <c r="Y179" s="53">
        <v>16179</v>
      </c>
      <c r="Z179" s="53">
        <f t="shared" si="2"/>
        <v>13291623</v>
      </c>
    </row>
    <row r="180" spans="1:26" s="13" customFormat="1">
      <c r="A180" s="50">
        <v>430</v>
      </c>
      <c r="B180" s="50">
        <v>430170710</v>
      </c>
      <c r="C180" s="51" t="s">
        <v>101</v>
      </c>
      <c r="D180" s="50">
        <v>170</v>
      </c>
      <c r="E180" s="51" t="s">
        <v>65</v>
      </c>
      <c r="F180" s="50">
        <v>710</v>
      </c>
      <c r="G180" s="51" t="s">
        <v>70</v>
      </c>
      <c r="H180" s="52">
        <v>5</v>
      </c>
      <c r="I180" s="53">
        <v>9515</v>
      </c>
      <c r="J180" s="53">
        <v>4459</v>
      </c>
      <c r="K180" s="53">
        <v>0</v>
      </c>
      <c r="L180" s="53">
        <v>893</v>
      </c>
      <c r="M180" s="53">
        <v>14867</v>
      </c>
      <c r="N180" s="36"/>
      <c r="O180" s="54" t="s">
        <v>308</v>
      </c>
      <c r="P180" s="54" t="s">
        <v>308</v>
      </c>
      <c r="Q180" s="56">
        <v>0.09</v>
      </c>
      <c r="R180" s="56">
        <v>3.0000000000000001E-3</v>
      </c>
      <c r="S180" s="53">
        <v>0</v>
      </c>
      <c r="T180" s="36"/>
      <c r="U180" s="57">
        <v>69870</v>
      </c>
      <c r="V180" s="57">
        <v>0</v>
      </c>
      <c r="W180" s="53">
        <v>0</v>
      </c>
      <c r="X180" s="53">
        <v>4465</v>
      </c>
      <c r="Y180" s="53">
        <v>74335</v>
      </c>
      <c r="Z180" s="53">
        <f t="shared" si="2"/>
        <v>13291623</v>
      </c>
    </row>
    <row r="181" spans="1:26" s="13" customFormat="1">
      <c r="A181" s="50">
        <v>430</v>
      </c>
      <c r="B181" s="50">
        <v>430170725</v>
      </c>
      <c r="C181" s="51" t="s">
        <v>101</v>
      </c>
      <c r="D181" s="50">
        <v>170</v>
      </c>
      <c r="E181" s="51" t="s">
        <v>65</v>
      </c>
      <c r="F181" s="50">
        <v>725</v>
      </c>
      <c r="G181" s="51" t="s">
        <v>117</v>
      </c>
      <c r="H181" s="52">
        <v>5</v>
      </c>
      <c r="I181" s="53">
        <v>10226</v>
      </c>
      <c r="J181" s="53">
        <v>2278</v>
      </c>
      <c r="K181" s="53">
        <v>0</v>
      </c>
      <c r="L181" s="53">
        <v>893</v>
      </c>
      <c r="M181" s="53">
        <v>13397</v>
      </c>
      <c r="N181" s="36"/>
      <c r="O181" s="54" t="s">
        <v>308</v>
      </c>
      <c r="P181" s="54" t="s">
        <v>308</v>
      </c>
      <c r="Q181" s="56">
        <v>0.09</v>
      </c>
      <c r="R181" s="56">
        <v>8.0000000000000002E-3</v>
      </c>
      <c r="S181" s="53">
        <v>0</v>
      </c>
      <c r="T181" s="36"/>
      <c r="U181" s="57">
        <v>62520</v>
      </c>
      <c r="V181" s="57">
        <v>0</v>
      </c>
      <c r="W181" s="53">
        <v>0</v>
      </c>
      <c r="X181" s="53">
        <v>4465</v>
      </c>
      <c r="Y181" s="53">
        <v>66985</v>
      </c>
      <c r="Z181" s="53">
        <f t="shared" si="2"/>
        <v>13291623</v>
      </c>
    </row>
    <row r="182" spans="1:26" s="13" customFormat="1">
      <c r="A182" s="50">
        <v>430</v>
      </c>
      <c r="B182" s="50">
        <v>430170730</v>
      </c>
      <c r="C182" s="51" t="s">
        <v>101</v>
      </c>
      <c r="D182" s="50">
        <v>170</v>
      </c>
      <c r="E182" s="51" t="s">
        <v>65</v>
      </c>
      <c r="F182" s="50">
        <v>730</v>
      </c>
      <c r="G182" s="51" t="s">
        <v>118</v>
      </c>
      <c r="H182" s="52">
        <v>13</v>
      </c>
      <c r="I182" s="53">
        <v>10226</v>
      </c>
      <c r="J182" s="53">
        <v>3059</v>
      </c>
      <c r="K182" s="53">
        <v>0</v>
      </c>
      <c r="L182" s="53">
        <v>893</v>
      </c>
      <c r="M182" s="53">
        <v>14178</v>
      </c>
      <c r="N182" s="36"/>
      <c r="O182" s="54" t="s">
        <v>308</v>
      </c>
      <c r="P182" s="54" t="s">
        <v>308</v>
      </c>
      <c r="Q182" s="56">
        <v>0.09</v>
      </c>
      <c r="R182" s="56">
        <v>0.01</v>
      </c>
      <c r="S182" s="53">
        <v>0</v>
      </c>
      <c r="T182" s="36"/>
      <c r="U182" s="57">
        <v>172705</v>
      </c>
      <c r="V182" s="57">
        <v>0</v>
      </c>
      <c r="W182" s="53">
        <v>0</v>
      </c>
      <c r="X182" s="53">
        <v>11609</v>
      </c>
      <c r="Y182" s="53">
        <v>184314</v>
      </c>
      <c r="Z182" s="53">
        <f t="shared" si="2"/>
        <v>13291623</v>
      </c>
    </row>
    <row r="183" spans="1:26" s="13" customFormat="1">
      <c r="A183" s="50">
        <v>430</v>
      </c>
      <c r="B183" s="50">
        <v>430170735</v>
      </c>
      <c r="C183" s="51" t="s">
        <v>101</v>
      </c>
      <c r="D183" s="50">
        <v>170</v>
      </c>
      <c r="E183" s="51" t="s">
        <v>65</v>
      </c>
      <c r="F183" s="50">
        <v>735</v>
      </c>
      <c r="G183" s="51" t="s">
        <v>119</v>
      </c>
      <c r="H183" s="52">
        <v>3</v>
      </c>
      <c r="I183" s="53">
        <v>9337</v>
      </c>
      <c r="J183" s="53">
        <v>3288</v>
      </c>
      <c r="K183" s="53">
        <v>0</v>
      </c>
      <c r="L183" s="53">
        <v>893</v>
      </c>
      <c r="M183" s="53">
        <v>13518</v>
      </c>
      <c r="N183" s="36"/>
      <c r="O183" s="54" t="s">
        <v>308</v>
      </c>
      <c r="P183" s="54" t="s">
        <v>308</v>
      </c>
      <c r="Q183" s="56">
        <v>0.09</v>
      </c>
      <c r="R183" s="56">
        <v>0.02</v>
      </c>
      <c r="S183" s="53">
        <v>0</v>
      </c>
      <c r="T183" s="36"/>
      <c r="U183" s="57">
        <v>37875</v>
      </c>
      <c r="V183" s="57">
        <v>0</v>
      </c>
      <c r="W183" s="53">
        <v>0</v>
      </c>
      <c r="X183" s="53">
        <v>2679</v>
      </c>
      <c r="Y183" s="53">
        <v>40554</v>
      </c>
      <c r="Z183" s="53">
        <f t="shared" si="2"/>
        <v>13291623</v>
      </c>
    </row>
    <row r="184" spans="1:26" s="13" customFormat="1">
      <c r="A184" s="50">
        <v>430</v>
      </c>
      <c r="B184" s="50">
        <v>430170775</v>
      </c>
      <c r="C184" s="51" t="s">
        <v>101</v>
      </c>
      <c r="D184" s="50">
        <v>170</v>
      </c>
      <c r="E184" s="51" t="s">
        <v>65</v>
      </c>
      <c r="F184" s="50">
        <v>775</v>
      </c>
      <c r="G184" s="51" t="s">
        <v>120</v>
      </c>
      <c r="H184" s="52">
        <v>2</v>
      </c>
      <c r="I184" s="53">
        <v>10226</v>
      </c>
      <c r="J184" s="53">
        <v>1848</v>
      </c>
      <c r="K184" s="53">
        <v>0</v>
      </c>
      <c r="L184" s="53">
        <v>893</v>
      </c>
      <c r="M184" s="53">
        <v>12967</v>
      </c>
      <c r="N184" s="36"/>
      <c r="O184" s="54" t="s">
        <v>308</v>
      </c>
      <c r="P184" s="54" t="s">
        <v>308</v>
      </c>
      <c r="Q184" s="56">
        <v>0.09</v>
      </c>
      <c r="R184" s="56">
        <v>5.0000000000000001E-3</v>
      </c>
      <c r="S184" s="53">
        <v>0</v>
      </c>
      <c r="T184" s="36"/>
      <c r="U184" s="57">
        <v>24148</v>
      </c>
      <c r="V184" s="57">
        <v>0</v>
      </c>
      <c r="W184" s="53">
        <v>0</v>
      </c>
      <c r="X184" s="53">
        <v>1786</v>
      </c>
      <c r="Y184" s="53">
        <v>25934</v>
      </c>
      <c r="Z184" s="53">
        <f t="shared" si="2"/>
        <v>13291623</v>
      </c>
    </row>
    <row r="185" spans="1:26" s="13" customFormat="1">
      <c r="A185" s="50">
        <v>431</v>
      </c>
      <c r="B185" s="50">
        <v>431149128</v>
      </c>
      <c r="C185" s="51" t="s">
        <v>121</v>
      </c>
      <c r="D185" s="50">
        <v>149</v>
      </c>
      <c r="E185" s="51" t="s">
        <v>77</v>
      </c>
      <c r="F185" s="50">
        <v>128</v>
      </c>
      <c r="G185" s="51" t="s">
        <v>122</v>
      </c>
      <c r="H185" s="52">
        <v>4</v>
      </c>
      <c r="I185" s="53">
        <v>8450</v>
      </c>
      <c r="J185" s="53">
        <v>363</v>
      </c>
      <c r="K185" s="53">
        <v>0</v>
      </c>
      <c r="L185" s="53">
        <v>893</v>
      </c>
      <c r="M185" s="53">
        <v>9706</v>
      </c>
      <c r="N185" s="36"/>
      <c r="O185" s="54" t="s">
        <v>308</v>
      </c>
      <c r="P185" s="54" t="s">
        <v>308</v>
      </c>
      <c r="Q185" s="56">
        <v>0.18</v>
      </c>
      <c r="R185" s="56">
        <v>3.2000000000000001E-2</v>
      </c>
      <c r="S185" s="53">
        <v>0</v>
      </c>
      <c r="T185" s="36"/>
      <c r="U185" s="57">
        <v>35252</v>
      </c>
      <c r="V185" s="57">
        <v>0</v>
      </c>
      <c r="W185" s="53">
        <v>0</v>
      </c>
      <c r="X185" s="53">
        <v>3572</v>
      </c>
      <c r="Y185" s="53">
        <v>38824</v>
      </c>
      <c r="Z185" s="53">
        <f t="shared" si="2"/>
        <v>4147781</v>
      </c>
    </row>
    <row r="186" spans="1:26" s="13" customFormat="1">
      <c r="A186" s="50">
        <v>431</v>
      </c>
      <c r="B186" s="50">
        <v>431149149</v>
      </c>
      <c r="C186" s="51" t="s">
        <v>121</v>
      </c>
      <c r="D186" s="50">
        <v>149</v>
      </c>
      <c r="E186" s="51" t="s">
        <v>77</v>
      </c>
      <c r="F186" s="50">
        <v>149</v>
      </c>
      <c r="G186" s="51" t="s">
        <v>77</v>
      </c>
      <c r="H186" s="52">
        <v>302</v>
      </c>
      <c r="I186" s="53">
        <v>11657</v>
      </c>
      <c r="J186" s="53">
        <v>67</v>
      </c>
      <c r="K186" s="53">
        <v>462</v>
      </c>
      <c r="L186" s="53">
        <v>893</v>
      </c>
      <c r="M186" s="53">
        <v>13079</v>
      </c>
      <c r="N186" s="36"/>
      <c r="O186" s="54" t="s">
        <v>308</v>
      </c>
      <c r="P186" s="54" t="s">
        <v>308</v>
      </c>
      <c r="Q186" s="56">
        <v>0.13</v>
      </c>
      <c r="R186" s="56">
        <v>0.10299999999999999</v>
      </c>
      <c r="S186" s="53">
        <v>0</v>
      </c>
      <c r="T186" s="36"/>
      <c r="U186" s="57">
        <v>3540648</v>
      </c>
      <c r="V186" s="57">
        <v>0</v>
      </c>
      <c r="W186" s="53">
        <v>139401</v>
      </c>
      <c r="X186" s="53">
        <v>269686</v>
      </c>
      <c r="Y186" s="53">
        <v>3949735</v>
      </c>
      <c r="Z186" s="53">
        <f t="shared" si="2"/>
        <v>4147781</v>
      </c>
    </row>
    <row r="187" spans="1:26" s="13" customFormat="1">
      <c r="A187" s="50">
        <v>431</v>
      </c>
      <c r="B187" s="50">
        <v>431149181</v>
      </c>
      <c r="C187" s="51" t="s">
        <v>121</v>
      </c>
      <c r="D187" s="50">
        <v>149</v>
      </c>
      <c r="E187" s="51" t="s">
        <v>77</v>
      </c>
      <c r="F187" s="50">
        <v>181</v>
      </c>
      <c r="G187" s="51" t="s">
        <v>79</v>
      </c>
      <c r="H187" s="52">
        <v>14</v>
      </c>
      <c r="I187" s="53">
        <v>9876</v>
      </c>
      <c r="J187" s="53">
        <v>604</v>
      </c>
      <c r="K187" s="53">
        <v>0</v>
      </c>
      <c r="L187" s="53">
        <v>893</v>
      </c>
      <c r="M187" s="53">
        <v>11373</v>
      </c>
      <c r="N187" s="36"/>
      <c r="O187" s="54" t="s">
        <v>308</v>
      </c>
      <c r="P187" s="54" t="s">
        <v>308</v>
      </c>
      <c r="Q187" s="56">
        <v>0.09</v>
      </c>
      <c r="R187" s="56">
        <v>1.4E-2</v>
      </c>
      <c r="S187" s="53">
        <v>0</v>
      </c>
      <c r="T187" s="36"/>
      <c r="U187" s="57">
        <v>146720</v>
      </c>
      <c r="V187" s="57">
        <v>0</v>
      </c>
      <c r="W187" s="53">
        <v>0</v>
      </c>
      <c r="X187" s="53">
        <v>12502</v>
      </c>
      <c r="Y187" s="53">
        <v>159222</v>
      </c>
      <c r="Z187" s="53">
        <f t="shared" si="2"/>
        <v>4147781</v>
      </c>
    </row>
    <row r="188" spans="1:26" s="13" customFormat="1">
      <c r="A188" s="50">
        <v>432</v>
      </c>
      <c r="B188" s="50">
        <v>432712020</v>
      </c>
      <c r="C188" s="51" t="s">
        <v>123</v>
      </c>
      <c r="D188" s="50">
        <v>712</v>
      </c>
      <c r="E188" s="51" t="s">
        <v>124</v>
      </c>
      <c r="F188" s="50">
        <v>20</v>
      </c>
      <c r="G188" s="51" t="s">
        <v>125</v>
      </c>
      <c r="H188" s="52">
        <v>62</v>
      </c>
      <c r="I188" s="53">
        <v>8427</v>
      </c>
      <c r="J188" s="53">
        <v>2184</v>
      </c>
      <c r="K188" s="53">
        <v>0</v>
      </c>
      <c r="L188" s="53">
        <v>893</v>
      </c>
      <c r="M188" s="53">
        <v>11504</v>
      </c>
      <c r="N188" s="36"/>
      <c r="O188" s="54" t="s">
        <v>308</v>
      </c>
      <c r="P188" s="54" t="s">
        <v>308</v>
      </c>
      <c r="Q188" s="56">
        <v>0.09</v>
      </c>
      <c r="R188" s="56">
        <v>3.7999999999999999E-2</v>
      </c>
      <c r="S188" s="53">
        <v>0</v>
      </c>
      <c r="T188" s="36"/>
      <c r="U188" s="57">
        <v>657882</v>
      </c>
      <c r="V188" s="57">
        <v>0</v>
      </c>
      <c r="W188" s="53">
        <v>0</v>
      </c>
      <c r="X188" s="53">
        <v>55366</v>
      </c>
      <c r="Y188" s="53">
        <v>713248</v>
      </c>
      <c r="Z188" s="53">
        <f t="shared" si="2"/>
        <v>3492052</v>
      </c>
    </row>
    <row r="189" spans="1:26" s="13" customFormat="1">
      <c r="A189" s="50">
        <v>432</v>
      </c>
      <c r="B189" s="50">
        <v>432712036</v>
      </c>
      <c r="C189" s="51" t="s">
        <v>123</v>
      </c>
      <c r="D189" s="50">
        <v>712</v>
      </c>
      <c r="E189" s="51" t="s">
        <v>124</v>
      </c>
      <c r="F189" s="50">
        <v>36</v>
      </c>
      <c r="G189" s="51" t="s">
        <v>126</v>
      </c>
      <c r="H189" s="52">
        <v>1</v>
      </c>
      <c r="I189" s="53">
        <v>8094</v>
      </c>
      <c r="J189" s="53">
        <v>3510</v>
      </c>
      <c r="K189" s="53">
        <v>0</v>
      </c>
      <c r="L189" s="53">
        <v>893</v>
      </c>
      <c r="M189" s="53">
        <v>12497</v>
      </c>
      <c r="N189" s="36"/>
      <c r="O189" s="54" t="s">
        <v>308</v>
      </c>
      <c r="P189" s="54" t="s">
        <v>308</v>
      </c>
      <c r="Q189" s="56">
        <v>0.09</v>
      </c>
      <c r="R189" s="56">
        <v>7.2999999999999995E-2</v>
      </c>
      <c r="S189" s="53">
        <v>0</v>
      </c>
      <c r="T189" s="36"/>
      <c r="U189" s="57">
        <v>11604</v>
      </c>
      <c r="V189" s="57">
        <v>0</v>
      </c>
      <c r="W189" s="53">
        <v>0</v>
      </c>
      <c r="X189" s="53">
        <v>893</v>
      </c>
      <c r="Y189" s="53">
        <v>12497</v>
      </c>
      <c r="Z189" s="53">
        <f t="shared" si="2"/>
        <v>3492052</v>
      </c>
    </row>
    <row r="190" spans="1:26" s="13" customFormat="1">
      <c r="A190" s="50">
        <v>432</v>
      </c>
      <c r="B190" s="50">
        <v>432712172</v>
      </c>
      <c r="C190" s="51" t="s">
        <v>123</v>
      </c>
      <c r="D190" s="50">
        <v>712</v>
      </c>
      <c r="E190" s="51" t="s">
        <v>124</v>
      </c>
      <c r="F190" s="50">
        <v>172</v>
      </c>
      <c r="G190" s="51" t="s">
        <v>256</v>
      </c>
      <c r="H190" s="52">
        <v>1</v>
      </c>
      <c r="I190" s="53">
        <v>10334</v>
      </c>
      <c r="J190" s="53">
        <v>5991</v>
      </c>
      <c r="K190" s="53">
        <v>0</v>
      </c>
      <c r="L190" s="53">
        <v>893</v>
      </c>
      <c r="M190" s="53">
        <v>17218</v>
      </c>
      <c r="N190" s="36"/>
      <c r="O190" s="54" t="s">
        <v>308</v>
      </c>
      <c r="P190" s="54" t="s">
        <v>308</v>
      </c>
      <c r="Q190" s="56">
        <v>0.09</v>
      </c>
      <c r="R190" s="56">
        <v>3.2000000000000001E-2</v>
      </c>
      <c r="S190" s="53">
        <v>0</v>
      </c>
      <c r="T190" s="36"/>
      <c r="U190" s="57">
        <v>16325</v>
      </c>
      <c r="V190" s="57">
        <v>0</v>
      </c>
      <c r="W190" s="53">
        <v>0</v>
      </c>
      <c r="X190" s="53">
        <v>893</v>
      </c>
      <c r="Y190" s="53">
        <v>17218</v>
      </c>
      <c r="Z190" s="53">
        <f t="shared" si="2"/>
        <v>3492052</v>
      </c>
    </row>
    <row r="191" spans="1:26" s="13" customFormat="1">
      <c r="A191" s="50">
        <v>432</v>
      </c>
      <c r="B191" s="50">
        <v>432712261</v>
      </c>
      <c r="C191" s="51" t="s">
        <v>123</v>
      </c>
      <c r="D191" s="50">
        <v>712</v>
      </c>
      <c r="E191" s="51" t="s">
        <v>124</v>
      </c>
      <c r="F191" s="50">
        <v>261</v>
      </c>
      <c r="G191" s="51" t="s">
        <v>127</v>
      </c>
      <c r="H191" s="52">
        <v>13</v>
      </c>
      <c r="I191" s="53">
        <v>8480</v>
      </c>
      <c r="J191" s="53">
        <v>4278</v>
      </c>
      <c r="K191" s="53">
        <v>0</v>
      </c>
      <c r="L191" s="53">
        <v>893</v>
      </c>
      <c r="M191" s="53">
        <v>13651</v>
      </c>
      <c r="N191" s="36"/>
      <c r="O191" s="54" t="s">
        <v>308</v>
      </c>
      <c r="P191" s="54" t="s">
        <v>308</v>
      </c>
      <c r="Q191" s="56">
        <v>0.09</v>
      </c>
      <c r="R191" s="56">
        <v>6.9000000000000006E-2</v>
      </c>
      <c r="S191" s="53">
        <v>0</v>
      </c>
      <c r="T191" s="36"/>
      <c r="U191" s="57">
        <v>165854</v>
      </c>
      <c r="V191" s="57">
        <v>0</v>
      </c>
      <c r="W191" s="53">
        <v>0</v>
      </c>
      <c r="X191" s="53">
        <v>11609</v>
      </c>
      <c r="Y191" s="53">
        <v>177463</v>
      </c>
      <c r="Z191" s="53">
        <f t="shared" si="2"/>
        <v>3492052</v>
      </c>
    </row>
    <row r="192" spans="1:26" s="13" customFormat="1">
      <c r="A192" s="50">
        <v>432</v>
      </c>
      <c r="B192" s="50">
        <v>432712300</v>
      </c>
      <c r="C192" s="51" t="s">
        <v>123</v>
      </c>
      <c r="D192" s="50">
        <v>712</v>
      </c>
      <c r="E192" s="51" t="s">
        <v>124</v>
      </c>
      <c r="F192" s="50">
        <v>300</v>
      </c>
      <c r="G192" s="51" t="s">
        <v>128</v>
      </c>
      <c r="H192" s="52">
        <v>3</v>
      </c>
      <c r="I192" s="53">
        <v>9099</v>
      </c>
      <c r="J192" s="53">
        <v>21567</v>
      </c>
      <c r="K192" s="53">
        <v>0</v>
      </c>
      <c r="L192" s="53">
        <v>893</v>
      </c>
      <c r="M192" s="53">
        <v>31559</v>
      </c>
      <c r="N192" s="36"/>
      <c r="O192" s="54" t="s">
        <v>308</v>
      </c>
      <c r="P192" s="54" t="s">
        <v>308</v>
      </c>
      <c r="Q192" s="56">
        <v>0.09</v>
      </c>
      <c r="R192" s="56">
        <v>2.1999999999999999E-2</v>
      </c>
      <c r="S192" s="53">
        <v>0</v>
      </c>
      <c r="T192" s="36"/>
      <c r="U192" s="57">
        <v>91998</v>
      </c>
      <c r="V192" s="57">
        <v>0</v>
      </c>
      <c r="W192" s="53">
        <v>0</v>
      </c>
      <c r="X192" s="53">
        <v>2679</v>
      </c>
      <c r="Y192" s="53">
        <v>94677</v>
      </c>
      <c r="Z192" s="53">
        <f t="shared" si="2"/>
        <v>3492052</v>
      </c>
    </row>
    <row r="193" spans="1:26" s="13" customFormat="1">
      <c r="A193" s="50">
        <v>432</v>
      </c>
      <c r="B193" s="50">
        <v>432712645</v>
      </c>
      <c r="C193" s="51" t="s">
        <v>123</v>
      </c>
      <c r="D193" s="50">
        <v>712</v>
      </c>
      <c r="E193" s="51" t="s">
        <v>124</v>
      </c>
      <c r="F193" s="50">
        <v>645</v>
      </c>
      <c r="G193" s="51" t="s">
        <v>129</v>
      </c>
      <c r="H193" s="52">
        <v>56</v>
      </c>
      <c r="I193" s="53">
        <v>9202</v>
      </c>
      <c r="J193" s="53">
        <v>3090</v>
      </c>
      <c r="K193" s="53">
        <v>0</v>
      </c>
      <c r="L193" s="53">
        <v>893</v>
      </c>
      <c r="M193" s="53">
        <v>13185</v>
      </c>
      <c r="N193" s="36"/>
      <c r="O193" s="54" t="s">
        <v>308</v>
      </c>
      <c r="P193" s="54" t="s">
        <v>308</v>
      </c>
      <c r="Q193" s="56">
        <v>0.09</v>
      </c>
      <c r="R193" s="56">
        <v>3.1E-2</v>
      </c>
      <c r="S193" s="53">
        <v>0</v>
      </c>
      <c r="T193" s="36"/>
      <c r="U193" s="57">
        <v>688352</v>
      </c>
      <c r="V193" s="57">
        <v>0</v>
      </c>
      <c r="W193" s="53">
        <v>0</v>
      </c>
      <c r="X193" s="53">
        <v>50008</v>
      </c>
      <c r="Y193" s="53">
        <v>738360</v>
      </c>
      <c r="Z193" s="53">
        <f t="shared" si="2"/>
        <v>3492052</v>
      </c>
    </row>
    <row r="194" spans="1:26" s="13" customFormat="1">
      <c r="A194" s="50">
        <v>432</v>
      </c>
      <c r="B194" s="50">
        <v>432712660</v>
      </c>
      <c r="C194" s="51" t="s">
        <v>123</v>
      </c>
      <c r="D194" s="50">
        <v>712</v>
      </c>
      <c r="E194" s="51" t="s">
        <v>124</v>
      </c>
      <c r="F194" s="50">
        <v>660</v>
      </c>
      <c r="G194" s="51" t="s">
        <v>130</v>
      </c>
      <c r="H194" s="52">
        <v>69</v>
      </c>
      <c r="I194" s="53">
        <v>8335</v>
      </c>
      <c r="J194" s="53">
        <v>6969</v>
      </c>
      <c r="K194" s="53">
        <v>0</v>
      </c>
      <c r="L194" s="53">
        <v>893</v>
      </c>
      <c r="M194" s="53">
        <v>16197</v>
      </c>
      <c r="N194" s="36"/>
      <c r="O194" s="54" t="s">
        <v>308</v>
      </c>
      <c r="P194" s="54" t="s">
        <v>308</v>
      </c>
      <c r="Q194" s="56">
        <v>0.09</v>
      </c>
      <c r="R194" s="56">
        <v>5.8000000000000003E-2</v>
      </c>
      <c r="S194" s="53">
        <v>0</v>
      </c>
      <c r="T194" s="36"/>
      <c r="U194" s="57">
        <v>1055976</v>
      </c>
      <c r="V194" s="57">
        <v>0</v>
      </c>
      <c r="W194" s="53">
        <v>0</v>
      </c>
      <c r="X194" s="53">
        <v>61617</v>
      </c>
      <c r="Y194" s="53">
        <v>1117593</v>
      </c>
      <c r="Z194" s="53">
        <f t="shared" si="2"/>
        <v>3492052</v>
      </c>
    </row>
    <row r="195" spans="1:26" s="13" customFormat="1">
      <c r="A195" s="50">
        <v>432</v>
      </c>
      <c r="B195" s="50">
        <v>432712712</v>
      </c>
      <c r="C195" s="51" t="s">
        <v>123</v>
      </c>
      <c r="D195" s="50">
        <v>712</v>
      </c>
      <c r="E195" s="51" t="s">
        <v>124</v>
      </c>
      <c r="F195" s="50">
        <v>712</v>
      </c>
      <c r="G195" s="51" t="s">
        <v>124</v>
      </c>
      <c r="H195" s="52">
        <v>38</v>
      </c>
      <c r="I195" s="53">
        <v>9194</v>
      </c>
      <c r="J195" s="53">
        <v>6255</v>
      </c>
      <c r="K195" s="53">
        <v>0</v>
      </c>
      <c r="L195" s="53">
        <v>893</v>
      </c>
      <c r="M195" s="53">
        <v>16342</v>
      </c>
      <c r="N195" s="36"/>
      <c r="O195" s="54" t="s">
        <v>308</v>
      </c>
      <c r="P195" s="54" t="s">
        <v>308</v>
      </c>
      <c r="Q195" s="56">
        <v>0.09</v>
      </c>
      <c r="R195" s="56">
        <v>3.5000000000000003E-2</v>
      </c>
      <c r="S195" s="53">
        <v>0</v>
      </c>
      <c r="T195" s="36"/>
      <c r="U195" s="57">
        <v>587062</v>
      </c>
      <c r="V195" s="57">
        <v>0</v>
      </c>
      <c r="W195" s="53">
        <v>0</v>
      </c>
      <c r="X195" s="53">
        <v>33934</v>
      </c>
      <c r="Y195" s="53">
        <v>620996</v>
      </c>
      <c r="Z195" s="53">
        <f t="shared" si="2"/>
        <v>3492052</v>
      </c>
    </row>
    <row r="196" spans="1:26" s="13" customFormat="1">
      <c r="A196" s="50">
        <v>435</v>
      </c>
      <c r="B196" s="50">
        <v>435301031</v>
      </c>
      <c r="C196" s="51" t="s">
        <v>131</v>
      </c>
      <c r="D196" s="50">
        <v>301</v>
      </c>
      <c r="E196" s="51" t="s">
        <v>132</v>
      </c>
      <c r="F196" s="50">
        <v>31</v>
      </c>
      <c r="G196" s="51" t="s">
        <v>76</v>
      </c>
      <c r="H196" s="52">
        <v>144</v>
      </c>
      <c r="I196" s="53">
        <v>9466</v>
      </c>
      <c r="J196" s="53">
        <v>3885</v>
      </c>
      <c r="K196" s="53">
        <v>0</v>
      </c>
      <c r="L196" s="53">
        <v>893</v>
      </c>
      <c r="M196" s="53">
        <v>14244</v>
      </c>
      <c r="N196" s="36"/>
      <c r="O196" s="54" t="s">
        <v>308</v>
      </c>
      <c r="P196" s="54" t="s">
        <v>308</v>
      </c>
      <c r="Q196" s="56">
        <v>0.09</v>
      </c>
      <c r="R196" s="56">
        <v>2.9000000000000001E-2</v>
      </c>
      <c r="S196" s="53">
        <v>0</v>
      </c>
      <c r="T196" s="36"/>
      <c r="U196" s="57">
        <v>1922544</v>
      </c>
      <c r="V196" s="57">
        <v>0</v>
      </c>
      <c r="W196" s="53">
        <v>0</v>
      </c>
      <c r="X196" s="53">
        <v>128592</v>
      </c>
      <c r="Y196" s="53">
        <v>2051136</v>
      </c>
      <c r="Z196" s="53">
        <f t="shared" si="2"/>
        <v>10000935</v>
      </c>
    </row>
    <row r="197" spans="1:26" s="13" customFormat="1">
      <c r="A197" s="50">
        <v>435</v>
      </c>
      <c r="B197" s="50">
        <v>435301048</v>
      </c>
      <c r="C197" s="51" t="s">
        <v>131</v>
      </c>
      <c r="D197" s="50">
        <v>301</v>
      </c>
      <c r="E197" s="51" t="s">
        <v>132</v>
      </c>
      <c r="F197" s="50">
        <v>48</v>
      </c>
      <c r="G197" s="51" t="s">
        <v>217</v>
      </c>
      <c r="H197" s="52">
        <v>1</v>
      </c>
      <c r="I197" s="53">
        <v>9794</v>
      </c>
      <c r="J197" s="53">
        <v>7715</v>
      </c>
      <c r="K197" s="53">
        <v>0</v>
      </c>
      <c r="L197" s="53">
        <v>893</v>
      </c>
      <c r="M197" s="53">
        <v>18402</v>
      </c>
      <c r="N197" s="36"/>
      <c r="O197" s="54" t="s">
        <v>308</v>
      </c>
      <c r="P197" s="54" t="s">
        <v>308</v>
      </c>
      <c r="Q197" s="56">
        <v>0.09</v>
      </c>
      <c r="R197" s="56">
        <v>1E-3</v>
      </c>
      <c r="S197" s="53">
        <v>0</v>
      </c>
      <c r="T197" s="36"/>
      <c r="U197" s="57">
        <v>17509</v>
      </c>
      <c r="V197" s="57">
        <v>0</v>
      </c>
      <c r="W197" s="53">
        <v>0</v>
      </c>
      <c r="X197" s="53">
        <v>893</v>
      </c>
      <c r="Y197" s="53">
        <v>18402</v>
      </c>
      <c r="Z197" s="53">
        <f t="shared" si="2"/>
        <v>10000935</v>
      </c>
    </row>
    <row r="198" spans="1:26" s="13" customFormat="1">
      <c r="A198" s="50">
        <v>435</v>
      </c>
      <c r="B198" s="50">
        <v>435301056</v>
      </c>
      <c r="C198" s="51" t="s">
        <v>131</v>
      </c>
      <c r="D198" s="50">
        <v>301</v>
      </c>
      <c r="E198" s="51" t="s">
        <v>132</v>
      </c>
      <c r="F198" s="50">
        <v>56</v>
      </c>
      <c r="G198" s="51" t="s">
        <v>133</v>
      </c>
      <c r="H198" s="52">
        <v>101</v>
      </c>
      <c r="I198" s="53">
        <v>9158</v>
      </c>
      <c r="J198" s="53">
        <v>3203</v>
      </c>
      <c r="K198" s="53">
        <v>0</v>
      </c>
      <c r="L198" s="53">
        <v>893</v>
      </c>
      <c r="M198" s="53">
        <v>13254</v>
      </c>
      <c r="N198" s="36"/>
      <c r="O198" s="54" t="s">
        <v>308</v>
      </c>
      <c r="P198" s="54" t="s">
        <v>308</v>
      </c>
      <c r="Q198" s="56">
        <v>0.09</v>
      </c>
      <c r="R198" s="56">
        <v>2.1000000000000001E-2</v>
      </c>
      <c r="S198" s="53">
        <v>0</v>
      </c>
      <c r="T198" s="36"/>
      <c r="U198" s="57">
        <v>1248461</v>
      </c>
      <c r="V198" s="57">
        <v>0</v>
      </c>
      <c r="W198" s="53">
        <v>0</v>
      </c>
      <c r="X198" s="53">
        <v>90193</v>
      </c>
      <c r="Y198" s="53">
        <v>1338654</v>
      </c>
      <c r="Z198" s="53">
        <f t="shared" si="2"/>
        <v>10000935</v>
      </c>
    </row>
    <row r="199" spans="1:26" s="13" customFormat="1">
      <c r="A199" s="50">
        <v>435</v>
      </c>
      <c r="B199" s="50">
        <v>435301079</v>
      </c>
      <c r="C199" s="51" t="s">
        <v>131</v>
      </c>
      <c r="D199" s="50">
        <v>301</v>
      </c>
      <c r="E199" s="51" t="s">
        <v>132</v>
      </c>
      <c r="F199" s="50">
        <v>79</v>
      </c>
      <c r="G199" s="51" t="s">
        <v>86</v>
      </c>
      <c r="H199" s="52">
        <v>154</v>
      </c>
      <c r="I199" s="53">
        <v>9182</v>
      </c>
      <c r="J199" s="53">
        <v>589</v>
      </c>
      <c r="K199" s="53">
        <v>0</v>
      </c>
      <c r="L199" s="53">
        <v>893</v>
      </c>
      <c r="M199" s="53">
        <v>10664</v>
      </c>
      <c r="N199" s="36"/>
      <c r="O199" s="54" t="s">
        <v>308</v>
      </c>
      <c r="P199" s="54" t="s">
        <v>308</v>
      </c>
      <c r="Q199" s="56">
        <v>0.09</v>
      </c>
      <c r="R199" s="56">
        <v>6.5000000000000002E-2</v>
      </c>
      <c r="S199" s="53">
        <v>0</v>
      </c>
      <c r="T199" s="36"/>
      <c r="U199" s="57">
        <v>1504734</v>
      </c>
      <c r="V199" s="57">
        <v>0</v>
      </c>
      <c r="W199" s="53">
        <v>0</v>
      </c>
      <c r="X199" s="53">
        <v>137522</v>
      </c>
      <c r="Y199" s="53">
        <v>1642256</v>
      </c>
      <c r="Z199" s="53">
        <f t="shared" si="2"/>
        <v>10000935</v>
      </c>
    </row>
    <row r="200" spans="1:26" s="13" customFormat="1">
      <c r="A200" s="50">
        <v>435</v>
      </c>
      <c r="B200" s="50">
        <v>435301128</v>
      </c>
      <c r="C200" s="51" t="s">
        <v>131</v>
      </c>
      <c r="D200" s="50">
        <v>301</v>
      </c>
      <c r="E200" s="51" t="s">
        <v>132</v>
      </c>
      <c r="F200" s="50">
        <v>128</v>
      </c>
      <c r="G200" s="51" t="s">
        <v>122</v>
      </c>
      <c r="H200" s="52">
        <v>1</v>
      </c>
      <c r="I200" s="53">
        <v>11023</v>
      </c>
      <c r="J200" s="53">
        <v>473</v>
      </c>
      <c r="K200" s="53">
        <v>0</v>
      </c>
      <c r="L200" s="53">
        <v>893</v>
      </c>
      <c r="M200" s="53">
        <v>12389</v>
      </c>
      <c r="N200" s="36"/>
      <c r="O200" s="54" t="s">
        <v>308</v>
      </c>
      <c r="P200" s="54" t="s">
        <v>308</v>
      </c>
      <c r="Q200" s="56">
        <v>0.18</v>
      </c>
      <c r="R200" s="56">
        <v>3.2000000000000001E-2</v>
      </c>
      <c r="S200" s="53">
        <v>0</v>
      </c>
      <c r="T200" s="36"/>
      <c r="U200" s="57">
        <v>11496</v>
      </c>
      <c r="V200" s="57">
        <v>0</v>
      </c>
      <c r="W200" s="53">
        <v>0</v>
      </c>
      <c r="X200" s="53">
        <v>893</v>
      </c>
      <c r="Y200" s="53">
        <v>12389</v>
      </c>
      <c r="Z200" s="53">
        <f t="shared" si="2"/>
        <v>10000935</v>
      </c>
    </row>
    <row r="201" spans="1:26" s="13" customFormat="1">
      <c r="A201" s="50">
        <v>435</v>
      </c>
      <c r="B201" s="50">
        <v>435301160</v>
      </c>
      <c r="C201" s="51" t="s">
        <v>131</v>
      </c>
      <c r="D201" s="50">
        <v>301</v>
      </c>
      <c r="E201" s="51" t="s">
        <v>132</v>
      </c>
      <c r="F201" s="50">
        <v>160</v>
      </c>
      <c r="G201" s="51" t="s">
        <v>134</v>
      </c>
      <c r="H201" s="52">
        <v>235</v>
      </c>
      <c r="I201" s="53">
        <v>9865</v>
      </c>
      <c r="J201" s="53">
        <v>398</v>
      </c>
      <c r="K201" s="53">
        <v>0</v>
      </c>
      <c r="L201" s="53">
        <v>893</v>
      </c>
      <c r="M201" s="53">
        <v>11156</v>
      </c>
      <c r="N201" s="36"/>
      <c r="O201" s="54" t="s">
        <v>308</v>
      </c>
      <c r="P201" s="54" t="s">
        <v>308</v>
      </c>
      <c r="Q201" s="56">
        <v>0.13</v>
      </c>
      <c r="R201" s="56">
        <v>0.104</v>
      </c>
      <c r="S201" s="53">
        <v>0</v>
      </c>
      <c r="T201" s="36"/>
      <c r="U201" s="57">
        <v>2411805</v>
      </c>
      <c r="V201" s="57">
        <v>0</v>
      </c>
      <c r="W201" s="53">
        <v>0</v>
      </c>
      <c r="X201" s="53">
        <v>209855</v>
      </c>
      <c r="Y201" s="53">
        <v>2621660</v>
      </c>
      <c r="Z201" s="53">
        <f t="shared" si="2"/>
        <v>10000935</v>
      </c>
    </row>
    <row r="202" spans="1:26" s="13" customFormat="1">
      <c r="A202" s="50">
        <v>435</v>
      </c>
      <c r="B202" s="50">
        <v>435301181</v>
      </c>
      <c r="C202" s="51" t="s">
        <v>131</v>
      </c>
      <c r="D202" s="50">
        <v>301</v>
      </c>
      <c r="E202" s="51" t="s">
        <v>132</v>
      </c>
      <c r="F202" s="50">
        <v>181</v>
      </c>
      <c r="G202" s="51" t="s">
        <v>79</v>
      </c>
      <c r="H202" s="52">
        <v>1</v>
      </c>
      <c r="I202" s="53">
        <v>9794</v>
      </c>
      <c r="J202" s="53">
        <v>599</v>
      </c>
      <c r="K202" s="53">
        <v>0</v>
      </c>
      <c r="L202" s="53">
        <v>893</v>
      </c>
      <c r="M202" s="53">
        <v>11286</v>
      </c>
      <c r="N202" s="36"/>
      <c r="O202" s="54" t="s">
        <v>308</v>
      </c>
      <c r="P202" s="54" t="s">
        <v>308</v>
      </c>
      <c r="Q202" s="56">
        <v>0.09</v>
      </c>
      <c r="R202" s="56">
        <v>1.4E-2</v>
      </c>
      <c r="S202" s="53">
        <v>0</v>
      </c>
      <c r="T202" s="36"/>
      <c r="U202" s="57">
        <v>10393</v>
      </c>
      <c r="V202" s="57">
        <v>0</v>
      </c>
      <c r="W202" s="53">
        <v>0</v>
      </c>
      <c r="X202" s="53">
        <v>893</v>
      </c>
      <c r="Y202" s="53">
        <v>11286</v>
      </c>
      <c r="Z202" s="53">
        <f t="shared" si="2"/>
        <v>10000935</v>
      </c>
    </row>
    <row r="203" spans="1:26" s="13" customFormat="1">
      <c r="A203" s="50">
        <v>435</v>
      </c>
      <c r="B203" s="50">
        <v>435301211</v>
      </c>
      <c r="C203" s="51" t="s">
        <v>131</v>
      </c>
      <c r="D203" s="50">
        <v>301</v>
      </c>
      <c r="E203" s="51" t="s">
        <v>132</v>
      </c>
      <c r="F203" s="50">
        <v>211</v>
      </c>
      <c r="G203" s="51" t="s">
        <v>87</v>
      </c>
      <c r="H203" s="52">
        <v>1</v>
      </c>
      <c r="I203" s="53">
        <v>8094</v>
      </c>
      <c r="J203" s="53">
        <v>1469</v>
      </c>
      <c r="K203" s="53">
        <v>0</v>
      </c>
      <c r="L203" s="53">
        <v>893</v>
      </c>
      <c r="M203" s="53">
        <v>10456</v>
      </c>
      <c r="N203" s="36"/>
      <c r="O203" s="54" t="s">
        <v>308</v>
      </c>
      <c r="P203" s="54" t="s">
        <v>308</v>
      </c>
      <c r="Q203" s="56">
        <v>0.09</v>
      </c>
      <c r="R203" s="56">
        <v>2E-3</v>
      </c>
      <c r="S203" s="53">
        <v>0</v>
      </c>
      <c r="T203" s="36"/>
      <c r="U203" s="57">
        <v>9563</v>
      </c>
      <c r="V203" s="57">
        <v>0</v>
      </c>
      <c r="W203" s="53">
        <v>0</v>
      </c>
      <c r="X203" s="53">
        <v>893</v>
      </c>
      <c r="Y203" s="53">
        <v>10456</v>
      </c>
      <c r="Z203" s="53">
        <f t="shared" ref="Z203:Z266" si="3">SUMIF($A$10:$A$839,$A203,$Y$10:$Y$839)</f>
        <v>10000935</v>
      </c>
    </row>
    <row r="204" spans="1:26" s="13" customFormat="1">
      <c r="A204" s="50">
        <v>435</v>
      </c>
      <c r="B204" s="50">
        <v>435301295</v>
      </c>
      <c r="C204" s="51" t="s">
        <v>131</v>
      </c>
      <c r="D204" s="50">
        <v>301</v>
      </c>
      <c r="E204" s="51" t="s">
        <v>132</v>
      </c>
      <c r="F204" s="50">
        <v>295</v>
      </c>
      <c r="G204" s="51" t="s">
        <v>135</v>
      </c>
      <c r="H204" s="52">
        <v>63</v>
      </c>
      <c r="I204" s="53">
        <v>9203</v>
      </c>
      <c r="J204" s="53">
        <v>4301</v>
      </c>
      <c r="K204" s="53">
        <v>0</v>
      </c>
      <c r="L204" s="53">
        <v>893</v>
      </c>
      <c r="M204" s="53">
        <v>14397</v>
      </c>
      <c r="N204" s="36"/>
      <c r="O204" s="54" t="s">
        <v>308</v>
      </c>
      <c r="P204" s="54" t="s">
        <v>308</v>
      </c>
      <c r="Q204" s="56">
        <v>0.09</v>
      </c>
      <c r="R204" s="56">
        <v>2.1000000000000001E-2</v>
      </c>
      <c r="S204" s="53">
        <v>0</v>
      </c>
      <c r="T204" s="36"/>
      <c r="U204" s="57">
        <v>850752</v>
      </c>
      <c r="V204" s="57">
        <v>0</v>
      </c>
      <c r="W204" s="53">
        <v>0</v>
      </c>
      <c r="X204" s="53">
        <v>56259</v>
      </c>
      <c r="Y204" s="53">
        <v>907011</v>
      </c>
      <c r="Z204" s="53">
        <f t="shared" si="3"/>
        <v>10000935</v>
      </c>
    </row>
    <row r="205" spans="1:26" s="13" customFormat="1">
      <c r="A205" s="50">
        <v>435</v>
      </c>
      <c r="B205" s="50">
        <v>435301301</v>
      </c>
      <c r="C205" s="51" t="s">
        <v>131</v>
      </c>
      <c r="D205" s="50">
        <v>301</v>
      </c>
      <c r="E205" s="51" t="s">
        <v>132</v>
      </c>
      <c r="F205" s="50">
        <v>301</v>
      </c>
      <c r="G205" s="51" t="s">
        <v>132</v>
      </c>
      <c r="H205" s="52">
        <v>68</v>
      </c>
      <c r="I205" s="53">
        <v>9691</v>
      </c>
      <c r="J205" s="53">
        <v>3384</v>
      </c>
      <c r="K205" s="53">
        <v>0</v>
      </c>
      <c r="L205" s="53">
        <v>893</v>
      </c>
      <c r="M205" s="53">
        <v>13968</v>
      </c>
      <c r="N205" s="36"/>
      <c r="O205" s="54" t="s">
        <v>308</v>
      </c>
      <c r="P205" s="54" t="s">
        <v>308</v>
      </c>
      <c r="Q205" s="56">
        <v>0.09</v>
      </c>
      <c r="R205" s="56">
        <v>4.8000000000000001E-2</v>
      </c>
      <c r="S205" s="53">
        <v>0</v>
      </c>
      <c r="T205" s="36"/>
      <c r="U205" s="57">
        <v>889100</v>
      </c>
      <c r="V205" s="57">
        <v>0</v>
      </c>
      <c r="W205" s="53">
        <v>0</v>
      </c>
      <c r="X205" s="53">
        <v>60724</v>
      </c>
      <c r="Y205" s="53">
        <v>949824</v>
      </c>
      <c r="Z205" s="53">
        <f t="shared" si="3"/>
        <v>10000935</v>
      </c>
    </row>
    <row r="206" spans="1:26" s="13" customFormat="1">
      <c r="A206" s="50">
        <v>435</v>
      </c>
      <c r="B206" s="50">
        <v>435301326</v>
      </c>
      <c r="C206" s="51" t="s">
        <v>131</v>
      </c>
      <c r="D206" s="50">
        <v>301</v>
      </c>
      <c r="E206" s="51" t="s">
        <v>132</v>
      </c>
      <c r="F206" s="50">
        <v>326</v>
      </c>
      <c r="G206" s="51" t="s">
        <v>114</v>
      </c>
      <c r="H206" s="52">
        <v>8</v>
      </c>
      <c r="I206" s="53">
        <v>10105</v>
      </c>
      <c r="J206" s="53">
        <v>3562</v>
      </c>
      <c r="K206" s="53">
        <v>0</v>
      </c>
      <c r="L206" s="53">
        <v>893</v>
      </c>
      <c r="M206" s="53">
        <v>14560</v>
      </c>
      <c r="N206" s="36"/>
      <c r="O206" s="54" t="s">
        <v>308</v>
      </c>
      <c r="P206" s="54" t="s">
        <v>308</v>
      </c>
      <c r="Q206" s="56">
        <v>0.09</v>
      </c>
      <c r="R206" s="56">
        <v>2E-3</v>
      </c>
      <c r="S206" s="53">
        <v>0</v>
      </c>
      <c r="T206" s="36"/>
      <c r="U206" s="57">
        <v>109336</v>
      </c>
      <c r="V206" s="57">
        <v>0</v>
      </c>
      <c r="W206" s="53">
        <v>0</v>
      </c>
      <c r="X206" s="53">
        <v>7144</v>
      </c>
      <c r="Y206" s="53">
        <v>116480</v>
      </c>
      <c r="Z206" s="53">
        <f t="shared" si="3"/>
        <v>10000935</v>
      </c>
    </row>
    <row r="207" spans="1:26" s="13" customFormat="1">
      <c r="A207" s="50">
        <v>435</v>
      </c>
      <c r="B207" s="50">
        <v>435301600</v>
      </c>
      <c r="C207" s="51" t="s">
        <v>131</v>
      </c>
      <c r="D207" s="50">
        <v>301</v>
      </c>
      <c r="E207" s="51" t="s">
        <v>132</v>
      </c>
      <c r="F207" s="50">
        <v>600</v>
      </c>
      <c r="G207" s="51" t="s">
        <v>136</v>
      </c>
      <c r="H207" s="52">
        <v>1</v>
      </c>
      <c r="I207" s="53">
        <v>8944</v>
      </c>
      <c r="J207" s="53">
        <v>3474</v>
      </c>
      <c r="K207" s="53">
        <v>0</v>
      </c>
      <c r="L207" s="53">
        <v>893</v>
      </c>
      <c r="M207" s="53">
        <v>13311</v>
      </c>
      <c r="N207" s="36"/>
      <c r="O207" s="54" t="s">
        <v>308</v>
      </c>
      <c r="P207" s="54" t="s">
        <v>308</v>
      </c>
      <c r="Q207" s="56">
        <v>0.09</v>
      </c>
      <c r="R207" s="56">
        <v>4.0000000000000001E-3</v>
      </c>
      <c r="S207" s="53">
        <v>0</v>
      </c>
      <c r="T207" s="36"/>
      <c r="U207" s="57">
        <v>12418</v>
      </c>
      <c r="V207" s="57">
        <v>0</v>
      </c>
      <c r="W207" s="53">
        <v>0</v>
      </c>
      <c r="X207" s="53">
        <v>893</v>
      </c>
      <c r="Y207" s="53">
        <v>13311</v>
      </c>
      <c r="Z207" s="53">
        <f t="shared" si="3"/>
        <v>10000935</v>
      </c>
    </row>
    <row r="208" spans="1:26" s="13" customFormat="1">
      <c r="A208" s="50">
        <v>435</v>
      </c>
      <c r="B208" s="50">
        <v>435301673</v>
      </c>
      <c r="C208" s="51" t="s">
        <v>131</v>
      </c>
      <c r="D208" s="50">
        <v>301</v>
      </c>
      <c r="E208" s="51" t="s">
        <v>132</v>
      </c>
      <c r="F208" s="50">
        <v>673</v>
      </c>
      <c r="G208" s="51" t="s">
        <v>137</v>
      </c>
      <c r="H208" s="52">
        <v>18</v>
      </c>
      <c r="I208" s="53">
        <v>8940</v>
      </c>
      <c r="J208" s="53">
        <v>4226</v>
      </c>
      <c r="K208" s="53">
        <v>0</v>
      </c>
      <c r="L208" s="53">
        <v>893</v>
      </c>
      <c r="M208" s="53">
        <v>14059</v>
      </c>
      <c r="N208" s="36"/>
      <c r="O208" s="54" t="s">
        <v>308</v>
      </c>
      <c r="P208" s="54" t="s">
        <v>308</v>
      </c>
      <c r="Q208" s="56">
        <v>0.09</v>
      </c>
      <c r="R208" s="56">
        <v>1.7999999999999999E-2</v>
      </c>
      <c r="S208" s="53">
        <v>0</v>
      </c>
      <c r="T208" s="36"/>
      <c r="U208" s="57">
        <v>236988</v>
      </c>
      <c r="V208" s="57">
        <v>0</v>
      </c>
      <c r="W208" s="53">
        <v>0</v>
      </c>
      <c r="X208" s="53">
        <v>16074</v>
      </c>
      <c r="Y208" s="53">
        <v>253062</v>
      </c>
      <c r="Z208" s="53">
        <f t="shared" si="3"/>
        <v>10000935</v>
      </c>
    </row>
    <row r="209" spans="1:26" s="13" customFormat="1">
      <c r="A209" s="50">
        <v>435</v>
      </c>
      <c r="B209" s="50">
        <v>435301735</v>
      </c>
      <c r="C209" s="51" t="s">
        <v>131</v>
      </c>
      <c r="D209" s="50">
        <v>301</v>
      </c>
      <c r="E209" s="51" t="s">
        <v>132</v>
      </c>
      <c r="F209" s="50">
        <v>735</v>
      </c>
      <c r="G209" s="51" t="s">
        <v>119</v>
      </c>
      <c r="H209" s="52">
        <v>4</v>
      </c>
      <c r="I209" s="53">
        <v>9510</v>
      </c>
      <c r="J209" s="53">
        <v>3349</v>
      </c>
      <c r="K209" s="53">
        <v>0</v>
      </c>
      <c r="L209" s="53">
        <v>893</v>
      </c>
      <c r="M209" s="53">
        <v>13752</v>
      </c>
      <c r="N209" s="36"/>
      <c r="O209" s="54" t="s">
        <v>308</v>
      </c>
      <c r="P209" s="54" t="s">
        <v>308</v>
      </c>
      <c r="Q209" s="56">
        <v>0.09</v>
      </c>
      <c r="R209" s="56">
        <v>0.02</v>
      </c>
      <c r="S209" s="53">
        <v>0</v>
      </c>
      <c r="T209" s="36"/>
      <c r="U209" s="57">
        <v>51436</v>
      </c>
      <c r="V209" s="57">
        <v>0</v>
      </c>
      <c r="W209" s="53">
        <v>0</v>
      </c>
      <c r="X209" s="53">
        <v>3572</v>
      </c>
      <c r="Y209" s="53">
        <v>55008</v>
      </c>
      <c r="Z209" s="53">
        <f t="shared" si="3"/>
        <v>10000935</v>
      </c>
    </row>
    <row r="210" spans="1:26" s="13" customFormat="1">
      <c r="A210" s="50">
        <v>436</v>
      </c>
      <c r="B210" s="50">
        <v>436049001</v>
      </c>
      <c r="C210" s="51" t="s">
        <v>138</v>
      </c>
      <c r="D210" s="50">
        <v>49</v>
      </c>
      <c r="E210" s="51" t="s">
        <v>73</v>
      </c>
      <c r="F210" s="50">
        <v>1</v>
      </c>
      <c r="G210" s="51" t="s">
        <v>57</v>
      </c>
      <c r="H210" s="52">
        <v>1</v>
      </c>
      <c r="I210" s="53">
        <v>10593</v>
      </c>
      <c r="J210" s="53">
        <v>2697</v>
      </c>
      <c r="K210" s="53">
        <v>0</v>
      </c>
      <c r="L210" s="53">
        <v>893</v>
      </c>
      <c r="M210" s="53">
        <v>14183</v>
      </c>
      <c r="N210" s="36"/>
      <c r="O210" s="54" t="s">
        <v>308</v>
      </c>
      <c r="P210" s="54" t="s">
        <v>308</v>
      </c>
      <c r="Q210" s="56">
        <v>0.09</v>
      </c>
      <c r="R210" s="56">
        <v>1.7000000000000001E-2</v>
      </c>
      <c r="S210" s="53">
        <v>0</v>
      </c>
      <c r="T210" s="36"/>
      <c r="U210" s="57">
        <v>13290</v>
      </c>
      <c r="V210" s="57">
        <v>0</v>
      </c>
      <c r="W210" s="53">
        <v>0</v>
      </c>
      <c r="X210" s="53">
        <v>893</v>
      </c>
      <c r="Y210" s="53">
        <v>14183</v>
      </c>
      <c r="Z210" s="53">
        <f t="shared" si="3"/>
        <v>8359884</v>
      </c>
    </row>
    <row r="211" spans="1:26" s="13" customFormat="1">
      <c r="A211" s="50">
        <v>436</v>
      </c>
      <c r="B211" s="50">
        <v>436049010</v>
      </c>
      <c r="C211" s="51" t="s">
        <v>138</v>
      </c>
      <c r="D211" s="50">
        <v>49</v>
      </c>
      <c r="E211" s="51" t="s">
        <v>73</v>
      </c>
      <c r="F211" s="50">
        <v>10</v>
      </c>
      <c r="G211" s="51" t="s">
        <v>74</v>
      </c>
      <c r="H211" s="52">
        <v>6</v>
      </c>
      <c r="I211" s="53">
        <v>8747</v>
      </c>
      <c r="J211" s="53">
        <v>2615</v>
      </c>
      <c r="K211" s="53">
        <v>0</v>
      </c>
      <c r="L211" s="53">
        <v>893</v>
      </c>
      <c r="M211" s="53">
        <v>12255</v>
      </c>
      <c r="N211" s="36"/>
      <c r="O211" s="54" t="s">
        <v>308</v>
      </c>
      <c r="P211" s="54" t="s">
        <v>308</v>
      </c>
      <c r="Q211" s="56">
        <v>0.09</v>
      </c>
      <c r="R211" s="56">
        <v>3.0000000000000001E-3</v>
      </c>
      <c r="S211" s="53">
        <v>0</v>
      </c>
      <c r="T211" s="36"/>
      <c r="U211" s="57">
        <v>68172</v>
      </c>
      <c r="V211" s="57">
        <v>0</v>
      </c>
      <c r="W211" s="53">
        <v>0</v>
      </c>
      <c r="X211" s="53">
        <v>5358</v>
      </c>
      <c r="Y211" s="53">
        <v>73530</v>
      </c>
      <c r="Z211" s="53">
        <f t="shared" si="3"/>
        <v>8359884</v>
      </c>
    </row>
    <row r="212" spans="1:26" s="13" customFormat="1">
      <c r="A212" s="50">
        <v>436</v>
      </c>
      <c r="B212" s="50">
        <v>436049035</v>
      </c>
      <c r="C212" s="51" t="s">
        <v>138</v>
      </c>
      <c r="D212" s="50">
        <v>49</v>
      </c>
      <c r="E212" s="51" t="s">
        <v>73</v>
      </c>
      <c r="F212" s="50">
        <v>35</v>
      </c>
      <c r="G212" s="51" t="s">
        <v>11</v>
      </c>
      <c r="H212" s="52">
        <v>88</v>
      </c>
      <c r="I212" s="53">
        <v>11948</v>
      </c>
      <c r="J212" s="53">
        <v>3531</v>
      </c>
      <c r="K212" s="53">
        <v>0</v>
      </c>
      <c r="L212" s="53">
        <v>893</v>
      </c>
      <c r="M212" s="53">
        <v>16372</v>
      </c>
      <c r="N212" s="36"/>
      <c r="O212" s="54" t="s">
        <v>308</v>
      </c>
      <c r="P212" s="54" t="s">
        <v>308</v>
      </c>
      <c r="Q212" s="56">
        <v>0.18</v>
      </c>
      <c r="R212" s="56">
        <v>0.152</v>
      </c>
      <c r="S212" s="53">
        <v>0</v>
      </c>
      <c r="T212" s="36"/>
      <c r="U212" s="57">
        <v>1362152</v>
      </c>
      <c r="V212" s="57">
        <v>0</v>
      </c>
      <c r="W212" s="53">
        <v>0</v>
      </c>
      <c r="X212" s="53">
        <v>78584</v>
      </c>
      <c r="Y212" s="53">
        <v>1440736</v>
      </c>
      <c r="Z212" s="53">
        <f t="shared" si="3"/>
        <v>8359884</v>
      </c>
    </row>
    <row r="213" spans="1:26" s="13" customFormat="1">
      <c r="A213" s="50">
        <v>436</v>
      </c>
      <c r="B213" s="50">
        <v>436049044</v>
      </c>
      <c r="C213" s="51" t="s">
        <v>138</v>
      </c>
      <c r="D213" s="50">
        <v>49</v>
      </c>
      <c r="E213" s="51" t="s">
        <v>73</v>
      </c>
      <c r="F213" s="50">
        <v>44</v>
      </c>
      <c r="G213" s="51" t="s">
        <v>12</v>
      </c>
      <c r="H213" s="52">
        <v>4</v>
      </c>
      <c r="I213" s="53">
        <v>10593</v>
      </c>
      <c r="J213" s="53">
        <v>698</v>
      </c>
      <c r="K213" s="53">
        <v>0</v>
      </c>
      <c r="L213" s="53">
        <v>893</v>
      </c>
      <c r="M213" s="53">
        <v>12184</v>
      </c>
      <c r="N213" s="36"/>
      <c r="O213" s="54" t="s">
        <v>308</v>
      </c>
      <c r="P213" s="54" t="s">
        <v>308</v>
      </c>
      <c r="Q213" s="56">
        <v>0.09</v>
      </c>
      <c r="R213" s="56">
        <v>4.4999999999999998E-2</v>
      </c>
      <c r="S213" s="53">
        <v>0</v>
      </c>
      <c r="T213" s="36"/>
      <c r="U213" s="57">
        <v>45164</v>
      </c>
      <c r="V213" s="57">
        <v>0</v>
      </c>
      <c r="W213" s="53">
        <v>0</v>
      </c>
      <c r="X213" s="53">
        <v>3572</v>
      </c>
      <c r="Y213" s="53">
        <v>48736</v>
      </c>
      <c r="Z213" s="53">
        <f t="shared" si="3"/>
        <v>8359884</v>
      </c>
    </row>
    <row r="214" spans="1:26" s="13" customFormat="1">
      <c r="A214" s="50">
        <v>436</v>
      </c>
      <c r="B214" s="50">
        <v>436049046</v>
      </c>
      <c r="C214" s="51" t="s">
        <v>138</v>
      </c>
      <c r="D214" s="50">
        <v>49</v>
      </c>
      <c r="E214" s="51" t="s">
        <v>73</v>
      </c>
      <c r="F214" s="50">
        <v>46</v>
      </c>
      <c r="G214" s="51" t="s">
        <v>89</v>
      </c>
      <c r="H214" s="52">
        <v>1</v>
      </c>
      <c r="I214" s="53">
        <v>8747</v>
      </c>
      <c r="J214" s="53">
        <v>6415</v>
      </c>
      <c r="K214" s="53">
        <v>0</v>
      </c>
      <c r="L214" s="53">
        <v>893</v>
      </c>
      <c r="M214" s="53">
        <v>16055</v>
      </c>
      <c r="N214" s="36"/>
      <c r="O214" s="54" t="s">
        <v>308</v>
      </c>
      <c r="P214" s="54" t="s">
        <v>308</v>
      </c>
      <c r="Q214" s="56">
        <v>0.09</v>
      </c>
      <c r="R214" s="56">
        <v>1E-3</v>
      </c>
      <c r="S214" s="53">
        <v>0</v>
      </c>
      <c r="T214" s="36"/>
      <c r="U214" s="57">
        <v>15162</v>
      </c>
      <c r="V214" s="57">
        <v>0</v>
      </c>
      <c r="W214" s="53">
        <v>0</v>
      </c>
      <c r="X214" s="53">
        <v>893</v>
      </c>
      <c r="Y214" s="53">
        <v>16055</v>
      </c>
      <c r="Z214" s="53">
        <f t="shared" si="3"/>
        <v>8359884</v>
      </c>
    </row>
    <row r="215" spans="1:26" s="13" customFormat="1">
      <c r="A215" s="50">
        <v>436</v>
      </c>
      <c r="B215" s="50">
        <v>436049049</v>
      </c>
      <c r="C215" s="51" t="s">
        <v>138</v>
      </c>
      <c r="D215" s="50">
        <v>49</v>
      </c>
      <c r="E215" s="51" t="s">
        <v>73</v>
      </c>
      <c r="F215" s="50">
        <v>49</v>
      </c>
      <c r="G215" s="51" t="s">
        <v>73</v>
      </c>
      <c r="H215" s="52">
        <v>185</v>
      </c>
      <c r="I215" s="53">
        <v>12352</v>
      </c>
      <c r="J215" s="53">
        <v>15281</v>
      </c>
      <c r="K215" s="53">
        <v>0</v>
      </c>
      <c r="L215" s="53">
        <v>893</v>
      </c>
      <c r="M215" s="53">
        <v>28526</v>
      </c>
      <c r="N215" s="36"/>
      <c r="O215" s="54" t="s">
        <v>308</v>
      </c>
      <c r="P215" s="54" t="s">
        <v>308</v>
      </c>
      <c r="Q215" s="56">
        <v>0.09</v>
      </c>
      <c r="R215" s="56">
        <v>7.3999999999999996E-2</v>
      </c>
      <c r="S215" s="53">
        <v>0</v>
      </c>
      <c r="T215" s="36"/>
      <c r="U215" s="57">
        <v>5112105</v>
      </c>
      <c r="V215" s="57">
        <v>0</v>
      </c>
      <c r="W215" s="53">
        <v>0</v>
      </c>
      <c r="X215" s="53">
        <v>165205</v>
      </c>
      <c r="Y215" s="53">
        <v>5277310</v>
      </c>
      <c r="Z215" s="53">
        <f t="shared" si="3"/>
        <v>8359884</v>
      </c>
    </row>
    <row r="216" spans="1:26" s="13" customFormat="1">
      <c r="A216" s="50">
        <v>436</v>
      </c>
      <c r="B216" s="50">
        <v>436049057</v>
      </c>
      <c r="C216" s="51" t="s">
        <v>138</v>
      </c>
      <c r="D216" s="50">
        <v>49</v>
      </c>
      <c r="E216" s="51" t="s">
        <v>73</v>
      </c>
      <c r="F216" s="50">
        <v>57</v>
      </c>
      <c r="G216" s="51" t="s">
        <v>13</v>
      </c>
      <c r="H216" s="52">
        <v>5</v>
      </c>
      <c r="I216" s="53">
        <v>13870</v>
      </c>
      <c r="J216" s="53">
        <v>731</v>
      </c>
      <c r="K216" s="53">
        <v>0</v>
      </c>
      <c r="L216" s="53">
        <v>893</v>
      </c>
      <c r="M216" s="53">
        <v>15494</v>
      </c>
      <c r="N216" s="36"/>
      <c r="O216" s="54" t="s">
        <v>308</v>
      </c>
      <c r="P216" s="54" t="s">
        <v>308</v>
      </c>
      <c r="Q216" s="56">
        <v>0.18</v>
      </c>
      <c r="R216" s="56">
        <v>0.126</v>
      </c>
      <c r="S216" s="53">
        <v>0</v>
      </c>
      <c r="T216" s="36"/>
      <c r="U216" s="57">
        <v>73005</v>
      </c>
      <c r="V216" s="57">
        <v>0</v>
      </c>
      <c r="W216" s="53">
        <v>0</v>
      </c>
      <c r="X216" s="53">
        <v>4465</v>
      </c>
      <c r="Y216" s="53">
        <v>77470</v>
      </c>
      <c r="Z216" s="53">
        <f t="shared" si="3"/>
        <v>8359884</v>
      </c>
    </row>
    <row r="217" spans="1:26" s="13" customFormat="1">
      <c r="A217" s="50">
        <v>436</v>
      </c>
      <c r="B217" s="50">
        <v>436049073</v>
      </c>
      <c r="C217" s="51" t="s">
        <v>138</v>
      </c>
      <c r="D217" s="50">
        <v>49</v>
      </c>
      <c r="E217" s="51" t="s">
        <v>73</v>
      </c>
      <c r="F217" s="50">
        <v>73</v>
      </c>
      <c r="G217" s="51" t="s">
        <v>23</v>
      </c>
      <c r="H217" s="52">
        <v>1</v>
      </c>
      <c r="I217" s="53">
        <v>10347</v>
      </c>
      <c r="J217" s="53">
        <v>7321</v>
      </c>
      <c r="K217" s="53">
        <v>0</v>
      </c>
      <c r="L217" s="53">
        <v>893</v>
      </c>
      <c r="M217" s="53">
        <v>18561</v>
      </c>
      <c r="N217" s="36"/>
      <c r="O217" s="54" t="s">
        <v>308</v>
      </c>
      <c r="P217" s="54" t="s">
        <v>308</v>
      </c>
      <c r="Q217" s="56">
        <v>0.09</v>
      </c>
      <c r="R217" s="56">
        <v>6.0000000000000001E-3</v>
      </c>
      <c r="S217" s="53">
        <v>0</v>
      </c>
      <c r="T217" s="36"/>
      <c r="U217" s="57">
        <v>17668</v>
      </c>
      <c r="V217" s="57">
        <v>0</v>
      </c>
      <c r="W217" s="53">
        <v>0</v>
      </c>
      <c r="X217" s="53">
        <v>893</v>
      </c>
      <c r="Y217" s="53">
        <v>18561</v>
      </c>
      <c r="Z217" s="53">
        <f t="shared" si="3"/>
        <v>8359884</v>
      </c>
    </row>
    <row r="218" spans="1:26" s="13" customFormat="1">
      <c r="A218" s="50">
        <v>436</v>
      </c>
      <c r="B218" s="50">
        <v>436049093</v>
      </c>
      <c r="C218" s="51" t="s">
        <v>138</v>
      </c>
      <c r="D218" s="50">
        <v>49</v>
      </c>
      <c r="E218" s="51" t="s">
        <v>73</v>
      </c>
      <c r="F218" s="50">
        <v>93</v>
      </c>
      <c r="G218" s="51" t="s">
        <v>14</v>
      </c>
      <c r="H218" s="52">
        <v>14</v>
      </c>
      <c r="I218" s="53">
        <v>10545</v>
      </c>
      <c r="J218" s="53">
        <v>318</v>
      </c>
      <c r="K218" s="53">
        <v>0</v>
      </c>
      <c r="L218" s="53">
        <v>893</v>
      </c>
      <c r="M218" s="53">
        <v>11756</v>
      </c>
      <c r="N218" s="36"/>
      <c r="O218" s="54" t="s">
        <v>308</v>
      </c>
      <c r="P218" s="54" t="s">
        <v>308</v>
      </c>
      <c r="Q218" s="56">
        <v>0.09</v>
      </c>
      <c r="R218" s="56">
        <v>0.1</v>
      </c>
      <c r="S218" s="53">
        <v>-1084</v>
      </c>
      <c r="T218" s="36"/>
      <c r="U218" s="57">
        <v>152082</v>
      </c>
      <c r="V218" s="57">
        <v>-15174</v>
      </c>
      <c r="W218" s="53">
        <v>0</v>
      </c>
      <c r="X218" s="53">
        <v>12502</v>
      </c>
      <c r="Y218" s="53">
        <v>149410</v>
      </c>
      <c r="Z218" s="53">
        <f t="shared" si="3"/>
        <v>8359884</v>
      </c>
    </row>
    <row r="219" spans="1:26" s="13" customFormat="1">
      <c r="A219" s="50">
        <v>436</v>
      </c>
      <c r="B219" s="50">
        <v>436049133</v>
      </c>
      <c r="C219" s="51" t="s">
        <v>138</v>
      </c>
      <c r="D219" s="50">
        <v>49</v>
      </c>
      <c r="E219" s="51" t="s">
        <v>73</v>
      </c>
      <c r="F219" s="50">
        <v>133</v>
      </c>
      <c r="G219" s="51" t="s">
        <v>59</v>
      </c>
      <c r="H219" s="52">
        <v>1</v>
      </c>
      <c r="I219" s="53">
        <v>8747</v>
      </c>
      <c r="J219" s="53">
        <v>2328</v>
      </c>
      <c r="K219" s="53">
        <v>0</v>
      </c>
      <c r="L219" s="53">
        <v>893</v>
      </c>
      <c r="M219" s="53">
        <v>11968</v>
      </c>
      <c r="N219" s="36"/>
      <c r="O219" s="54" t="s">
        <v>308</v>
      </c>
      <c r="P219" s="54" t="s">
        <v>308</v>
      </c>
      <c r="Q219" s="56">
        <v>0.09</v>
      </c>
      <c r="R219" s="56">
        <v>2.3E-2</v>
      </c>
      <c r="S219" s="53">
        <v>0</v>
      </c>
      <c r="T219" s="36"/>
      <c r="U219" s="57">
        <v>11075</v>
      </c>
      <c r="V219" s="57">
        <v>0</v>
      </c>
      <c r="W219" s="53">
        <v>0</v>
      </c>
      <c r="X219" s="53">
        <v>893</v>
      </c>
      <c r="Y219" s="53">
        <v>11968</v>
      </c>
      <c r="Z219" s="53">
        <f t="shared" si="3"/>
        <v>8359884</v>
      </c>
    </row>
    <row r="220" spans="1:26" s="13" customFormat="1">
      <c r="A220" s="50">
        <v>436</v>
      </c>
      <c r="B220" s="50">
        <v>436049149</v>
      </c>
      <c r="C220" s="51" t="s">
        <v>138</v>
      </c>
      <c r="D220" s="50">
        <v>49</v>
      </c>
      <c r="E220" s="51" t="s">
        <v>73</v>
      </c>
      <c r="F220" s="50">
        <v>149</v>
      </c>
      <c r="G220" s="51" t="s">
        <v>77</v>
      </c>
      <c r="H220" s="52">
        <v>2</v>
      </c>
      <c r="I220" s="53">
        <v>9670</v>
      </c>
      <c r="J220" s="53">
        <v>56</v>
      </c>
      <c r="K220" s="53">
        <v>0</v>
      </c>
      <c r="L220" s="53">
        <v>893</v>
      </c>
      <c r="M220" s="53">
        <v>10619</v>
      </c>
      <c r="N220" s="36"/>
      <c r="O220" s="54" t="s">
        <v>308</v>
      </c>
      <c r="P220" s="54" t="s">
        <v>308</v>
      </c>
      <c r="Q220" s="56">
        <v>0.13</v>
      </c>
      <c r="R220" s="56">
        <v>0.10299999999999999</v>
      </c>
      <c r="S220" s="53">
        <v>0</v>
      </c>
      <c r="T220" s="36"/>
      <c r="U220" s="57">
        <v>19452</v>
      </c>
      <c r="V220" s="57">
        <v>0</v>
      </c>
      <c r="W220" s="53">
        <v>0</v>
      </c>
      <c r="X220" s="53">
        <v>1786</v>
      </c>
      <c r="Y220" s="53">
        <v>21238</v>
      </c>
      <c r="Z220" s="53">
        <f t="shared" si="3"/>
        <v>8359884</v>
      </c>
    </row>
    <row r="221" spans="1:26" s="13" customFormat="1">
      <c r="A221" s="50">
        <v>436</v>
      </c>
      <c r="B221" s="50">
        <v>436049163</v>
      </c>
      <c r="C221" s="51" t="s">
        <v>138</v>
      </c>
      <c r="D221" s="50">
        <v>49</v>
      </c>
      <c r="E221" s="51" t="s">
        <v>73</v>
      </c>
      <c r="F221" s="50">
        <v>163</v>
      </c>
      <c r="G221" s="51" t="s">
        <v>16</v>
      </c>
      <c r="H221" s="52">
        <v>2</v>
      </c>
      <c r="I221" s="53">
        <v>11960</v>
      </c>
      <c r="J221" s="53">
        <v>233</v>
      </c>
      <c r="K221" s="53">
        <v>0</v>
      </c>
      <c r="L221" s="53">
        <v>893</v>
      </c>
      <c r="M221" s="53">
        <v>13086</v>
      </c>
      <c r="N221" s="36"/>
      <c r="O221" s="54" t="s">
        <v>308</v>
      </c>
      <c r="P221" s="54" t="s">
        <v>308</v>
      </c>
      <c r="Q221" s="56">
        <v>0.18</v>
      </c>
      <c r="R221" s="56">
        <v>9.1999999999999998E-2</v>
      </c>
      <c r="S221" s="53">
        <v>0</v>
      </c>
      <c r="T221" s="36"/>
      <c r="U221" s="57">
        <v>24386</v>
      </c>
      <c r="V221" s="57">
        <v>0</v>
      </c>
      <c r="W221" s="53">
        <v>0</v>
      </c>
      <c r="X221" s="53">
        <v>1786</v>
      </c>
      <c r="Y221" s="53">
        <v>26172</v>
      </c>
      <c r="Z221" s="53">
        <f t="shared" si="3"/>
        <v>8359884</v>
      </c>
    </row>
    <row r="222" spans="1:26" s="13" customFormat="1">
      <c r="A222" s="50">
        <v>436</v>
      </c>
      <c r="B222" s="50">
        <v>436049165</v>
      </c>
      <c r="C222" s="51" t="s">
        <v>138</v>
      </c>
      <c r="D222" s="50">
        <v>49</v>
      </c>
      <c r="E222" s="51" t="s">
        <v>73</v>
      </c>
      <c r="F222" s="50">
        <v>165</v>
      </c>
      <c r="G222" s="51" t="s">
        <v>17</v>
      </c>
      <c r="H222" s="52">
        <v>31</v>
      </c>
      <c r="I222" s="53">
        <v>11045</v>
      </c>
      <c r="J222" s="53">
        <v>611</v>
      </c>
      <c r="K222" s="53">
        <v>0</v>
      </c>
      <c r="L222" s="53">
        <v>893</v>
      </c>
      <c r="M222" s="53">
        <v>12549</v>
      </c>
      <c r="N222" s="36"/>
      <c r="O222" s="54" t="s">
        <v>308</v>
      </c>
      <c r="P222" s="54" t="s">
        <v>308</v>
      </c>
      <c r="Q222" s="56">
        <v>0.11</v>
      </c>
      <c r="R222" s="56">
        <v>0.113</v>
      </c>
      <c r="S222" s="53">
        <v>-792</v>
      </c>
      <c r="T222" s="36"/>
      <c r="U222" s="57">
        <v>361336</v>
      </c>
      <c r="V222" s="57">
        <v>-24559</v>
      </c>
      <c r="W222" s="53">
        <v>0</v>
      </c>
      <c r="X222" s="53">
        <v>27683</v>
      </c>
      <c r="Y222" s="53">
        <v>364460</v>
      </c>
      <c r="Z222" s="53">
        <f t="shared" si="3"/>
        <v>8359884</v>
      </c>
    </row>
    <row r="223" spans="1:26" s="13" customFormat="1">
      <c r="A223" s="50">
        <v>436</v>
      </c>
      <c r="B223" s="50">
        <v>436049176</v>
      </c>
      <c r="C223" s="51" t="s">
        <v>138</v>
      </c>
      <c r="D223" s="50">
        <v>49</v>
      </c>
      <c r="E223" s="51" t="s">
        <v>73</v>
      </c>
      <c r="F223" s="50">
        <v>176</v>
      </c>
      <c r="G223" s="51" t="s">
        <v>78</v>
      </c>
      <c r="H223" s="52">
        <v>15</v>
      </c>
      <c r="I223" s="53">
        <v>10891</v>
      </c>
      <c r="J223" s="53">
        <v>3547</v>
      </c>
      <c r="K223" s="53">
        <v>0</v>
      </c>
      <c r="L223" s="53">
        <v>893</v>
      </c>
      <c r="M223" s="53">
        <v>15331</v>
      </c>
      <c r="N223" s="36"/>
      <c r="O223" s="54" t="s">
        <v>308</v>
      </c>
      <c r="P223" s="54" t="s">
        <v>308</v>
      </c>
      <c r="Q223" s="56">
        <v>0.09</v>
      </c>
      <c r="R223" s="56">
        <v>6.4000000000000001E-2</v>
      </c>
      <c r="S223" s="53">
        <v>0</v>
      </c>
      <c r="T223" s="36"/>
      <c r="U223" s="57">
        <v>216570</v>
      </c>
      <c r="V223" s="57">
        <v>0</v>
      </c>
      <c r="W223" s="53">
        <v>0</v>
      </c>
      <c r="X223" s="53">
        <v>13395</v>
      </c>
      <c r="Y223" s="53">
        <v>229965</v>
      </c>
      <c r="Z223" s="53">
        <f t="shared" si="3"/>
        <v>8359884</v>
      </c>
    </row>
    <row r="224" spans="1:26" s="13" customFormat="1">
      <c r="A224" s="50">
        <v>436</v>
      </c>
      <c r="B224" s="50">
        <v>436049199</v>
      </c>
      <c r="C224" s="51" t="s">
        <v>138</v>
      </c>
      <c r="D224" s="50">
        <v>49</v>
      </c>
      <c r="E224" s="51" t="s">
        <v>73</v>
      </c>
      <c r="F224" s="50">
        <v>199</v>
      </c>
      <c r="G224" s="51" t="s">
        <v>139</v>
      </c>
      <c r="H224" s="52">
        <v>1</v>
      </c>
      <c r="I224" s="53">
        <v>9914</v>
      </c>
      <c r="J224" s="53">
        <v>6104</v>
      </c>
      <c r="K224" s="53">
        <v>0</v>
      </c>
      <c r="L224" s="53">
        <v>893</v>
      </c>
      <c r="M224" s="53">
        <v>16911</v>
      </c>
      <c r="N224" s="36"/>
      <c r="O224" s="54" t="s">
        <v>308</v>
      </c>
      <c r="P224" s="54" t="s">
        <v>308</v>
      </c>
      <c r="Q224" s="56">
        <v>0.09</v>
      </c>
      <c r="R224" s="56">
        <v>0</v>
      </c>
      <c r="S224" s="53">
        <v>0</v>
      </c>
      <c r="T224" s="36"/>
      <c r="U224" s="57">
        <v>16018</v>
      </c>
      <c r="V224" s="57">
        <v>0</v>
      </c>
      <c r="W224" s="53">
        <v>0</v>
      </c>
      <c r="X224" s="53">
        <v>893</v>
      </c>
      <c r="Y224" s="53">
        <v>16911</v>
      </c>
      <c r="Z224" s="53">
        <f t="shared" si="3"/>
        <v>8359884</v>
      </c>
    </row>
    <row r="225" spans="1:26" s="13" customFormat="1">
      <c r="A225" s="50">
        <v>436</v>
      </c>
      <c r="B225" s="50">
        <v>436049244</v>
      </c>
      <c r="C225" s="51" t="s">
        <v>138</v>
      </c>
      <c r="D225" s="50">
        <v>49</v>
      </c>
      <c r="E225" s="51" t="s">
        <v>73</v>
      </c>
      <c r="F225" s="50">
        <v>244</v>
      </c>
      <c r="G225" s="51" t="s">
        <v>27</v>
      </c>
      <c r="H225" s="52">
        <v>11</v>
      </c>
      <c r="I225" s="53">
        <v>11594</v>
      </c>
      <c r="J225" s="53">
        <v>3959</v>
      </c>
      <c r="K225" s="53">
        <v>0</v>
      </c>
      <c r="L225" s="53">
        <v>893</v>
      </c>
      <c r="M225" s="53">
        <v>16446</v>
      </c>
      <c r="N225" s="36"/>
      <c r="O225" s="54" t="s">
        <v>308</v>
      </c>
      <c r="P225" s="54" t="s">
        <v>308</v>
      </c>
      <c r="Q225" s="56">
        <v>0.18</v>
      </c>
      <c r="R225" s="56">
        <v>9.0999999999999998E-2</v>
      </c>
      <c r="S225" s="53">
        <v>0</v>
      </c>
      <c r="T225" s="36"/>
      <c r="U225" s="57">
        <v>171083</v>
      </c>
      <c r="V225" s="57">
        <v>0</v>
      </c>
      <c r="W225" s="53">
        <v>0</v>
      </c>
      <c r="X225" s="53">
        <v>9823</v>
      </c>
      <c r="Y225" s="53">
        <v>180906</v>
      </c>
      <c r="Z225" s="53">
        <f t="shared" si="3"/>
        <v>8359884</v>
      </c>
    </row>
    <row r="226" spans="1:26" s="13" customFormat="1">
      <c r="A226" s="50">
        <v>436</v>
      </c>
      <c r="B226" s="50">
        <v>436049248</v>
      </c>
      <c r="C226" s="51" t="s">
        <v>138</v>
      </c>
      <c r="D226" s="50">
        <v>49</v>
      </c>
      <c r="E226" s="51" t="s">
        <v>73</v>
      </c>
      <c r="F226" s="50">
        <v>248</v>
      </c>
      <c r="G226" s="51" t="s">
        <v>18</v>
      </c>
      <c r="H226" s="52">
        <v>5</v>
      </c>
      <c r="I226" s="53">
        <v>11091</v>
      </c>
      <c r="J226" s="53">
        <v>1203</v>
      </c>
      <c r="K226" s="53">
        <v>0</v>
      </c>
      <c r="L226" s="53">
        <v>893</v>
      </c>
      <c r="M226" s="53">
        <v>13187</v>
      </c>
      <c r="N226" s="36"/>
      <c r="O226" s="54" t="s">
        <v>308</v>
      </c>
      <c r="P226" s="54" t="s">
        <v>308</v>
      </c>
      <c r="Q226" s="56">
        <v>0.09</v>
      </c>
      <c r="R226" s="56">
        <v>4.2000000000000003E-2</v>
      </c>
      <c r="S226" s="53">
        <v>0</v>
      </c>
      <c r="T226" s="36"/>
      <c r="U226" s="57">
        <v>61470</v>
      </c>
      <c r="V226" s="57">
        <v>0</v>
      </c>
      <c r="W226" s="53">
        <v>0</v>
      </c>
      <c r="X226" s="53">
        <v>4465</v>
      </c>
      <c r="Y226" s="53">
        <v>65935</v>
      </c>
      <c r="Z226" s="53">
        <f t="shared" si="3"/>
        <v>8359884</v>
      </c>
    </row>
    <row r="227" spans="1:26" s="13" customFormat="1">
      <c r="A227" s="50">
        <v>436</v>
      </c>
      <c r="B227" s="50">
        <v>436049258</v>
      </c>
      <c r="C227" s="51" t="s">
        <v>138</v>
      </c>
      <c r="D227" s="50">
        <v>49</v>
      </c>
      <c r="E227" s="51" t="s">
        <v>73</v>
      </c>
      <c r="F227" s="50">
        <v>258</v>
      </c>
      <c r="G227" s="51" t="s">
        <v>98</v>
      </c>
      <c r="H227" s="52">
        <v>1</v>
      </c>
      <c r="I227" s="53">
        <v>10593</v>
      </c>
      <c r="J227" s="53">
        <v>4145</v>
      </c>
      <c r="K227" s="53">
        <v>0</v>
      </c>
      <c r="L227" s="53">
        <v>893</v>
      </c>
      <c r="M227" s="53">
        <v>15631</v>
      </c>
      <c r="N227" s="36"/>
      <c r="O227" s="54" t="s">
        <v>308</v>
      </c>
      <c r="P227" s="54" t="s">
        <v>308</v>
      </c>
      <c r="Q227" s="56">
        <v>0.18</v>
      </c>
      <c r="R227" s="56">
        <v>9.0999999999999998E-2</v>
      </c>
      <c r="S227" s="53">
        <v>0</v>
      </c>
      <c r="T227" s="36"/>
      <c r="U227" s="57">
        <v>14738</v>
      </c>
      <c r="V227" s="57">
        <v>0</v>
      </c>
      <c r="W227" s="53">
        <v>0</v>
      </c>
      <c r="X227" s="53">
        <v>893</v>
      </c>
      <c r="Y227" s="53">
        <v>15631</v>
      </c>
      <c r="Z227" s="53">
        <f t="shared" si="3"/>
        <v>8359884</v>
      </c>
    </row>
    <row r="228" spans="1:26" s="13" customFormat="1">
      <c r="A228" s="50">
        <v>436</v>
      </c>
      <c r="B228" s="50">
        <v>436049262</v>
      </c>
      <c r="C228" s="51" t="s">
        <v>138</v>
      </c>
      <c r="D228" s="50">
        <v>49</v>
      </c>
      <c r="E228" s="51" t="s">
        <v>73</v>
      </c>
      <c r="F228" s="50">
        <v>262</v>
      </c>
      <c r="G228" s="51" t="s">
        <v>19</v>
      </c>
      <c r="H228" s="52">
        <v>1</v>
      </c>
      <c r="I228" s="53">
        <v>11949</v>
      </c>
      <c r="J228" s="53">
        <v>4451</v>
      </c>
      <c r="K228" s="53">
        <v>0</v>
      </c>
      <c r="L228" s="53">
        <v>893</v>
      </c>
      <c r="M228" s="53">
        <v>17293</v>
      </c>
      <c r="N228" s="36"/>
      <c r="O228" s="54" t="s">
        <v>308</v>
      </c>
      <c r="P228" s="54" t="s">
        <v>308</v>
      </c>
      <c r="Q228" s="56">
        <v>0.09</v>
      </c>
      <c r="R228" s="56">
        <v>5.8999999999999997E-2</v>
      </c>
      <c r="S228" s="53">
        <v>0</v>
      </c>
      <c r="T228" s="36"/>
      <c r="U228" s="57">
        <v>16400</v>
      </c>
      <c r="V228" s="57">
        <v>0</v>
      </c>
      <c r="W228" s="53">
        <v>0</v>
      </c>
      <c r="X228" s="53">
        <v>893</v>
      </c>
      <c r="Y228" s="53">
        <v>17293</v>
      </c>
      <c r="Z228" s="53">
        <f t="shared" si="3"/>
        <v>8359884</v>
      </c>
    </row>
    <row r="229" spans="1:26" s="13" customFormat="1">
      <c r="A229" s="50">
        <v>436</v>
      </c>
      <c r="B229" s="50">
        <v>436049274</v>
      </c>
      <c r="C229" s="51" t="s">
        <v>138</v>
      </c>
      <c r="D229" s="50">
        <v>49</v>
      </c>
      <c r="E229" s="51" t="s">
        <v>73</v>
      </c>
      <c r="F229" s="50">
        <v>274</v>
      </c>
      <c r="G229" s="51" t="s">
        <v>60</v>
      </c>
      <c r="H229" s="52">
        <v>8</v>
      </c>
      <c r="I229" s="53">
        <v>9209</v>
      </c>
      <c r="J229" s="53">
        <v>4234</v>
      </c>
      <c r="K229" s="53">
        <v>0</v>
      </c>
      <c r="L229" s="53">
        <v>893</v>
      </c>
      <c r="M229" s="53">
        <v>14336</v>
      </c>
      <c r="N229" s="36"/>
      <c r="O229" s="54" t="s">
        <v>308</v>
      </c>
      <c r="P229" s="54" t="s">
        <v>308</v>
      </c>
      <c r="Q229" s="56">
        <v>0.09</v>
      </c>
      <c r="R229" s="56">
        <v>8.7999999999999995E-2</v>
      </c>
      <c r="S229" s="53">
        <v>0</v>
      </c>
      <c r="T229" s="36"/>
      <c r="U229" s="57">
        <v>107544</v>
      </c>
      <c r="V229" s="57">
        <v>0</v>
      </c>
      <c r="W229" s="53">
        <v>0</v>
      </c>
      <c r="X229" s="53">
        <v>7144</v>
      </c>
      <c r="Y229" s="53">
        <v>114688</v>
      </c>
      <c r="Z229" s="53">
        <f t="shared" si="3"/>
        <v>8359884</v>
      </c>
    </row>
    <row r="230" spans="1:26" s="13" customFormat="1">
      <c r="A230" s="50">
        <v>436</v>
      </c>
      <c r="B230" s="50">
        <v>436049284</v>
      </c>
      <c r="C230" s="51" t="s">
        <v>138</v>
      </c>
      <c r="D230" s="50">
        <v>49</v>
      </c>
      <c r="E230" s="51" t="s">
        <v>73</v>
      </c>
      <c r="F230" s="50">
        <v>284</v>
      </c>
      <c r="G230" s="51" t="s">
        <v>140</v>
      </c>
      <c r="H230" s="52">
        <v>1</v>
      </c>
      <c r="I230" s="53">
        <v>10593</v>
      </c>
      <c r="J230" s="53">
        <v>3423</v>
      </c>
      <c r="K230" s="53">
        <v>0</v>
      </c>
      <c r="L230" s="53">
        <v>893</v>
      </c>
      <c r="M230" s="53">
        <v>14909</v>
      </c>
      <c r="N230" s="36"/>
      <c r="O230" s="54" t="s">
        <v>308</v>
      </c>
      <c r="P230" s="54" t="s">
        <v>308</v>
      </c>
      <c r="Q230" s="56">
        <v>0.09</v>
      </c>
      <c r="R230" s="56">
        <v>3.2000000000000001E-2</v>
      </c>
      <c r="S230" s="53">
        <v>0</v>
      </c>
      <c r="T230" s="36"/>
      <c r="U230" s="57">
        <v>14016</v>
      </c>
      <c r="V230" s="57">
        <v>0</v>
      </c>
      <c r="W230" s="53">
        <v>0</v>
      </c>
      <c r="X230" s="53">
        <v>893</v>
      </c>
      <c r="Y230" s="53">
        <v>14909</v>
      </c>
      <c r="Z230" s="53">
        <f t="shared" si="3"/>
        <v>8359884</v>
      </c>
    </row>
    <row r="231" spans="1:26" s="13" customFormat="1">
      <c r="A231" s="50">
        <v>436</v>
      </c>
      <c r="B231" s="50">
        <v>436049308</v>
      </c>
      <c r="C231" s="51" t="s">
        <v>138</v>
      </c>
      <c r="D231" s="50">
        <v>49</v>
      </c>
      <c r="E231" s="51" t="s">
        <v>73</v>
      </c>
      <c r="F231" s="50">
        <v>308</v>
      </c>
      <c r="G231" s="51" t="s">
        <v>20</v>
      </c>
      <c r="H231" s="52">
        <v>5</v>
      </c>
      <c r="I231" s="53">
        <v>11227</v>
      </c>
      <c r="J231" s="53">
        <v>6635</v>
      </c>
      <c r="K231" s="53">
        <v>0</v>
      </c>
      <c r="L231" s="53">
        <v>893</v>
      </c>
      <c r="M231" s="53">
        <v>18755</v>
      </c>
      <c r="N231" s="36"/>
      <c r="O231" s="54" t="s">
        <v>308</v>
      </c>
      <c r="P231" s="54" t="s">
        <v>308</v>
      </c>
      <c r="Q231" s="56">
        <v>0.09</v>
      </c>
      <c r="R231" s="56">
        <v>3.0000000000000001E-3</v>
      </c>
      <c r="S231" s="53">
        <v>0</v>
      </c>
      <c r="T231" s="36"/>
      <c r="U231" s="57">
        <v>89310</v>
      </c>
      <c r="V231" s="57">
        <v>0</v>
      </c>
      <c r="W231" s="53">
        <v>0</v>
      </c>
      <c r="X231" s="53">
        <v>4465</v>
      </c>
      <c r="Y231" s="53">
        <v>93775</v>
      </c>
      <c r="Z231" s="53">
        <f t="shared" si="3"/>
        <v>8359884</v>
      </c>
    </row>
    <row r="232" spans="1:26" s="13" customFormat="1">
      <c r="A232" s="50">
        <v>436</v>
      </c>
      <c r="B232" s="50">
        <v>436049336</v>
      </c>
      <c r="C232" s="51" t="s">
        <v>138</v>
      </c>
      <c r="D232" s="50">
        <v>49</v>
      </c>
      <c r="E232" s="51" t="s">
        <v>73</v>
      </c>
      <c r="F232" s="50">
        <v>336</v>
      </c>
      <c r="G232" s="51" t="s">
        <v>30</v>
      </c>
      <c r="H232" s="52">
        <v>2</v>
      </c>
      <c r="I232" s="53">
        <v>10593</v>
      </c>
      <c r="J232" s="53">
        <v>1413</v>
      </c>
      <c r="K232" s="53">
        <v>0</v>
      </c>
      <c r="L232" s="53">
        <v>893</v>
      </c>
      <c r="M232" s="53">
        <v>12899</v>
      </c>
      <c r="N232" s="36"/>
      <c r="O232" s="54" t="s">
        <v>308</v>
      </c>
      <c r="P232" s="54" t="s">
        <v>308</v>
      </c>
      <c r="Q232" s="56">
        <v>0.09</v>
      </c>
      <c r="R232" s="56">
        <v>3.5000000000000003E-2</v>
      </c>
      <c r="S232" s="53">
        <v>0</v>
      </c>
      <c r="T232" s="36"/>
      <c r="U232" s="57">
        <v>24012</v>
      </c>
      <c r="V232" s="57">
        <v>0</v>
      </c>
      <c r="W232" s="53">
        <v>0</v>
      </c>
      <c r="X232" s="53">
        <v>1786</v>
      </c>
      <c r="Y232" s="53">
        <v>25798</v>
      </c>
      <c r="Z232" s="53">
        <f t="shared" si="3"/>
        <v>8359884</v>
      </c>
    </row>
    <row r="233" spans="1:26" s="13" customFormat="1">
      <c r="A233" s="50">
        <v>436</v>
      </c>
      <c r="B233" s="50">
        <v>436049346</v>
      </c>
      <c r="C233" s="51" t="s">
        <v>138</v>
      </c>
      <c r="D233" s="50">
        <v>49</v>
      </c>
      <c r="E233" s="51" t="s">
        <v>73</v>
      </c>
      <c r="F233" s="50">
        <v>346</v>
      </c>
      <c r="G233" s="51" t="s">
        <v>21</v>
      </c>
      <c r="H233" s="52">
        <v>1</v>
      </c>
      <c r="I233" s="53">
        <v>10593</v>
      </c>
      <c r="J233" s="53">
        <v>2064</v>
      </c>
      <c r="K233" s="53">
        <v>0</v>
      </c>
      <c r="L233" s="53">
        <v>893</v>
      </c>
      <c r="M233" s="53">
        <v>13550</v>
      </c>
      <c r="N233" s="36"/>
      <c r="O233" s="54" t="s">
        <v>308</v>
      </c>
      <c r="P233" s="54" t="s">
        <v>308</v>
      </c>
      <c r="Q233" s="56">
        <v>0.09</v>
      </c>
      <c r="R233" s="56">
        <v>1.0999999999999999E-2</v>
      </c>
      <c r="S233" s="53">
        <v>0</v>
      </c>
      <c r="T233" s="36"/>
      <c r="U233" s="57">
        <v>12657</v>
      </c>
      <c r="V233" s="57">
        <v>0</v>
      </c>
      <c r="W233" s="53">
        <v>0</v>
      </c>
      <c r="X233" s="53">
        <v>893</v>
      </c>
      <c r="Y233" s="53">
        <v>13550</v>
      </c>
      <c r="Z233" s="53">
        <f t="shared" si="3"/>
        <v>8359884</v>
      </c>
    </row>
    <row r="234" spans="1:26" s="13" customFormat="1">
      <c r="A234" s="50">
        <v>436</v>
      </c>
      <c r="B234" s="50">
        <v>436049347</v>
      </c>
      <c r="C234" s="51" t="s">
        <v>138</v>
      </c>
      <c r="D234" s="50">
        <v>49</v>
      </c>
      <c r="E234" s="51" t="s">
        <v>73</v>
      </c>
      <c r="F234" s="50">
        <v>347</v>
      </c>
      <c r="G234" s="51" t="s">
        <v>82</v>
      </c>
      <c r="H234" s="52">
        <v>1</v>
      </c>
      <c r="I234" s="53">
        <v>10754</v>
      </c>
      <c r="J234" s="53">
        <v>4392</v>
      </c>
      <c r="K234" s="53">
        <v>0</v>
      </c>
      <c r="L234" s="53">
        <v>893</v>
      </c>
      <c r="M234" s="53">
        <v>16039</v>
      </c>
      <c r="N234" s="36"/>
      <c r="O234" s="54" t="s">
        <v>308</v>
      </c>
      <c r="P234" s="54" t="s">
        <v>308</v>
      </c>
      <c r="Q234" s="56">
        <v>0.09</v>
      </c>
      <c r="R234" s="56">
        <v>5.0000000000000001E-3</v>
      </c>
      <c r="S234" s="53">
        <v>0</v>
      </c>
      <c r="T234" s="36"/>
      <c r="U234" s="57">
        <v>15146</v>
      </c>
      <c r="V234" s="57">
        <v>0</v>
      </c>
      <c r="W234" s="53">
        <v>0</v>
      </c>
      <c r="X234" s="53">
        <v>893</v>
      </c>
      <c r="Y234" s="53">
        <v>16039</v>
      </c>
      <c r="Z234" s="53">
        <f t="shared" si="3"/>
        <v>8359884</v>
      </c>
    </row>
    <row r="235" spans="1:26" s="13" customFormat="1">
      <c r="A235" s="50">
        <v>436</v>
      </c>
      <c r="B235" s="50">
        <v>436049730</v>
      </c>
      <c r="C235" s="51" t="s">
        <v>138</v>
      </c>
      <c r="D235" s="50">
        <v>49</v>
      </c>
      <c r="E235" s="51" t="s">
        <v>73</v>
      </c>
      <c r="F235" s="50">
        <v>730</v>
      </c>
      <c r="G235" s="51" t="s">
        <v>118</v>
      </c>
      <c r="H235" s="52">
        <v>1</v>
      </c>
      <c r="I235" s="53">
        <v>10593</v>
      </c>
      <c r="J235" s="53">
        <v>3169</v>
      </c>
      <c r="K235" s="53">
        <v>0</v>
      </c>
      <c r="L235" s="53">
        <v>893</v>
      </c>
      <c r="M235" s="53">
        <v>14655</v>
      </c>
      <c r="N235" s="36"/>
      <c r="O235" s="54" t="s">
        <v>308</v>
      </c>
      <c r="P235" s="54" t="s">
        <v>308</v>
      </c>
      <c r="Q235" s="56">
        <v>0.09</v>
      </c>
      <c r="R235" s="56">
        <v>0.01</v>
      </c>
      <c r="S235" s="53">
        <v>0</v>
      </c>
      <c r="T235" s="36"/>
      <c r="U235" s="57">
        <v>13762</v>
      </c>
      <c r="V235" s="57">
        <v>0</v>
      </c>
      <c r="W235" s="53">
        <v>0</v>
      </c>
      <c r="X235" s="53">
        <v>893</v>
      </c>
      <c r="Y235" s="53">
        <v>14655</v>
      </c>
      <c r="Z235" s="53">
        <f t="shared" si="3"/>
        <v>8359884</v>
      </c>
    </row>
    <row r="236" spans="1:26" s="13" customFormat="1">
      <c r="A236" s="50">
        <v>437</v>
      </c>
      <c r="B236" s="50">
        <v>437035035</v>
      </c>
      <c r="C236" s="51" t="s">
        <v>141</v>
      </c>
      <c r="D236" s="50">
        <v>35</v>
      </c>
      <c r="E236" s="51" t="s">
        <v>11</v>
      </c>
      <c r="F236" s="50">
        <v>35</v>
      </c>
      <c r="G236" s="51" t="s">
        <v>11</v>
      </c>
      <c r="H236" s="52">
        <v>275</v>
      </c>
      <c r="I236" s="53">
        <v>13263</v>
      </c>
      <c r="J236" s="53">
        <v>3919</v>
      </c>
      <c r="K236" s="53">
        <v>574</v>
      </c>
      <c r="L236" s="53">
        <v>893</v>
      </c>
      <c r="M236" s="53">
        <v>18649</v>
      </c>
      <c r="N236" s="36"/>
      <c r="O236" s="54" t="s">
        <v>308</v>
      </c>
      <c r="P236" s="54" t="s">
        <v>308</v>
      </c>
      <c r="Q236" s="56">
        <v>0.18</v>
      </c>
      <c r="R236" s="56">
        <v>0.152</v>
      </c>
      <c r="S236" s="53">
        <v>0</v>
      </c>
      <c r="T236" s="36"/>
      <c r="U236" s="57">
        <v>4725050</v>
      </c>
      <c r="V236" s="57">
        <v>0</v>
      </c>
      <c r="W236" s="53">
        <v>157845</v>
      </c>
      <c r="X236" s="53">
        <v>245575</v>
      </c>
      <c r="Y236" s="53">
        <v>5128470</v>
      </c>
      <c r="Z236" s="53">
        <f t="shared" si="3"/>
        <v>5214520</v>
      </c>
    </row>
    <row r="237" spans="1:26" s="13" customFormat="1">
      <c r="A237" s="50">
        <v>437</v>
      </c>
      <c r="B237" s="50">
        <v>437035044</v>
      </c>
      <c r="C237" s="51" t="s">
        <v>141</v>
      </c>
      <c r="D237" s="50">
        <v>35</v>
      </c>
      <c r="E237" s="51" t="s">
        <v>11</v>
      </c>
      <c r="F237" s="50">
        <v>44</v>
      </c>
      <c r="G237" s="51" t="s">
        <v>12</v>
      </c>
      <c r="H237" s="52">
        <v>2</v>
      </c>
      <c r="I237" s="53">
        <v>13428</v>
      </c>
      <c r="J237" s="53">
        <v>884</v>
      </c>
      <c r="K237" s="53">
        <v>0</v>
      </c>
      <c r="L237" s="53">
        <v>893</v>
      </c>
      <c r="M237" s="53">
        <v>15205</v>
      </c>
      <c r="N237" s="36"/>
      <c r="O237" s="54" t="s">
        <v>308</v>
      </c>
      <c r="P237" s="54" t="s">
        <v>308</v>
      </c>
      <c r="Q237" s="56">
        <v>0.09</v>
      </c>
      <c r="R237" s="56">
        <v>4.4999999999999998E-2</v>
      </c>
      <c r="S237" s="53">
        <v>0</v>
      </c>
      <c r="T237" s="36"/>
      <c r="U237" s="57">
        <v>28624</v>
      </c>
      <c r="V237" s="57">
        <v>0</v>
      </c>
      <c r="W237" s="53">
        <v>0</v>
      </c>
      <c r="X237" s="53">
        <v>1786</v>
      </c>
      <c r="Y237" s="53">
        <v>30410</v>
      </c>
      <c r="Z237" s="53">
        <f t="shared" si="3"/>
        <v>5214520</v>
      </c>
    </row>
    <row r="238" spans="1:26" s="13" customFormat="1">
      <c r="A238" s="50">
        <v>437</v>
      </c>
      <c r="B238" s="50">
        <v>437035100</v>
      </c>
      <c r="C238" s="51" t="s">
        <v>141</v>
      </c>
      <c r="D238" s="50">
        <v>35</v>
      </c>
      <c r="E238" s="51" t="s">
        <v>11</v>
      </c>
      <c r="F238" s="50">
        <v>100</v>
      </c>
      <c r="G238" s="51" t="s">
        <v>58</v>
      </c>
      <c r="H238" s="52">
        <v>1</v>
      </c>
      <c r="I238" s="53">
        <v>14923</v>
      </c>
      <c r="J238" s="53">
        <v>7377</v>
      </c>
      <c r="K238" s="53">
        <v>0</v>
      </c>
      <c r="L238" s="53">
        <v>893</v>
      </c>
      <c r="M238" s="53">
        <v>23193</v>
      </c>
      <c r="N238" s="36"/>
      <c r="O238" s="54" t="s">
        <v>308</v>
      </c>
      <c r="P238" s="54" t="s">
        <v>308</v>
      </c>
      <c r="Q238" s="56">
        <v>0.09</v>
      </c>
      <c r="R238" s="56">
        <v>3.3000000000000002E-2</v>
      </c>
      <c r="S238" s="53">
        <v>0</v>
      </c>
      <c r="T238" s="36"/>
      <c r="U238" s="57">
        <v>22300</v>
      </c>
      <c r="V238" s="57">
        <v>0</v>
      </c>
      <c r="W238" s="53">
        <v>0</v>
      </c>
      <c r="X238" s="53">
        <v>893</v>
      </c>
      <c r="Y238" s="53">
        <v>23193</v>
      </c>
      <c r="Z238" s="53">
        <f t="shared" si="3"/>
        <v>5214520</v>
      </c>
    </row>
    <row r="239" spans="1:26" s="13" customFormat="1">
      <c r="A239" s="50">
        <v>437</v>
      </c>
      <c r="B239" s="50">
        <v>437035163</v>
      </c>
      <c r="C239" s="51" t="s">
        <v>141</v>
      </c>
      <c r="D239" s="50">
        <v>35</v>
      </c>
      <c r="E239" s="51" t="s">
        <v>11</v>
      </c>
      <c r="F239" s="50">
        <v>163</v>
      </c>
      <c r="G239" s="51" t="s">
        <v>16</v>
      </c>
      <c r="H239" s="52">
        <v>1</v>
      </c>
      <c r="I239" s="53">
        <v>10438</v>
      </c>
      <c r="J239" s="53">
        <v>204</v>
      </c>
      <c r="K239" s="53">
        <v>0</v>
      </c>
      <c r="L239" s="53">
        <v>893</v>
      </c>
      <c r="M239" s="53">
        <v>11535</v>
      </c>
      <c r="N239" s="36"/>
      <c r="O239" s="54" t="s">
        <v>308</v>
      </c>
      <c r="P239" s="54" t="s">
        <v>308</v>
      </c>
      <c r="Q239" s="56">
        <v>0.18</v>
      </c>
      <c r="R239" s="56">
        <v>9.1999999999999998E-2</v>
      </c>
      <c r="S239" s="53">
        <v>0</v>
      </c>
      <c r="T239" s="36"/>
      <c r="U239" s="57">
        <v>10642</v>
      </c>
      <c r="V239" s="57">
        <v>0</v>
      </c>
      <c r="W239" s="53">
        <v>0</v>
      </c>
      <c r="X239" s="53">
        <v>893</v>
      </c>
      <c r="Y239" s="53">
        <v>11535</v>
      </c>
      <c r="Z239" s="53">
        <f t="shared" si="3"/>
        <v>5214520</v>
      </c>
    </row>
    <row r="240" spans="1:26" s="13" customFormat="1">
      <c r="A240" s="50">
        <v>437</v>
      </c>
      <c r="B240" s="50">
        <v>437035244</v>
      </c>
      <c r="C240" s="51" t="s">
        <v>141</v>
      </c>
      <c r="D240" s="50">
        <v>35</v>
      </c>
      <c r="E240" s="51" t="s">
        <v>11</v>
      </c>
      <c r="F240" s="50">
        <v>244</v>
      </c>
      <c r="G240" s="51" t="s">
        <v>27</v>
      </c>
      <c r="H240" s="52">
        <v>1</v>
      </c>
      <c r="I240" s="53">
        <v>14923</v>
      </c>
      <c r="J240" s="53">
        <v>5096</v>
      </c>
      <c r="K240" s="53">
        <v>0</v>
      </c>
      <c r="L240" s="53">
        <v>893</v>
      </c>
      <c r="M240" s="53">
        <v>20912</v>
      </c>
      <c r="N240" s="36"/>
      <c r="O240" s="54" t="s">
        <v>308</v>
      </c>
      <c r="P240" s="54" t="s">
        <v>308</v>
      </c>
      <c r="Q240" s="56">
        <v>0.18</v>
      </c>
      <c r="R240" s="56">
        <v>9.0999999999999998E-2</v>
      </c>
      <c r="S240" s="53">
        <v>0</v>
      </c>
      <c r="T240" s="36"/>
      <c r="U240" s="57">
        <v>20019</v>
      </c>
      <c r="V240" s="57">
        <v>0</v>
      </c>
      <c r="W240" s="53">
        <v>0</v>
      </c>
      <c r="X240" s="53">
        <v>893</v>
      </c>
      <c r="Y240" s="53">
        <v>20912</v>
      </c>
      <c r="Z240" s="53">
        <f t="shared" si="3"/>
        <v>5214520</v>
      </c>
    </row>
    <row r="241" spans="1:26" s="13" customFormat="1">
      <c r="A241" s="50">
        <v>438</v>
      </c>
      <c r="B241" s="50">
        <v>438035035</v>
      </c>
      <c r="C241" s="51" t="s">
        <v>142</v>
      </c>
      <c r="D241" s="50">
        <v>35</v>
      </c>
      <c r="E241" s="51" t="s">
        <v>11</v>
      </c>
      <c r="F241" s="50">
        <v>35</v>
      </c>
      <c r="G241" s="51" t="s">
        <v>11</v>
      </c>
      <c r="H241" s="52">
        <v>324</v>
      </c>
      <c r="I241" s="53">
        <v>12236</v>
      </c>
      <c r="J241" s="53">
        <v>3616</v>
      </c>
      <c r="K241" s="53">
        <v>128</v>
      </c>
      <c r="L241" s="53">
        <v>893</v>
      </c>
      <c r="M241" s="53">
        <v>16873</v>
      </c>
      <c r="N241" s="36"/>
      <c r="O241" s="54" t="s">
        <v>308</v>
      </c>
      <c r="P241" s="54" t="s">
        <v>308</v>
      </c>
      <c r="Q241" s="56">
        <v>0.18</v>
      </c>
      <c r="R241" s="56">
        <v>0.152</v>
      </c>
      <c r="S241" s="53">
        <v>0</v>
      </c>
      <c r="T241" s="36"/>
      <c r="U241" s="57">
        <v>5136048</v>
      </c>
      <c r="V241" s="57">
        <v>0</v>
      </c>
      <c r="W241" s="53">
        <v>41345</v>
      </c>
      <c r="X241" s="53">
        <v>289332</v>
      </c>
      <c r="Y241" s="53">
        <v>5466725</v>
      </c>
      <c r="Z241" s="53">
        <f t="shared" si="3"/>
        <v>5759880</v>
      </c>
    </row>
    <row r="242" spans="1:26" s="13" customFormat="1">
      <c r="A242" s="50">
        <v>438</v>
      </c>
      <c r="B242" s="50">
        <v>438035057</v>
      </c>
      <c r="C242" s="51" t="s">
        <v>142</v>
      </c>
      <c r="D242" s="50">
        <v>35</v>
      </c>
      <c r="E242" s="51" t="s">
        <v>11</v>
      </c>
      <c r="F242" s="50">
        <v>57</v>
      </c>
      <c r="G242" s="51" t="s">
        <v>13</v>
      </c>
      <c r="H242" s="52">
        <v>3</v>
      </c>
      <c r="I242" s="53">
        <v>3965</v>
      </c>
      <c r="J242" s="53">
        <v>209</v>
      </c>
      <c r="K242" s="53">
        <v>0</v>
      </c>
      <c r="L242" s="53">
        <v>893</v>
      </c>
      <c r="M242" s="53">
        <v>5067</v>
      </c>
      <c r="N242" s="36"/>
      <c r="O242" s="54" t="s">
        <v>308</v>
      </c>
      <c r="P242" s="54" t="s">
        <v>308</v>
      </c>
      <c r="Q242" s="56">
        <v>0.18</v>
      </c>
      <c r="R242" s="56">
        <v>0.126</v>
      </c>
      <c r="S242" s="53">
        <v>0</v>
      </c>
      <c r="T242" s="36"/>
      <c r="U242" s="57">
        <v>12522</v>
      </c>
      <c r="V242" s="57">
        <v>0</v>
      </c>
      <c r="W242" s="53">
        <v>0</v>
      </c>
      <c r="X242" s="53">
        <v>2679</v>
      </c>
      <c r="Y242" s="53">
        <v>15201</v>
      </c>
      <c r="Z242" s="53">
        <f t="shared" si="3"/>
        <v>5759880</v>
      </c>
    </row>
    <row r="243" spans="1:26" s="13" customFormat="1">
      <c r="A243" s="50">
        <v>438</v>
      </c>
      <c r="B243" s="50">
        <v>438035093</v>
      </c>
      <c r="C243" s="51" t="s">
        <v>142</v>
      </c>
      <c r="D243" s="50">
        <v>35</v>
      </c>
      <c r="E243" s="51" t="s">
        <v>11</v>
      </c>
      <c r="F243" s="50">
        <v>93</v>
      </c>
      <c r="G243" s="51" t="s">
        <v>14</v>
      </c>
      <c r="H243" s="52">
        <v>1</v>
      </c>
      <c r="I243" s="53">
        <v>11861</v>
      </c>
      <c r="J243" s="53">
        <v>358</v>
      </c>
      <c r="K243" s="53">
        <v>0</v>
      </c>
      <c r="L243" s="53">
        <v>893</v>
      </c>
      <c r="M243" s="53">
        <v>13112</v>
      </c>
      <c r="N243" s="36"/>
      <c r="O243" s="54" t="s">
        <v>308</v>
      </c>
      <c r="P243" s="54" t="s">
        <v>308</v>
      </c>
      <c r="Q243" s="56">
        <v>0.09</v>
      </c>
      <c r="R243" s="56">
        <v>0.1</v>
      </c>
      <c r="S243" s="53">
        <v>-1219</v>
      </c>
      <c r="T243" s="36"/>
      <c r="U243" s="57">
        <v>12219</v>
      </c>
      <c r="V243" s="57">
        <v>-1219</v>
      </c>
      <c r="W243" s="53">
        <v>0</v>
      </c>
      <c r="X243" s="53">
        <v>893</v>
      </c>
      <c r="Y243" s="53">
        <v>11893</v>
      </c>
      <c r="Z243" s="53">
        <f t="shared" si="3"/>
        <v>5759880</v>
      </c>
    </row>
    <row r="244" spans="1:26" s="13" customFormat="1">
      <c r="A244" s="50">
        <v>438</v>
      </c>
      <c r="B244" s="50">
        <v>438035220</v>
      </c>
      <c r="C244" s="51" t="s">
        <v>142</v>
      </c>
      <c r="D244" s="50">
        <v>35</v>
      </c>
      <c r="E244" s="51" t="s">
        <v>11</v>
      </c>
      <c r="F244" s="50">
        <v>220</v>
      </c>
      <c r="G244" s="51" t="s">
        <v>26</v>
      </c>
      <c r="H244" s="52">
        <v>2</v>
      </c>
      <c r="I244" s="53">
        <v>13489</v>
      </c>
      <c r="J244" s="53">
        <v>4801</v>
      </c>
      <c r="K244" s="53">
        <v>0</v>
      </c>
      <c r="L244" s="53">
        <v>893</v>
      </c>
      <c r="M244" s="53">
        <v>19183</v>
      </c>
      <c r="N244" s="36"/>
      <c r="O244" s="54" t="s">
        <v>308</v>
      </c>
      <c r="P244" s="54" t="s">
        <v>308</v>
      </c>
      <c r="Q244" s="56">
        <v>0.09</v>
      </c>
      <c r="R244" s="56">
        <v>1.4999999999999999E-2</v>
      </c>
      <c r="S244" s="53">
        <v>0</v>
      </c>
      <c r="T244" s="36"/>
      <c r="U244" s="57">
        <v>36580</v>
      </c>
      <c r="V244" s="57">
        <v>0</v>
      </c>
      <c r="W244" s="53">
        <v>0</v>
      </c>
      <c r="X244" s="53">
        <v>1786</v>
      </c>
      <c r="Y244" s="53">
        <v>38366</v>
      </c>
      <c r="Z244" s="53">
        <f t="shared" si="3"/>
        <v>5759880</v>
      </c>
    </row>
    <row r="245" spans="1:26" s="13" customFormat="1">
      <c r="A245" s="50">
        <v>438</v>
      </c>
      <c r="B245" s="50">
        <v>438035244</v>
      </c>
      <c r="C245" s="51" t="s">
        <v>142</v>
      </c>
      <c r="D245" s="50">
        <v>35</v>
      </c>
      <c r="E245" s="51" t="s">
        <v>11</v>
      </c>
      <c r="F245" s="50">
        <v>244</v>
      </c>
      <c r="G245" s="51" t="s">
        <v>27</v>
      </c>
      <c r="H245" s="52">
        <v>10</v>
      </c>
      <c r="I245" s="53">
        <v>11662</v>
      </c>
      <c r="J245" s="53">
        <v>3982</v>
      </c>
      <c r="K245" s="53">
        <v>0</v>
      </c>
      <c r="L245" s="53">
        <v>893</v>
      </c>
      <c r="M245" s="53">
        <v>16537</v>
      </c>
      <c r="N245" s="36"/>
      <c r="O245" s="54" t="s">
        <v>308</v>
      </c>
      <c r="P245" s="54" t="s">
        <v>308</v>
      </c>
      <c r="Q245" s="56">
        <v>0.18</v>
      </c>
      <c r="R245" s="56">
        <v>9.0999999999999998E-2</v>
      </c>
      <c r="S245" s="53">
        <v>0</v>
      </c>
      <c r="T245" s="36"/>
      <c r="U245" s="57">
        <v>156440</v>
      </c>
      <c r="V245" s="57">
        <v>0</v>
      </c>
      <c r="W245" s="53">
        <v>0</v>
      </c>
      <c r="X245" s="53">
        <v>8930</v>
      </c>
      <c r="Y245" s="53">
        <v>165370</v>
      </c>
      <c r="Z245" s="53">
        <f t="shared" si="3"/>
        <v>5759880</v>
      </c>
    </row>
    <row r="246" spans="1:26" s="13" customFormat="1">
      <c r="A246" s="50">
        <v>438</v>
      </c>
      <c r="B246" s="50">
        <v>438035248</v>
      </c>
      <c r="C246" s="51" t="s">
        <v>142</v>
      </c>
      <c r="D246" s="50">
        <v>35</v>
      </c>
      <c r="E246" s="51" t="s">
        <v>11</v>
      </c>
      <c r="F246" s="50">
        <v>248</v>
      </c>
      <c r="G246" s="51" t="s">
        <v>18</v>
      </c>
      <c r="H246" s="52">
        <v>2</v>
      </c>
      <c r="I246" s="53">
        <v>9004</v>
      </c>
      <c r="J246" s="53">
        <v>977</v>
      </c>
      <c r="K246" s="53">
        <v>0</v>
      </c>
      <c r="L246" s="53">
        <v>893</v>
      </c>
      <c r="M246" s="53">
        <v>10874</v>
      </c>
      <c r="N246" s="36"/>
      <c r="O246" s="54" t="s">
        <v>308</v>
      </c>
      <c r="P246" s="54" t="s">
        <v>308</v>
      </c>
      <c r="Q246" s="56">
        <v>0.09</v>
      </c>
      <c r="R246" s="56">
        <v>4.2000000000000003E-2</v>
      </c>
      <c r="S246" s="53">
        <v>0</v>
      </c>
      <c r="T246" s="36"/>
      <c r="U246" s="57">
        <v>19962</v>
      </c>
      <c r="V246" s="57">
        <v>0</v>
      </c>
      <c r="W246" s="53">
        <v>0</v>
      </c>
      <c r="X246" s="53">
        <v>1786</v>
      </c>
      <c r="Y246" s="53">
        <v>21748</v>
      </c>
      <c r="Z246" s="53">
        <f t="shared" si="3"/>
        <v>5759880</v>
      </c>
    </row>
    <row r="247" spans="1:26" s="13" customFormat="1">
      <c r="A247" s="50">
        <v>438</v>
      </c>
      <c r="B247" s="50">
        <v>438035274</v>
      </c>
      <c r="C247" s="51" t="s">
        <v>142</v>
      </c>
      <c r="D247" s="50">
        <v>35</v>
      </c>
      <c r="E247" s="51" t="s">
        <v>11</v>
      </c>
      <c r="F247" s="50">
        <v>274</v>
      </c>
      <c r="G247" s="51" t="s">
        <v>60</v>
      </c>
      <c r="H247" s="52">
        <v>1</v>
      </c>
      <c r="I247" s="53">
        <v>11980</v>
      </c>
      <c r="J247" s="53">
        <v>5508</v>
      </c>
      <c r="K247" s="53">
        <v>0</v>
      </c>
      <c r="L247" s="53">
        <v>893</v>
      </c>
      <c r="M247" s="53">
        <v>18381</v>
      </c>
      <c r="N247" s="36"/>
      <c r="O247" s="54" t="s">
        <v>308</v>
      </c>
      <c r="P247" s="54" t="s">
        <v>308</v>
      </c>
      <c r="Q247" s="56">
        <v>0.09</v>
      </c>
      <c r="R247" s="56">
        <v>8.7999999999999995E-2</v>
      </c>
      <c r="S247" s="53">
        <v>0</v>
      </c>
      <c r="T247" s="36"/>
      <c r="U247" s="57">
        <v>17488</v>
      </c>
      <c r="V247" s="57">
        <v>0</v>
      </c>
      <c r="W247" s="53">
        <v>0</v>
      </c>
      <c r="X247" s="53">
        <v>893</v>
      </c>
      <c r="Y247" s="53">
        <v>18381</v>
      </c>
      <c r="Z247" s="53">
        <f t="shared" si="3"/>
        <v>5759880</v>
      </c>
    </row>
    <row r="248" spans="1:26" s="13" customFormat="1">
      <c r="A248" s="50">
        <v>438</v>
      </c>
      <c r="B248" s="50">
        <v>438035336</v>
      </c>
      <c r="C248" s="51" t="s">
        <v>142</v>
      </c>
      <c r="D248" s="50">
        <v>35</v>
      </c>
      <c r="E248" s="51" t="s">
        <v>11</v>
      </c>
      <c r="F248" s="50">
        <v>336</v>
      </c>
      <c r="G248" s="51" t="s">
        <v>30</v>
      </c>
      <c r="H248" s="52">
        <v>2</v>
      </c>
      <c r="I248" s="53">
        <v>9004</v>
      </c>
      <c r="J248" s="53">
        <v>1201</v>
      </c>
      <c r="K248" s="53">
        <v>0</v>
      </c>
      <c r="L248" s="53">
        <v>893</v>
      </c>
      <c r="M248" s="53">
        <v>11098</v>
      </c>
      <c r="N248" s="36"/>
      <c r="O248" s="54" t="s">
        <v>308</v>
      </c>
      <c r="P248" s="54" t="s">
        <v>308</v>
      </c>
      <c r="Q248" s="56">
        <v>0.09</v>
      </c>
      <c r="R248" s="56">
        <v>3.5000000000000003E-2</v>
      </c>
      <c r="S248" s="53">
        <v>0</v>
      </c>
      <c r="T248" s="36"/>
      <c r="U248" s="57">
        <v>20410</v>
      </c>
      <c r="V248" s="57">
        <v>0</v>
      </c>
      <c r="W248" s="53">
        <v>0</v>
      </c>
      <c r="X248" s="53">
        <v>1786</v>
      </c>
      <c r="Y248" s="53">
        <v>22196</v>
      </c>
      <c r="Z248" s="53">
        <f t="shared" si="3"/>
        <v>5759880</v>
      </c>
    </row>
    <row r="249" spans="1:26" s="13" customFormat="1">
      <c r="A249" s="50">
        <v>439</v>
      </c>
      <c r="B249" s="50">
        <v>439035035</v>
      </c>
      <c r="C249" s="51" t="s">
        <v>143</v>
      </c>
      <c r="D249" s="50">
        <v>35</v>
      </c>
      <c r="E249" s="51" t="s">
        <v>11</v>
      </c>
      <c r="F249" s="50">
        <v>35</v>
      </c>
      <c r="G249" s="51" t="s">
        <v>11</v>
      </c>
      <c r="H249" s="52">
        <v>444</v>
      </c>
      <c r="I249" s="53">
        <v>11279</v>
      </c>
      <c r="J249" s="53">
        <v>3333</v>
      </c>
      <c r="K249" s="53">
        <v>0</v>
      </c>
      <c r="L249" s="53">
        <v>893</v>
      </c>
      <c r="M249" s="53">
        <v>15505</v>
      </c>
      <c r="N249" s="36"/>
      <c r="O249" s="54" t="s">
        <v>308</v>
      </c>
      <c r="P249" s="54" t="s">
        <v>308</v>
      </c>
      <c r="Q249" s="56">
        <v>0.18</v>
      </c>
      <c r="R249" s="56">
        <v>0.152</v>
      </c>
      <c r="S249" s="53">
        <v>0</v>
      </c>
      <c r="T249" s="36"/>
      <c r="U249" s="57">
        <v>6487728</v>
      </c>
      <c r="V249" s="57">
        <v>0</v>
      </c>
      <c r="W249" s="53">
        <v>0</v>
      </c>
      <c r="X249" s="53">
        <v>396492</v>
      </c>
      <c r="Y249" s="53">
        <v>6884220</v>
      </c>
      <c r="Z249" s="53">
        <f t="shared" si="3"/>
        <v>6884220</v>
      </c>
    </row>
    <row r="250" spans="1:26" s="13" customFormat="1">
      <c r="A250" s="50">
        <v>440</v>
      </c>
      <c r="B250" s="50">
        <v>440149128</v>
      </c>
      <c r="C250" s="51" t="s">
        <v>144</v>
      </c>
      <c r="D250" s="50">
        <v>149</v>
      </c>
      <c r="E250" s="51" t="s">
        <v>77</v>
      </c>
      <c r="F250" s="50">
        <v>128</v>
      </c>
      <c r="G250" s="51" t="s">
        <v>122</v>
      </c>
      <c r="H250" s="52">
        <v>1</v>
      </c>
      <c r="I250" s="53">
        <v>12275</v>
      </c>
      <c r="J250" s="53">
        <v>527</v>
      </c>
      <c r="K250" s="53">
        <v>0</v>
      </c>
      <c r="L250" s="53">
        <v>893</v>
      </c>
      <c r="M250" s="53">
        <v>13695</v>
      </c>
      <c r="N250" s="36"/>
      <c r="O250" s="54" t="s">
        <v>308</v>
      </c>
      <c r="P250" s="54" t="s">
        <v>308</v>
      </c>
      <c r="Q250" s="56">
        <v>0.18</v>
      </c>
      <c r="R250" s="56">
        <v>3.2000000000000001E-2</v>
      </c>
      <c r="S250" s="53">
        <v>0</v>
      </c>
      <c r="T250" s="36"/>
      <c r="U250" s="57">
        <v>12802</v>
      </c>
      <c r="V250" s="57">
        <v>0</v>
      </c>
      <c r="W250" s="53">
        <v>0</v>
      </c>
      <c r="X250" s="53">
        <v>893</v>
      </c>
      <c r="Y250" s="53">
        <v>13695</v>
      </c>
      <c r="Z250" s="53">
        <f t="shared" si="3"/>
        <v>5135632</v>
      </c>
    </row>
    <row r="251" spans="1:26" s="13" customFormat="1">
      <c r="A251" s="50">
        <v>440</v>
      </c>
      <c r="B251" s="50">
        <v>440149149</v>
      </c>
      <c r="C251" s="51" t="s">
        <v>144</v>
      </c>
      <c r="D251" s="50">
        <v>149</v>
      </c>
      <c r="E251" s="51" t="s">
        <v>77</v>
      </c>
      <c r="F251" s="50">
        <v>149</v>
      </c>
      <c r="G251" s="51" t="s">
        <v>77</v>
      </c>
      <c r="H251" s="52">
        <v>383</v>
      </c>
      <c r="I251" s="53">
        <v>11534</v>
      </c>
      <c r="J251" s="53">
        <v>66</v>
      </c>
      <c r="K251" s="53">
        <v>413</v>
      </c>
      <c r="L251" s="53">
        <v>893</v>
      </c>
      <c r="M251" s="53">
        <v>12906</v>
      </c>
      <c r="N251" s="36"/>
      <c r="O251" s="54" t="s">
        <v>308</v>
      </c>
      <c r="P251" s="54" t="s">
        <v>308</v>
      </c>
      <c r="Q251" s="56">
        <v>0.13</v>
      </c>
      <c r="R251" s="56">
        <v>0.10299999999999999</v>
      </c>
      <c r="S251" s="53">
        <v>0</v>
      </c>
      <c r="T251" s="36"/>
      <c r="U251" s="57">
        <v>4442800</v>
      </c>
      <c r="V251" s="57">
        <v>0</v>
      </c>
      <c r="W251" s="53">
        <v>158336</v>
      </c>
      <c r="X251" s="53">
        <v>342019</v>
      </c>
      <c r="Y251" s="53">
        <v>4943155</v>
      </c>
      <c r="Z251" s="53">
        <f t="shared" si="3"/>
        <v>5135632</v>
      </c>
    </row>
    <row r="252" spans="1:26" s="13" customFormat="1">
      <c r="A252" s="50">
        <v>440</v>
      </c>
      <c r="B252" s="50">
        <v>440149181</v>
      </c>
      <c r="C252" s="51" t="s">
        <v>144</v>
      </c>
      <c r="D252" s="50">
        <v>149</v>
      </c>
      <c r="E252" s="51" t="s">
        <v>77</v>
      </c>
      <c r="F252" s="50">
        <v>181</v>
      </c>
      <c r="G252" s="51" t="s">
        <v>79</v>
      </c>
      <c r="H252" s="52">
        <v>15</v>
      </c>
      <c r="I252" s="53">
        <v>10058</v>
      </c>
      <c r="J252" s="53">
        <v>615</v>
      </c>
      <c r="K252" s="53">
        <v>0</v>
      </c>
      <c r="L252" s="53">
        <v>893</v>
      </c>
      <c r="M252" s="53">
        <v>11566</v>
      </c>
      <c r="N252" s="36"/>
      <c r="O252" s="54" t="s">
        <v>308</v>
      </c>
      <c r="P252" s="54" t="s">
        <v>308</v>
      </c>
      <c r="Q252" s="56">
        <v>0.09</v>
      </c>
      <c r="R252" s="56">
        <v>1.4E-2</v>
      </c>
      <c r="S252" s="53">
        <v>0</v>
      </c>
      <c r="T252" s="36"/>
      <c r="U252" s="57">
        <v>160095</v>
      </c>
      <c r="V252" s="57">
        <v>0</v>
      </c>
      <c r="W252" s="53">
        <v>0</v>
      </c>
      <c r="X252" s="53">
        <v>13395</v>
      </c>
      <c r="Y252" s="53">
        <v>173490</v>
      </c>
      <c r="Z252" s="53">
        <f t="shared" si="3"/>
        <v>5135632</v>
      </c>
    </row>
    <row r="253" spans="1:26" s="13" customFormat="1">
      <c r="A253" s="50">
        <v>440</v>
      </c>
      <c r="B253" s="50">
        <v>440149211</v>
      </c>
      <c r="C253" s="51" t="s">
        <v>144</v>
      </c>
      <c r="D253" s="50">
        <v>149</v>
      </c>
      <c r="E253" s="51" t="s">
        <v>77</v>
      </c>
      <c r="F253" s="50">
        <v>211</v>
      </c>
      <c r="G253" s="51" t="s">
        <v>87</v>
      </c>
      <c r="H253" s="52">
        <v>1</v>
      </c>
      <c r="I253" s="53">
        <v>3723</v>
      </c>
      <c r="J253" s="53">
        <v>676</v>
      </c>
      <c r="K253" s="53">
        <v>0</v>
      </c>
      <c r="L253" s="53">
        <v>893</v>
      </c>
      <c r="M253" s="53">
        <v>5292</v>
      </c>
      <c r="N253" s="36"/>
      <c r="O253" s="54" t="s">
        <v>308</v>
      </c>
      <c r="P253" s="54" t="s">
        <v>308</v>
      </c>
      <c r="Q253" s="56">
        <v>0.09</v>
      </c>
      <c r="R253" s="56">
        <v>2E-3</v>
      </c>
      <c r="S253" s="53">
        <v>0</v>
      </c>
      <c r="T253" s="36"/>
      <c r="U253" s="57">
        <v>4399</v>
      </c>
      <c r="V253" s="57">
        <v>0</v>
      </c>
      <c r="W253" s="53">
        <v>0</v>
      </c>
      <c r="X253" s="53">
        <v>893</v>
      </c>
      <c r="Y253" s="53">
        <v>5292</v>
      </c>
      <c r="Z253" s="53">
        <f t="shared" si="3"/>
        <v>5135632</v>
      </c>
    </row>
    <row r="254" spans="1:26" s="13" customFormat="1">
      <c r="A254" s="50">
        <v>441</v>
      </c>
      <c r="B254" s="50">
        <v>441281005</v>
      </c>
      <c r="C254" s="51" t="s">
        <v>145</v>
      </c>
      <c r="D254" s="50">
        <v>281</v>
      </c>
      <c r="E254" s="51" t="s">
        <v>146</v>
      </c>
      <c r="F254" s="50">
        <v>5</v>
      </c>
      <c r="G254" s="51" t="s">
        <v>147</v>
      </c>
      <c r="H254" s="52">
        <v>1</v>
      </c>
      <c r="I254" s="53">
        <v>9794</v>
      </c>
      <c r="J254" s="53">
        <v>3831</v>
      </c>
      <c r="K254" s="53">
        <v>0</v>
      </c>
      <c r="L254" s="53">
        <v>893</v>
      </c>
      <c r="M254" s="53">
        <v>14518</v>
      </c>
      <c r="N254" s="36"/>
      <c r="O254" s="54" t="s">
        <v>308</v>
      </c>
      <c r="P254" s="54" t="s">
        <v>308</v>
      </c>
      <c r="Q254" s="56">
        <v>0.09</v>
      </c>
      <c r="R254" s="56">
        <v>3.0000000000000001E-3</v>
      </c>
      <c r="S254" s="53">
        <v>0</v>
      </c>
      <c r="T254" s="36"/>
      <c r="U254" s="57">
        <v>13625</v>
      </c>
      <c r="V254" s="57">
        <v>0</v>
      </c>
      <c r="W254" s="53">
        <v>0</v>
      </c>
      <c r="X254" s="53">
        <v>893</v>
      </c>
      <c r="Y254" s="53">
        <v>14518</v>
      </c>
      <c r="Z254" s="53">
        <f t="shared" si="3"/>
        <v>18126111</v>
      </c>
    </row>
    <row r="255" spans="1:26" s="13" customFormat="1">
      <c r="A255" s="50">
        <v>441</v>
      </c>
      <c r="B255" s="50">
        <v>441281061</v>
      </c>
      <c r="C255" s="51" t="s">
        <v>145</v>
      </c>
      <c r="D255" s="50">
        <v>281</v>
      </c>
      <c r="E255" s="51" t="s">
        <v>146</v>
      </c>
      <c r="F255" s="50">
        <v>61</v>
      </c>
      <c r="G255" s="51" t="s">
        <v>148</v>
      </c>
      <c r="H255" s="52">
        <v>3</v>
      </c>
      <c r="I255" s="53">
        <v>9817</v>
      </c>
      <c r="J255" s="53">
        <v>467</v>
      </c>
      <c r="K255" s="53">
        <v>0</v>
      </c>
      <c r="L255" s="53">
        <v>893</v>
      </c>
      <c r="M255" s="53">
        <v>11177</v>
      </c>
      <c r="N255" s="36"/>
      <c r="O255" s="54" t="s">
        <v>308</v>
      </c>
      <c r="P255" s="54" t="s">
        <v>308</v>
      </c>
      <c r="Q255" s="56">
        <v>0.09</v>
      </c>
      <c r="R255" s="56">
        <v>0.03</v>
      </c>
      <c r="S255" s="53">
        <v>0</v>
      </c>
      <c r="T255" s="36"/>
      <c r="U255" s="57">
        <v>30852</v>
      </c>
      <c r="V255" s="57">
        <v>0</v>
      </c>
      <c r="W255" s="53">
        <v>0</v>
      </c>
      <c r="X255" s="53">
        <v>2679</v>
      </c>
      <c r="Y255" s="53">
        <v>33531</v>
      </c>
      <c r="Z255" s="53">
        <f t="shared" si="3"/>
        <v>18126111</v>
      </c>
    </row>
    <row r="256" spans="1:26" s="13" customFormat="1">
      <c r="A256" s="50">
        <v>441</v>
      </c>
      <c r="B256" s="50">
        <v>441281087</v>
      </c>
      <c r="C256" s="51" t="s">
        <v>145</v>
      </c>
      <c r="D256" s="50">
        <v>281</v>
      </c>
      <c r="E256" s="51" t="s">
        <v>146</v>
      </c>
      <c r="F256" s="50">
        <v>87</v>
      </c>
      <c r="G256" s="51" t="s">
        <v>149</v>
      </c>
      <c r="H256" s="52">
        <v>5</v>
      </c>
      <c r="I256" s="53">
        <v>9346</v>
      </c>
      <c r="J256" s="53">
        <v>3458</v>
      </c>
      <c r="K256" s="53">
        <v>0</v>
      </c>
      <c r="L256" s="53">
        <v>893</v>
      </c>
      <c r="M256" s="53">
        <v>13697</v>
      </c>
      <c r="N256" s="36"/>
      <c r="O256" s="54" t="s">
        <v>308</v>
      </c>
      <c r="P256" s="54" t="s">
        <v>308</v>
      </c>
      <c r="Q256" s="56">
        <v>0.09</v>
      </c>
      <c r="R256" s="56">
        <v>4.0000000000000001E-3</v>
      </c>
      <c r="S256" s="53">
        <v>0</v>
      </c>
      <c r="T256" s="36"/>
      <c r="U256" s="57">
        <v>64020</v>
      </c>
      <c r="V256" s="57">
        <v>0</v>
      </c>
      <c r="W256" s="53">
        <v>0</v>
      </c>
      <c r="X256" s="53">
        <v>4465</v>
      </c>
      <c r="Y256" s="53">
        <v>68485</v>
      </c>
      <c r="Z256" s="53">
        <f t="shared" si="3"/>
        <v>18126111</v>
      </c>
    </row>
    <row r="257" spans="1:26" s="13" customFormat="1">
      <c r="A257" s="50">
        <v>441</v>
      </c>
      <c r="B257" s="50">
        <v>441281161</v>
      </c>
      <c r="C257" s="51" t="s">
        <v>145</v>
      </c>
      <c r="D257" s="50">
        <v>281</v>
      </c>
      <c r="E257" s="51" t="s">
        <v>146</v>
      </c>
      <c r="F257" s="50">
        <v>161</v>
      </c>
      <c r="G257" s="51" t="s">
        <v>151</v>
      </c>
      <c r="H257" s="52">
        <v>2</v>
      </c>
      <c r="I257" s="53">
        <v>12631</v>
      </c>
      <c r="J257" s="53">
        <v>4752</v>
      </c>
      <c r="K257" s="53">
        <v>0</v>
      </c>
      <c r="L257" s="53">
        <v>893</v>
      </c>
      <c r="M257" s="53">
        <v>18276</v>
      </c>
      <c r="N257" s="36"/>
      <c r="O257" s="54" t="s">
        <v>308</v>
      </c>
      <c r="P257" s="54" t="s">
        <v>308</v>
      </c>
      <c r="Q257" s="56">
        <v>0.09</v>
      </c>
      <c r="R257" s="56">
        <v>8.0000000000000002E-3</v>
      </c>
      <c r="S257" s="53">
        <v>0</v>
      </c>
      <c r="T257" s="36"/>
      <c r="U257" s="57">
        <v>34766</v>
      </c>
      <c r="V257" s="57">
        <v>0</v>
      </c>
      <c r="W257" s="53">
        <v>0</v>
      </c>
      <c r="X257" s="53">
        <v>1786</v>
      </c>
      <c r="Y257" s="53">
        <v>36552</v>
      </c>
      <c r="Z257" s="53">
        <f t="shared" si="3"/>
        <v>18126111</v>
      </c>
    </row>
    <row r="258" spans="1:26" s="13" customFormat="1">
      <c r="A258" s="50">
        <v>441</v>
      </c>
      <c r="B258" s="50">
        <v>441281281</v>
      </c>
      <c r="C258" s="51" t="s">
        <v>145</v>
      </c>
      <c r="D258" s="50">
        <v>281</v>
      </c>
      <c r="E258" s="51" t="s">
        <v>146</v>
      </c>
      <c r="F258" s="50">
        <v>281</v>
      </c>
      <c r="G258" s="51" t="s">
        <v>146</v>
      </c>
      <c r="H258" s="52">
        <v>1562</v>
      </c>
      <c r="I258" s="53">
        <v>10602</v>
      </c>
      <c r="J258" s="53">
        <v>0</v>
      </c>
      <c r="K258" s="53">
        <v>0</v>
      </c>
      <c r="L258" s="53">
        <v>893</v>
      </c>
      <c r="M258" s="53">
        <v>11495</v>
      </c>
      <c r="N258" s="36"/>
      <c r="O258" s="54" t="s">
        <v>308</v>
      </c>
      <c r="P258" s="54" t="s">
        <v>308</v>
      </c>
      <c r="Q258" s="56">
        <v>0.18</v>
      </c>
      <c r="R258" s="56">
        <v>0.11799999999999999</v>
      </c>
      <c r="S258" s="53">
        <v>0</v>
      </c>
      <c r="T258" s="36"/>
      <c r="U258" s="57">
        <v>16560324</v>
      </c>
      <c r="V258" s="57">
        <v>0</v>
      </c>
      <c r="W258" s="53">
        <v>0</v>
      </c>
      <c r="X258" s="53">
        <v>1394866</v>
      </c>
      <c r="Y258" s="53">
        <v>17955190</v>
      </c>
      <c r="Z258" s="53">
        <f t="shared" si="3"/>
        <v>18126111</v>
      </c>
    </row>
    <row r="259" spans="1:26" s="13" customFormat="1">
      <c r="A259" s="50">
        <v>441</v>
      </c>
      <c r="B259" s="50">
        <v>441281680</v>
      </c>
      <c r="C259" s="51" t="s">
        <v>145</v>
      </c>
      <c r="D259" s="50">
        <v>281</v>
      </c>
      <c r="E259" s="51" t="s">
        <v>146</v>
      </c>
      <c r="F259" s="50">
        <v>680</v>
      </c>
      <c r="G259" s="51" t="s">
        <v>152</v>
      </c>
      <c r="H259" s="52">
        <v>1</v>
      </c>
      <c r="I259" s="53">
        <v>12631</v>
      </c>
      <c r="J259" s="53">
        <v>4311</v>
      </c>
      <c r="K259" s="53">
        <v>0</v>
      </c>
      <c r="L259" s="53">
        <v>893</v>
      </c>
      <c r="M259" s="53">
        <v>17835</v>
      </c>
      <c r="N259" s="36"/>
      <c r="O259" s="54" t="s">
        <v>308</v>
      </c>
      <c r="P259" s="54" t="s">
        <v>308</v>
      </c>
      <c r="Q259" s="56">
        <v>0.09</v>
      </c>
      <c r="R259" s="56">
        <v>2E-3</v>
      </c>
      <c r="S259" s="53">
        <v>0</v>
      </c>
      <c r="T259" s="36"/>
      <c r="U259" s="57">
        <v>16942</v>
      </c>
      <c r="V259" s="57">
        <v>0</v>
      </c>
      <c r="W259" s="53">
        <v>0</v>
      </c>
      <c r="X259" s="53">
        <v>893</v>
      </c>
      <c r="Y259" s="53">
        <v>17835</v>
      </c>
      <c r="Z259" s="53">
        <f t="shared" si="3"/>
        <v>18126111</v>
      </c>
    </row>
    <row r="260" spans="1:26" s="13" customFormat="1">
      <c r="A260" s="50">
        <v>444</v>
      </c>
      <c r="B260" s="50">
        <v>444035001</v>
      </c>
      <c r="C260" s="51" t="s">
        <v>153</v>
      </c>
      <c r="D260" s="50">
        <v>35</v>
      </c>
      <c r="E260" s="51" t="s">
        <v>11</v>
      </c>
      <c r="F260" s="50">
        <v>1</v>
      </c>
      <c r="G260" s="51" t="s">
        <v>57</v>
      </c>
      <c r="H260" s="52">
        <v>1</v>
      </c>
      <c r="I260" s="53">
        <v>9004</v>
      </c>
      <c r="J260" s="53">
        <v>2293</v>
      </c>
      <c r="K260" s="53">
        <v>0</v>
      </c>
      <c r="L260" s="53">
        <v>893</v>
      </c>
      <c r="M260" s="53">
        <v>12190</v>
      </c>
      <c r="N260" s="36"/>
      <c r="O260" s="54" t="s">
        <v>308</v>
      </c>
      <c r="P260" s="54" t="s">
        <v>308</v>
      </c>
      <c r="Q260" s="56">
        <v>0.09</v>
      </c>
      <c r="R260" s="56">
        <v>1.7000000000000001E-2</v>
      </c>
      <c r="S260" s="53">
        <v>0</v>
      </c>
      <c r="T260" s="36"/>
      <c r="U260" s="57">
        <v>11297</v>
      </c>
      <c r="V260" s="57">
        <v>0</v>
      </c>
      <c r="W260" s="53">
        <v>0</v>
      </c>
      <c r="X260" s="53">
        <v>893</v>
      </c>
      <c r="Y260" s="53">
        <v>12190</v>
      </c>
      <c r="Z260" s="53">
        <f t="shared" si="3"/>
        <v>8366596</v>
      </c>
    </row>
    <row r="261" spans="1:26" s="13" customFormat="1">
      <c r="A261" s="50">
        <v>444</v>
      </c>
      <c r="B261" s="50">
        <v>444035035</v>
      </c>
      <c r="C261" s="51" t="s">
        <v>153</v>
      </c>
      <c r="D261" s="50">
        <v>35</v>
      </c>
      <c r="E261" s="51" t="s">
        <v>11</v>
      </c>
      <c r="F261" s="50">
        <v>35</v>
      </c>
      <c r="G261" s="51" t="s">
        <v>11</v>
      </c>
      <c r="H261" s="52">
        <v>548</v>
      </c>
      <c r="I261" s="53">
        <v>10741</v>
      </c>
      <c r="J261" s="53">
        <v>3174</v>
      </c>
      <c r="K261" s="53">
        <v>0</v>
      </c>
      <c r="L261" s="53">
        <v>893</v>
      </c>
      <c r="M261" s="53">
        <v>14808</v>
      </c>
      <c r="N261" s="36"/>
      <c r="O261" s="54" t="s">
        <v>308</v>
      </c>
      <c r="P261" s="54" t="s">
        <v>308</v>
      </c>
      <c r="Q261" s="56">
        <v>0.18</v>
      </c>
      <c r="R261" s="56">
        <v>0.152</v>
      </c>
      <c r="S261" s="53">
        <v>0</v>
      </c>
      <c r="T261" s="36"/>
      <c r="U261" s="57">
        <v>7625420</v>
      </c>
      <c r="V261" s="57">
        <v>0</v>
      </c>
      <c r="W261" s="53">
        <v>0</v>
      </c>
      <c r="X261" s="53">
        <v>489364</v>
      </c>
      <c r="Y261" s="53">
        <v>8114784</v>
      </c>
      <c r="Z261" s="53">
        <f t="shared" si="3"/>
        <v>8366596</v>
      </c>
    </row>
    <row r="262" spans="1:26" s="13" customFormat="1">
      <c r="A262" s="50">
        <v>444</v>
      </c>
      <c r="B262" s="50">
        <v>444035040</v>
      </c>
      <c r="C262" s="51" t="s">
        <v>153</v>
      </c>
      <c r="D262" s="50">
        <v>35</v>
      </c>
      <c r="E262" s="51" t="s">
        <v>11</v>
      </c>
      <c r="F262" s="50">
        <v>40</v>
      </c>
      <c r="G262" s="51" t="s">
        <v>88</v>
      </c>
      <c r="H262" s="52">
        <v>3</v>
      </c>
      <c r="I262" s="53">
        <v>9865</v>
      </c>
      <c r="J262" s="53">
        <v>2538</v>
      </c>
      <c r="K262" s="53">
        <v>0</v>
      </c>
      <c r="L262" s="53">
        <v>893</v>
      </c>
      <c r="M262" s="53">
        <v>13296</v>
      </c>
      <c r="N262" s="36"/>
      <c r="O262" s="54" t="s">
        <v>308</v>
      </c>
      <c r="P262" s="54" t="s">
        <v>308</v>
      </c>
      <c r="Q262" s="56">
        <v>0.09</v>
      </c>
      <c r="R262" s="56">
        <v>4.0000000000000001E-3</v>
      </c>
      <c r="S262" s="53">
        <v>0</v>
      </c>
      <c r="T262" s="36"/>
      <c r="U262" s="57">
        <v>37209</v>
      </c>
      <c r="V262" s="57">
        <v>0</v>
      </c>
      <c r="W262" s="53">
        <v>0</v>
      </c>
      <c r="X262" s="53">
        <v>2679</v>
      </c>
      <c r="Y262" s="53">
        <v>39888</v>
      </c>
      <c r="Z262" s="53">
        <f t="shared" si="3"/>
        <v>8366596</v>
      </c>
    </row>
    <row r="263" spans="1:26" s="13" customFormat="1">
      <c r="A263" s="50">
        <v>444</v>
      </c>
      <c r="B263" s="50">
        <v>444035044</v>
      </c>
      <c r="C263" s="51" t="s">
        <v>153</v>
      </c>
      <c r="D263" s="50">
        <v>35</v>
      </c>
      <c r="E263" s="51" t="s">
        <v>11</v>
      </c>
      <c r="F263" s="50">
        <v>44</v>
      </c>
      <c r="G263" s="51" t="s">
        <v>12</v>
      </c>
      <c r="H263" s="52">
        <v>4</v>
      </c>
      <c r="I263" s="53">
        <v>11172</v>
      </c>
      <c r="J263" s="53">
        <v>736</v>
      </c>
      <c r="K263" s="53">
        <v>0</v>
      </c>
      <c r="L263" s="53">
        <v>893</v>
      </c>
      <c r="M263" s="53">
        <v>12801</v>
      </c>
      <c r="N263" s="36"/>
      <c r="O263" s="54" t="s">
        <v>308</v>
      </c>
      <c r="P263" s="54" t="s">
        <v>308</v>
      </c>
      <c r="Q263" s="56">
        <v>0.09</v>
      </c>
      <c r="R263" s="56">
        <v>4.4999999999999998E-2</v>
      </c>
      <c r="S263" s="53">
        <v>0</v>
      </c>
      <c r="T263" s="36"/>
      <c r="U263" s="57">
        <v>47632</v>
      </c>
      <c r="V263" s="57">
        <v>0</v>
      </c>
      <c r="W263" s="53">
        <v>0</v>
      </c>
      <c r="X263" s="53">
        <v>3572</v>
      </c>
      <c r="Y263" s="53">
        <v>51204</v>
      </c>
      <c r="Z263" s="53">
        <f t="shared" si="3"/>
        <v>8366596</v>
      </c>
    </row>
    <row r="264" spans="1:26" s="13" customFormat="1">
      <c r="A264" s="50">
        <v>444</v>
      </c>
      <c r="B264" s="50">
        <v>444035057</v>
      </c>
      <c r="C264" s="51" t="s">
        <v>153</v>
      </c>
      <c r="D264" s="50">
        <v>35</v>
      </c>
      <c r="E264" s="51" t="s">
        <v>11</v>
      </c>
      <c r="F264" s="50">
        <v>57</v>
      </c>
      <c r="G264" s="51" t="s">
        <v>13</v>
      </c>
      <c r="H264" s="52">
        <v>1</v>
      </c>
      <c r="I264" s="53">
        <v>13297</v>
      </c>
      <c r="J264" s="53">
        <v>701</v>
      </c>
      <c r="K264" s="53">
        <v>0</v>
      </c>
      <c r="L264" s="53">
        <v>893</v>
      </c>
      <c r="M264" s="53">
        <v>14891</v>
      </c>
      <c r="N264" s="36"/>
      <c r="O264" s="54" t="s">
        <v>308</v>
      </c>
      <c r="P264" s="54" t="s">
        <v>308</v>
      </c>
      <c r="Q264" s="56">
        <v>0.18</v>
      </c>
      <c r="R264" s="56">
        <v>0.126</v>
      </c>
      <c r="S264" s="53">
        <v>0</v>
      </c>
      <c r="T264" s="36"/>
      <c r="U264" s="57">
        <v>13998</v>
      </c>
      <c r="V264" s="57">
        <v>0</v>
      </c>
      <c r="W264" s="53">
        <v>0</v>
      </c>
      <c r="X264" s="53">
        <v>893</v>
      </c>
      <c r="Y264" s="53">
        <v>14891</v>
      </c>
      <c r="Z264" s="53">
        <f t="shared" si="3"/>
        <v>8366596</v>
      </c>
    </row>
    <row r="265" spans="1:26" s="13" customFormat="1">
      <c r="A265" s="50">
        <v>444</v>
      </c>
      <c r="B265" s="50">
        <v>444035073</v>
      </c>
      <c r="C265" s="51" t="s">
        <v>153</v>
      </c>
      <c r="D265" s="50">
        <v>35</v>
      </c>
      <c r="E265" s="51" t="s">
        <v>11</v>
      </c>
      <c r="F265" s="50">
        <v>73</v>
      </c>
      <c r="G265" s="51" t="s">
        <v>23</v>
      </c>
      <c r="H265" s="52">
        <v>1</v>
      </c>
      <c r="I265" s="53">
        <v>10347</v>
      </c>
      <c r="J265" s="53">
        <v>7321</v>
      </c>
      <c r="K265" s="53">
        <v>0</v>
      </c>
      <c r="L265" s="53">
        <v>893</v>
      </c>
      <c r="M265" s="53">
        <v>18561</v>
      </c>
      <c r="N265" s="36"/>
      <c r="O265" s="54" t="s">
        <v>308</v>
      </c>
      <c r="P265" s="54" t="s">
        <v>308</v>
      </c>
      <c r="Q265" s="56">
        <v>0.09</v>
      </c>
      <c r="R265" s="56">
        <v>6.0000000000000001E-3</v>
      </c>
      <c r="S265" s="53">
        <v>0</v>
      </c>
      <c r="T265" s="36"/>
      <c r="U265" s="57">
        <v>17668</v>
      </c>
      <c r="V265" s="57">
        <v>0</v>
      </c>
      <c r="W265" s="53">
        <v>0</v>
      </c>
      <c r="X265" s="53">
        <v>893</v>
      </c>
      <c r="Y265" s="53">
        <v>18561</v>
      </c>
      <c r="Z265" s="53">
        <f t="shared" si="3"/>
        <v>8366596</v>
      </c>
    </row>
    <row r="266" spans="1:26" s="13" customFormat="1">
      <c r="A266" s="50">
        <v>444</v>
      </c>
      <c r="B266" s="50">
        <v>444035219</v>
      </c>
      <c r="C266" s="51" t="s">
        <v>153</v>
      </c>
      <c r="D266" s="50">
        <v>35</v>
      </c>
      <c r="E266" s="51" t="s">
        <v>11</v>
      </c>
      <c r="F266" s="50">
        <v>219</v>
      </c>
      <c r="G266" s="51" t="s">
        <v>270</v>
      </c>
      <c r="H266" s="52">
        <v>1</v>
      </c>
      <c r="I266" s="53">
        <v>9651</v>
      </c>
      <c r="J266" s="53">
        <v>4187</v>
      </c>
      <c r="K266" s="53">
        <v>0</v>
      </c>
      <c r="L266" s="53">
        <v>893</v>
      </c>
      <c r="M266" s="53">
        <v>14731</v>
      </c>
      <c r="N266" s="36"/>
      <c r="O266" s="54" t="s">
        <v>308</v>
      </c>
      <c r="P266" s="54" t="s">
        <v>308</v>
      </c>
      <c r="Q266" s="56">
        <v>0.09</v>
      </c>
      <c r="R266" s="56">
        <v>6.0000000000000001E-3</v>
      </c>
      <c r="S266" s="53">
        <v>0</v>
      </c>
      <c r="T266" s="36"/>
      <c r="U266" s="57">
        <v>13838</v>
      </c>
      <c r="V266" s="57">
        <v>0</v>
      </c>
      <c r="W266" s="53">
        <v>0</v>
      </c>
      <c r="X266" s="53">
        <v>893</v>
      </c>
      <c r="Y266" s="53">
        <v>14731</v>
      </c>
      <c r="Z266" s="53">
        <f t="shared" si="3"/>
        <v>8366596</v>
      </c>
    </row>
    <row r="267" spans="1:26" s="13" customFormat="1">
      <c r="A267" s="50">
        <v>444</v>
      </c>
      <c r="B267" s="50">
        <v>444035220</v>
      </c>
      <c r="C267" s="51" t="s">
        <v>153</v>
      </c>
      <c r="D267" s="50">
        <v>35</v>
      </c>
      <c r="E267" s="51" t="s">
        <v>11</v>
      </c>
      <c r="F267" s="50">
        <v>220</v>
      </c>
      <c r="G267" s="51" t="s">
        <v>26</v>
      </c>
      <c r="H267" s="52">
        <v>1</v>
      </c>
      <c r="I267" s="53">
        <v>13489</v>
      </c>
      <c r="J267" s="53">
        <v>4801</v>
      </c>
      <c r="K267" s="53">
        <v>0</v>
      </c>
      <c r="L267" s="53">
        <v>893</v>
      </c>
      <c r="M267" s="53">
        <v>19183</v>
      </c>
      <c r="N267" s="36"/>
      <c r="O267" s="54" t="s">
        <v>308</v>
      </c>
      <c r="P267" s="54" t="s">
        <v>308</v>
      </c>
      <c r="Q267" s="56">
        <v>0.09</v>
      </c>
      <c r="R267" s="56">
        <v>1.4999999999999999E-2</v>
      </c>
      <c r="S267" s="53">
        <v>0</v>
      </c>
      <c r="T267" s="36"/>
      <c r="U267" s="57">
        <v>18290</v>
      </c>
      <c r="V267" s="57">
        <v>0</v>
      </c>
      <c r="W267" s="53">
        <v>0</v>
      </c>
      <c r="X267" s="53">
        <v>893</v>
      </c>
      <c r="Y267" s="53">
        <v>19183</v>
      </c>
      <c r="Z267" s="53">
        <f t="shared" ref="Z267:Z330" si="4">SUMIF($A$10:$A$839,$A267,$Y$10:$Y$839)</f>
        <v>8366596</v>
      </c>
    </row>
    <row r="268" spans="1:26" s="13" customFormat="1">
      <c r="A268" s="50">
        <v>444</v>
      </c>
      <c r="B268" s="50">
        <v>444035243</v>
      </c>
      <c r="C268" s="51" t="s">
        <v>153</v>
      </c>
      <c r="D268" s="50">
        <v>35</v>
      </c>
      <c r="E268" s="51" t="s">
        <v>11</v>
      </c>
      <c r="F268" s="50">
        <v>243</v>
      </c>
      <c r="G268" s="51" t="s">
        <v>80</v>
      </c>
      <c r="H268" s="52">
        <v>1</v>
      </c>
      <c r="I268" s="53">
        <v>13489</v>
      </c>
      <c r="J268" s="53">
        <v>3286</v>
      </c>
      <c r="K268" s="53">
        <v>0</v>
      </c>
      <c r="L268" s="53">
        <v>893</v>
      </c>
      <c r="M268" s="53">
        <v>17668</v>
      </c>
      <c r="N268" s="36"/>
      <c r="O268" s="54" t="s">
        <v>308</v>
      </c>
      <c r="P268" s="54" t="s">
        <v>308</v>
      </c>
      <c r="Q268" s="56">
        <v>0.09</v>
      </c>
      <c r="R268" s="56">
        <v>6.0000000000000001E-3</v>
      </c>
      <c r="S268" s="53">
        <v>0</v>
      </c>
      <c r="T268" s="36"/>
      <c r="U268" s="57">
        <v>16775</v>
      </c>
      <c r="V268" s="57">
        <v>0</v>
      </c>
      <c r="W268" s="53">
        <v>0</v>
      </c>
      <c r="X268" s="53">
        <v>893</v>
      </c>
      <c r="Y268" s="53">
        <v>17668</v>
      </c>
      <c r="Z268" s="53">
        <f t="shared" si="4"/>
        <v>8366596</v>
      </c>
    </row>
    <row r="269" spans="1:26" s="13" customFormat="1">
      <c r="A269" s="50">
        <v>444</v>
      </c>
      <c r="B269" s="50">
        <v>444035244</v>
      </c>
      <c r="C269" s="51" t="s">
        <v>153</v>
      </c>
      <c r="D269" s="50">
        <v>35</v>
      </c>
      <c r="E269" s="51" t="s">
        <v>11</v>
      </c>
      <c r="F269" s="50">
        <v>244</v>
      </c>
      <c r="G269" s="51" t="s">
        <v>27</v>
      </c>
      <c r="H269" s="52">
        <v>3</v>
      </c>
      <c r="I269" s="53">
        <v>9004</v>
      </c>
      <c r="J269" s="53">
        <v>3075</v>
      </c>
      <c r="K269" s="53">
        <v>0</v>
      </c>
      <c r="L269" s="53">
        <v>893</v>
      </c>
      <c r="M269" s="53">
        <v>12972</v>
      </c>
      <c r="N269" s="36"/>
      <c r="O269" s="54" t="s">
        <v>308</v>
      </c>
      <c r="P269" s="54" t="s">
        <v>308</v>
      </c>
      <c r="Q269" s="56">
        <v>0.18</v>
      </c>
      <c r="R269" s="56">
        <v>9.0999999999999998E-2</v>
      </c>
      <c r="S269" s="53">
        <v>0</v>
      </c>
      <c r="T269" s="36"/>
      <c r="U269" s="57">
        <v>36237</v>
      </c>
      <c r="V269" s="57">
        <v>0</v>
      </c>
      <c r="W269" s="53">
        <v>0</v>
      </c>
      <c r="X269" s="53">
        <v>2679</v>
      </c>
      <c r="Y269" s="53">
        <v>38916</v>
      </c>
      <c r="Z269" s="53">
        <f t="shared" si="4"/>
        <v>8366596</v>
      </c>
    </row>
    <row r="270" spans="1:26" s="13" customFormat="1">
      <c r="A270" s="50">
        <v>444</v>
      </c>
      <c r="B270" s="50">
        <v>444035336</v>
      </c>
      <c r="C270" s="51" t="s">
        <v>153</v>
      </c>
      <c r="D270" s="50">
        <v>35</v>
      </c>
      <c r="E270" s="51" t="s">
        <v>11</v>
      </c>
      <c r="F270" s="50">
        <v>336</v>
      </c>
      <c r="G270" s="51" t="s">
        <v>30</v>
      </c>
      <c r="H270" s="52">
        <v>2</v>
      </c>
      <c r="I270" s="53">
        <v>10056</v>
      </c>
      <c r="J270" s="53">
        <v>1341</v>
      </c>
      <c r="K270" s="53">
        <v>0</v>
      </c>
      <c r="L270" s="53">
        <v>893</v>
      </c>
      <c r="M270" s="53">
        <v>12290</v>
      </c>
      <c r="N270" s="36"/>
      <c r="O270" s="54" t="s">
        <v>308</v>
      </c>
      <c r="P270" s="54" t="s">
        <v>308</v>
      </c>
      <c r="Q270" s="56">
        <v>0.09</v>
      </c>
      <c r="R270" s="56">
        <v>3.5000000000000003E-2</v>
      </c>
      <c r="S270" s="53">
        <v>0</v>
      </c>
      <c r="T270" s="36"/>
      <c r="U270" s="57">
        <v>22794</v>
      </c>
      <c r="V270" s="57">
        <v>0</v>
      </c>
      <c r="W270" s="53">
        <v>0</v>
      </c>
      <c r="X270" s="53">
        <v>1786</v>
      </c>
      <c r="Y270" s="53">
        <v>24580</v>
      </c>
      <c r="Z270" s="53">
        <f t="shared" si="4"/>
        <v>8366596</v>
      </c>
    </row>
    <row r="271" spans="1:26" s="13" customFormat="1">
      <c r="A271" s="50">
        <v>445</v>
      </c>
      <c r="B271" s="50">
        <v>445348017</v>
      </c>
      <c r="C271" s="51" t="s">
        <v>154</v>
      </c>
      <c r="D271" s="50">
        <v>348</v>
      </c>
      <c r="E271" s="51" t="s">
        <v>100</v>
      </c>
      <c r="F271" s="50">
        <v>17</v>
      </c>
      <c r="G271" s="51" t="s">
        <v>155</v>
      </c>
      <c r="H271" s="52">
        <v>15</v>
      </c>
      <c r="I271" s="53">
        <v>10749</v>
      </c>
      <c r="J271" s="53">
        <v>2927</v>
      </c>
      <c r="K271" s="53">
        <v>0</v>
      </c>
      <c r="L271" s="53">
        <v>893</v>
      </c>
      <c r="M271" s="53">
        <v>14569</v>
      </c>
      <c r="N271" s="36"/>
      <c r="O271" s="54" t="s">
        <v>308</v>
      </c>
      <c r="P271" s="54" t="s">
        <v>308</v>
      </c>
      <c r="Q271" s="56">
        <v>0.09</v>
      </c>
      <c r="R271" s="56">
        <v>7.0000000000000001E-3</v>
      </c>
      <c r="S271" s="53">
        <v>0</v>
      </c>
      <c r="T271" s="36"/>
      <c r="U271" s="57">
        <v>205140</v>
      </c>
      <c r="V271" s="57">
        <v>0</v>
      </c>
      <c r="W271" s="53">
        <v>0</v>
      </c>
      <c r="X271" s="53">
        <v>13395</v>
      </c>
      <c r="Y271" s="53">
        <v>218535</v>
      </c>
      <c r="Z271" s="53">
        <f t="shared" si="4"/>
        <v>17869861</v>
      </c>
    </row>
    <row r="272" spans="1:26" s="13" customFormat="1">
      <c r="A272" s="50">
        <v>445</v>
      </c>
      <c r="B272" s="50">
        <v>445348064</v>
      </c>
      <c r="C272" s="51" t="s">
        <v>154</v>
      </c>
      <c r="D272" s="50">
        <v>348</v>
      </c>
      <c r="E272" s="51" t="s">
        <v>100</v>
      </c>
      <c r="F272" s="50">
        <v>64</v>
      </c>
      <c r="G272" s="51" t="s">
        <v>102</v>
      </c>
      <c r="H272" s="52">
        <v>3</v>
      </c>
      <c r="I272" s="53">
        <v>8944</v>
      </c>
      <c r="J272" s="53">
        <v>1157</v>
      </c>
      <c r="K272" s="53">
        <v>0</v>
      </c>
      <c r="L272" s="53">
        <v>893</v>
      </c>
      <c r="M272" s="53">
        <v>10994</v>
      </c>
      <c r="N272" s="36"/>
      <c r="O272" s="54" t="s">
        <v>308</v>
      </c>
      <c r="P272" s="54" t="s">
        <v>308</v>
      </c>
      <c r="Q272" s="56">
        <v>0.18</v>
      </c>
      <c r="R272" s="56">
        <v>0.03</v>
      </c>
      <c r="S272" s="53">
        <v>0</v>
      </c>
      <c r="T272" s="36"/>
      <c r="U272" s="57">
        <v>30303</v>
      </c>
      <c r="V272" s="57">
        <v>0</v>
      </c>
      <c r="W272" s="53">
        <v>0</v>
      </c>
      <c r="X272" s="53">
        <v>2679</v>
      </c>
      <c r="Y272" s="53">
        <v>32982</v>
      </c>
      <c r="Z272" s="53">
        <f t="shared" si="4"/>
        <v>17869861</v>
      </c>
    </row>
    <row r="273" spans="1:26" s="13" customFormat="1">
      <c r="A273" s="50">
        <v>445</v>
      </c>
      <c r="B273" s="50">
        <v>445348151</v>
      </c>
      <c r="C273" s="51" t="s">
        <v>154</v>
      </c>
      <c r="D273" s="50">
        <v>348</v>
      </c>
      <c r="E273" s="51" t="s">
        <v>100</v>
      </c>
      <c r="F273" s="50">
        <v>151</v>
      </c>
      <c r="G273" s="51" t="s">
        <v>156</v>
      </c>
      <c r="H273" s="52">
        <v>13</v>
      </c>
      <c r="I273" s="53">
        <v>9813</v>
      </c>
      <c r="J273" s="53">
        <v>1847</v>
      </c>
      <c r="K273" s="53">
        <v>0</v>
      </c>
      <c r="L273" s="53">
        <v>893</v>
      </c>
      <c r="M273" s="53">
        <v>12553</v>
      </c>
      <c r="N273" s="36"/>
      <c r="O273" s="54" t="s">
        <v>308</v>
      </c>
      <c r="P273" s="54" t="s">
        <v>308</v>
      </c>
      <c r="Q273" s="56">
        <v>0.09</v>
      </c>
      <c r="R273" s="56">
        <v>0.01</v>
      </c>
      <c r="S273" s="53">
        <v>0</v>
      </c>
      <c r="T273" s="36"/>
      <c r="U273" s="57">
        <v>151580</v>
      </c>
      <c r="V273" s="57">
        <v>0</v>
      </c>
      <c r="W273" s="53">
        <v>0</v>
      </c>
      <c r="X273" s="53">
        <v>11609</v>
      </c>
      <c r="Y273" s="53">
        <v>163189</v>
      </c>
      <c r="Z273" s="53">
        <f t="shared" si="4"/>
        <v>17869861</v>
      </c>
    </row>
    <row r="274" spans="1:26" s="13" customFormat="1">
      <c r="A274" s="50">
        <v>445</v>
      </c>
      <c r="B274" s="50">
        <v>445348153</v>
      </c>
      <c r="C274" s="51" t="s">
        <v>154</v>
      </c>
      <c r="D274" s="50">
        <v>348</v>
      </c>
      <c r="E274" s="51" t="s">
        <v>100</v>
      </c>
      <c r="F274" s="50">
        <v>153</v>
      </c>
      <c r="G274" s="51" t="s">
        <v>107</v>
      </c>
      <c r="H274" s="52">
        <v>2</v>
      </c>
      <c r="I274" s="53">
        <v>8944</v>
      </c>
      <c r="J274" s="53">
        <v>234</v>
      </c>
      <c r="K274" s="53">
        <v>0</v>
      </c>
      <c r="L274" s="53">
        <v>893</v>
      </c>
      <c r="M274" s="53">
        <v>10071</v>
      </c>
      <c r="N274" s="36"/>
      <c r="O274" s="54" t="s">
        <v>308</v>
      </c>
      <c r="P274" s="54" t="s">
        <v>308</v>
      </c>
      <c r="Q274" s="56">
        <v>0.09</v>
      </c>
      <c r="R274" s="56">
        <v>1.2999999999999999E-2</v>
      </c>
      <c r="S274" s="53">
        <v>0</v>
      </c>
      <c r="T274" s="36"/>
      <c r="U274" s="57">
        <v>18356</v>
      </c>
      <c r="V274" s="57">
        <v>0</v>
      </c>
      <c r="W274" s="53">
        <v>0</v>
      </c>
      <c r="X274" s="53">
        <v>1786</v>
      </c>
      <c r="Y274" s="53">
        <v>20142</v>
      </c>
      <c r="Z274" s="53">
        <f t="shared" si="4"/>
        <v>17869861</v>
      </c>
    </row>
    <row r="275" spans="1:26" s="13" customFormat="1">
      <c r="A275" s="50">
        <v>445</v>
      </c>
      <c r="B275" s="50">
        <v>445348162</v>
      </c>
      <c r="C275" s="51" t="s">
        <v>154</v>
      </c>
      <c r="D275" s="50">
        <v>348</v>
      </c>
      <c r="E275" s="51" t="s">
        <v>100</v>
      </c>
      <c r="F275" s="50">
        <v>162</v>
      </c>
      <c r="G275" s="51" t="s">
        <v>226</v>
      </c>
      <c r="H275" s="52">
        <v>12</v>
      </c>
      <c r="I275" s="53">
        <v>9122</v>
      </c>
      <c r="J275" s="53">
        <v>2423</v>
      </c>
      <c r="K275" s="53">
        <v>0</v>
      </c>
      <c r="L275" s="53">
        <v>893</v>
      </c>
      <c r="M275" s="53">
        <v>12438</v>
      </c>
      <c r="N275" s="36"/>
      <c r="O275" s="54" t="s">
        <v>308</v>
      </c>
      <c r="P275" s="54" t="s">
        <v>308</v>
      </c>
      <c r="Q275" s="56">
        <v>0.09</v>
      </c>
      <c r="R275" s="56">
        <v>2.5999999999999999E-2</v>
      </c>
      <c r="S275" s="53">
        <v>0</v>
      </c>
      <c r="T275" s="36"/>
      <c r="U275" s="57">
        <v>138540</v>
      </c>
      <c r="V275" s="57">
        <v>0</v>
      </c>
      <c r="W275" s="53">
        <v>0</v>
      </c>
      <c r="X275" s="53">
        <v>10716</v>
      </c>
      <c r="Y275" s="53">
        <v>149256</v>
      </c>
      <c r="Z275" s="53">
        <f t="shared" si="4"/>
        <v>17869861</v>
      </c>
    </row>
    <row r="276" spans="1:26" s="13" customFormat="1">
      <c r="A276" s="50">
        <v>445</v>
      </c>
      <c r="B276" s="50">
        <v>445348186</v>
      </c>
      <c r="C276" s="51" t="s">
        <v>154</v>
      </c>
      <c r="D276" s="50">
        <v>348</v>
      </c>
      <c r="E276" s="51" t="s">
        <v>100</v>
      </c>
      <c r="F276" s="50">
        <v>186</v>
      </c>
      <c r="G276" s="51" t="s">
        <v>157</v>
      </c>
      <c r="H276" s="52">
        <v>3</v>
      </c>
      <c r="I276" s="53">
        <v>9794</v>
      </c>
      <c r="J276" s="53">
        <v>3685</v>
      </c>
      <c r="K276" s="53">
        <v>0</v>
      </c>
      <c r="L276" s="53">
        <v>893</v>
      </c>
      <c r="M276" s="53">
        <v>14372</v>
      </c>
      <c r="N276" s="36"/>
      <c r="O276" s="54" t="s">
        <v>308</v>
      </c>
      <c r="P276" s="54" t="s">
        <v>308</v>
      </c>
      <c r="Q276" s="56">
        <v>0.09</v>
      </c>
      <c r="R276" s="56">
        <v>5.0000000000000001E-3</v>
      </c>
      <c r="S276" s="53">
        <v>0</v>
      </c>
      <c r="T276" s="36"/>
      <c r="U276" s="57">
        <v>40437</v>
      </c>
      <c r="V276" s="57">
        <v>0</v>
      </c>
      <c r="W276" s="53">
        <v>0</v>
      </c>
      <c r="X276" s="53">
        <v>2679</v>
      </c>
      <c r="Y276" s="53">
        <v>43116</v>
      </c>
      <c r="Z276" s="53">
        <f t="shared" si="4"/>
        <v>17869861</v>
      </c>
    </row>
    <row r="277" spans="1:26" s="13" customFormat="1">
      <c r="A277" s="50">
        <v>445</v>
      </c>
      <c r="B277" s="50">
        <v>445348214</v>
      </c>
      <c r="C277" s="51" t="s">
        <v>154</v>
      </c>
      <c r="D277" s="50">
        <v>348</v>
      </c>
      <c r="E277" s="51" t="s">
        <v>100</v>
      </c>
      <c r="F277" s="50">
        <v>214</v>
      </c>
      <c r="G277" s="51" t="s">
        <v>266</v>
      </c>
      <c r="H277" s="52">
        <v>2</v>
      </c>
      <c r="I277" s="53">
        <v>10245</v>
      </c>
      <c r="J277" s="53">
        <v>1579</v>
      </c>
      <c r="K277" s="53">
        <v>0</v>
      </c>
      <c r="L277" s="53">
        <v>893</v>
      </c>
      <c r="M277" s="53">
        <v>12717</v>
      </c>
      <c r="N277" s="36"/>
      <c r="O277" s="54" t="s">
        <v>308</v>
      </c>
      <c r="P277" s="54" t="s">
        <v>308</v>
      </c>
      <c r="Q277" s="56">
        <v>0.09</v>
      </c>
      <c r="R277" s="56">
        <v>2E-3</v>
      </c>
      <c r="S277" s="53">
        <v>0</v>
      </c>
      <c r="T277" s="36"/>
      <c r="U277" s="57">
        <v>23648</v>
      </c>
      <c r="V277" s="57">
        <v>0</v>
      </c>
      <c r="W277" s="53">
        <v>0</v>
      </c>
      <c r="X277" s="53">
        <v>1786</v>
      </c>
      <c r="Y277" s="53">
        <v>25434</v>
      </c>
      <c r="Z277" s="53">
        <f t="shared" si="4"/>
        <v>17869861</v>
      </c>
    </row>
    <row r="278" spans="1:26" s="13" customFormat="1">
      <c r="A278" s="50">
        <v>445</v>
      </c>
      <c r="B278" s="50">
        <v>445348226</v>
      </c>
      <c r="C278" s="51" t="s">
        <v>154</v>
      </c>
      <c r="D278" s="50">
        <v>348</v>
      </c>
      <c r="E278" s="51" t="s">
        <v>100</v>
      </c>
      <c r="F278" s="50">
        <v>226</v>
      </c>
      <c r="G278" s="51" t="s">
        <v>158</v>
      </c>
      <c r="H278" s="52">
        <v>25</v>
      </c>
      <c r="I278" s="53">
        <v>10536</v>
      </c>
      <c r="J278" s="53">
        <v>1158</v>
      </c>
      <c r="K278" s="53">
        <v>0</v>
      </c>
      <c r="L278" s="53">
        <v>893</v>
      </c>
      <c r="M278" s="53">
        <v>12587</v>
      </c>
      <c r="N278" s="36"/>
      <c r="O278" s="54" t="s">
        <v>308</v>
      </c>
      <c r="P278" s="54" t="s">
        <v>308</v>
      </c>
      <c r="Q278" s="56">
        <v>0.09</v>
      </c>
      <c r="R278" s="56">
        <v>1.4999999999999999E-2</v>
      </c>
      <c r="S278" s="53">
        <v>0</v>
      </c>
      <c r="T278" s="36"/>
      <c r="U278" s="57">
        <v>292350</v>
      </c>
      <c r="V278" s="57">
        <v>0</v>
      </c>
      <c r="W278" s="53">
        <v>0</v>
      </c>
      <c r="X278" s="53">
        <v>22325</v>
      </c>
      <c r="Y278" s="53">
        <v>314675</v>
      </c>
      <c r="Z278" s="53">
        <f t="shared" si="4"/>
        <v>17869861</v>
      </c>
    </row>
    <row r="279" spans="1:26" s="13" customFormat="1">
      <c r="A279" s="50">
        <v>445</v>
      </c>
      <c r="B279" s="50">
        <v>445348271</v>
      </c>
      <c r="C279" s="51" t="s">
        <v>154</v>
      </c>
      <c r="D279" s="50">
        <v>348</v>
      </c>
      <c r="E279" s="51" t="s">
        <v>100</v>
      </c>
      <c r="F279" s="50">
        <v>271</v>
      </c>
      <c r="G279" s="51" t="s">
        <v>111</v>
      </c>
      <c r="H279" s="52">
        <v>5</v>
      </c>
      <c r="I279" s="53">
        <v>8910</v>
      </c>
      <c r="J279" s="53">
        <v>2474</v>
      </c>
      <c r="K279" s="53">
        <v>0</v>
      </c>
      <c r="L279" s="53">
        <v>893</v>
      </c>
      <c r="M279" s="53">
        <v>12277</v>
      </c>
      <c r="N279" s="36"/>
      <c r="O279" s="54" t="s">
        <v>308</v>
      </c>
      <c r="P279" s="54" t="s">
        <v>308</v>
      </c>
      <c r="Q279" s="56">
        <v>0.09</v>
      </c>
      <c r="R279" s="56">
        <v>6.0000000000000001E-3</v>
      </c>
      <c r="S279" s="53">
        <v>0</v>
      </c>
      <c r="T279" s="36"/>
      <c r="U279" s="57">
        <v>56920</v>
      </c>
      <c r="V279" s="57">
        <v>0</v>
      </c>
      <c r="W279" s="53">
        <v>0</v>
      </c>
      <c r="X279" s="53">
        <v>4465</v>
      </c>
      <c r="Y279" s="53">
        <v>61385</v>
      </c>
      <c r="Z279" s="53">
        <f t="shared" si="4"/>
        <v>17869861</v>
      </c>
    </row>
    <row r="280" spans="1:26" s="13" customFormat="1">
      <c r="A280" s="50">
        <v>445</v>
      </c>
      <c r="B280" s="50">
        <v>445348316</v>
      </c>
      <c r="C280" s="51" t="s">
        <v>154</v>
      </c>
      <c r="D280" s="50">
        <v>348</v>
      </c>
      <c r="E280" s="51" t="s">
        <v>100</v>
      </c>
      <c r="F280" s="50">
        <v>316</v>
      </c>
      <c r="G280" s="51" t="s">
        <v>159</v>
      </c>
      <c r="H280" s="52">
        <v>8</v>
      </c>
      <c r="I280" s="53">
        <v>10167</v>
      </c>
      <c r="J280" s="53">
        <v>983</v>
      </c>
      <c r="K280" s="53">
        <v>0</v>
      </c>
      <c r="L280" s="53">
        <v>893</v>
      </c>
      <c r="M280" s="53">
        <v>12043</v>
      </c>
      <c r="N280" s="36"/>
      <c r="O280" s="54" t="s">
        <v>308</v>
      </c>
      <c r="P280" s="54" t="s">
        <v>308</v>
      </c>
      <c r="Q280" s="56">
        <v>0.18</v>
      </c>
      <c r="R280" s="56">
        <v>7.0000000000000001E-3</v>
      </c>
      <c r="S280" s="53">
        <v>0</v>
      </c>
      <c r="T280" s="36"/>
      <c r="U280" s="57">
        <v>89200</v>
      </c>
      <c r="V280" s="57">
        <v>0</v>
      </c>
      <c r="W280" s="53">
        <v>0</v>
      </c>
      <c r="X280" s="53">
        <v>7144</v>
      </c>
      <c r="Y280" s="53">
        <v>96344</v>
      </c>
      <c r="Z280" s="53">
        <f t="shared" si="4"/>
        <v>17869861</v>
      </c>
    </row>
    <row r="281" spans="1:26" s="13" customFormat="1">
      <c r="A281" s="50">
        <v>445</v>
      </c>
      <c r="B281" s="50">
        <v>445348322</v>
      </c>
      <c r="C281" s="51" t="s">
        <v>154</v>
      </c>
      <c r="D281" s="50">
        <v>348</v>
      </c>
      <c r="E281" s="51" t="s">
        <v>100</v>
      </c>
      <c r="F281" s="50">
        <v>322</v>
      </c>
      <c r="G281" s="51" t="s">
        <v>113</v>
      </c>
      <c r="H281" s="52">
        <v>4</v>
      </c>
      <c r="I281" s="53">
        <v>9248</v>
      </c>
      <c r="J281" s="53">
        <v>4681</v>
      </c>
      <c r="K281" s="53">
        <v>0</v>
      </c>
      <c r="L281" s="53">
        <v>893</v>
      </c>
      <c r="M281" s="53">
        <v>14822</v>
      </c>
      <c r="N281" s="36"/>
      <c r="O281" s="54" t="s">
        <v>308</v>
      </c>
      <c r="P281" s="54" t="s">
        <v>308</v>
      </c>
      <c r="Q281" s="56">
        <v>0.09</v>
      </c>
      <c r="R281" s="56">
        <v>1.4999999999999999E-2</v>
      </c>
      <c r="S281" s="53">
        <v>0</v>
      </c>
      <c r="T281" s="36"/>
      <c r="U281" s="57">
        <v>55716</v>
      </c>
      <c r="V281" s="57">
        <v>0</v>
      </c>
      <c r="W281" s="53">
        <v>0</v>
      </c>
      <c r="X281" s="53">
        <v>3572</v>
      </c>
      <c r="Y281" s="53">
        <v>59288</v>
      </c>
      <c r="Z281" s="53">
        <f t="shared" si="4"/>
        <v>17869861</v>
      </c>
    </row>
    <row r="282" spans="1:26" s="13" customFormat="1">
      <c r="A282" s="50">
        <v>445</v>
      </c>
      <c r="B282" s="50">
        <v>445348348</v>
      </c>
      <c r="C282" s="51" t="s">
        <v>154</v>
      </c>
      <c r="D282" s="50">
        <v>348</v>
      </c>
      <c r="E282" s="51" t="s">
        <v>100</v>
      </c>
      <c r="F282" s="50">
        <v>348</v>
      </c>
      <c r="G282" s="51" t="s">
        <v>100</v>
      </c>
      <c r="H282" s="52">
        <v>1314</v>
      </c>
      <c r="I282" s="53">
        <v>10754</v>
      </c>
      <c r="J282" s="53">
        <v>44</v>
      </c>
      <c r="K282" s="53">
        <v>816</v>
      </c>
      <c r="L282" s="53">
        <v>893</v>
      </c>
      <c r="M282" s="53">
        <v>12507</v>
      </c>
      <c r="N282" s="36"/>
      <c r="O282" s="54" t="s">
        <v>308</v>
      </c>
      <c r="P282" s="54" t="s">
        <v>308</v>
      </c>
      <c r="Q282" s="56">
        <v>0.09</v>
      </c>
      <c r="R282" s="56">
        <v>6.3E-2</v>
      </c>
      <c r="S282" s="53">
        <v>0</v>
      </c>
      <c r="T282" s="36"/>
      <c r="U282" s="57">
        <v>14188572</v>
      </c>
      <c r="V282" s="57">
        <v>0</v>
      </c>
      <c r="W282" s="53">
        <v>1071683</v>
      </c>
      <c r="X282" s="53">
        <v>1173402</v>
      </c>
      <c r="Y282" s="53">
        <v>16433657</v>
      </c>
      <c r="Z282" s="53">
        <f t="shared" si="4"/>
        <v>17869861</v>
      </c>
    </row>
    <row r="283" spans="1:26" s="13" customFormat="1">
      <c r="A283" s="50">
        <v>445</v>
      </c>
      <c r="B283" s="50">
        <v>445348616</v>
      </c>
      <c r="C283" s="51" t="s">
        <v>154</v>
      </c>
      <c r="D283" s="50">
        <v>348</v>
      </c>
      <c r="E283" s="51" t="s">
        <v>100</v>
      </c>
      <c r="F283" s="50">
        <v>616</v>
      </c>
      <c r="G283" s="51" t="s">
        <v>83</v>
      </c>
      <c r="H283" s="52">
        <v>1</v>
      </c>
      <c r="I283" s="53">
        <v>10085</v>
      </c>
      <c r="J283" s="53">
        <v>3197</v>
      </c>
      <c r="K283" s="53">
        <v>0</v>
      </c>
      <c r="L283" s="53">
        <v>893</v>
      </c>
      <c r="M283" s="53">
        <v>14175</v>
      </c>
      <c r="N283" s="36"/>
      <c r="O283" s="54" t="s">
        <v>308</v>
      </c>
      <c r="P283" s="54" t="s">
        <v>308</v>
      </c>
      <c r="Q283" s="56">
        <v>0.09</v>
      </c>
      <c r="R283" s="56">
        <v>3.5000000000000003E-2</v>
      </c>
      <c r="S283" s="53">
        <v>0</v>
      </c>
      <c r="T283" s="36"/>
      <c r="U283" s="57">
        <v>13282</v>
      </c>
      <c r="V283" s="57">
        <v>0</v>
      </c>
      <c r="W283" s="53">
        <v>0</v>
      </c>
      <c r="X283" s="53">
        <v>893</v>
      </c>
      <c r="Y283" s="53">
        <v>14175</v>
      </c>
      <c r="Z283" s="53">
        <f t="shared" si="4"/>
        <v>17869861</v>
      </c>
    </row>
    <row r="284" spans="1:26" s="13" customFormat="1">
      <c r="A284" s="50">
        <v>445</v>
      </c>
      <c r="B284" s="50">
        <v>445348658</v>
      </c>
      <c r="C284" s="51" t="s">
        <v>154</v>
      </c>
      <c r="D284" s="50">
        <v>348</v>
      </c>
      <c r="E284" s="51" t="s">
        <v>100</v>
      </c>
      <c r="F284" s="50">
        <v>658</v>
      </c>
      <c r="G284" s="51" t="s">
        <v>345</v>
      </c>
      <c r="H284" s="52">
        <v>1</v>
      </c>
      <c r="I284" s="53">
        <v>9921</v>
      </c>
      <c r="J284" s="53">
        <v>999</v>
      </c>
      <c r="K284" s="53">
        <v>0</v>
      </c>
      <c r="L284" s="53">
        <v>893</v>
      </c>
      <c r="M284" s="53">
        <v>11813</v>
      </c>
      <c r="N284" s="36"/>
      <c r="O284" s="54" t="s">
        <v>308</v>
      </c>
      <c r="P284" s="54" t="s">
        <v>308</v>
      </c>
      <c r="Q284" s="56">
        <v>0.09</v>
      </c>
      <c r="R284" s="56">
        <v>0</v>
      </c>
      <c r="S284" s="53">
        <v>0</v>
      </c>
      <c r="T284" s="36"/>
      <c r="U284" s="57">
        <v>10920</v>
      </c>
      <c r="V284" s="57">
        <v>0</v>
      </c>
      <c r="W284" s="53">
        <v>0</v>
      </c>
      <c r="X284" s="53">
        <v>893</v>
      </c>
      <c r="Y284" s="53">
        <v>11813</v>
      </c>
      <c r="Z284" s="53">
        <f t="shared" si="4"/>
        <v>17869861</v>
      </c>
    </row>
    <row r="285" spans="1:26" s="13" customFormat="1">
      <c r="A285" s="50">
        <v>445</v>
      </c>
      <c r="B285" s="50">
        <v>445348753</v>
      </c>
      <c r="C285" s="51" t="s">
        <v>154</v>
      </c>
      <c r="D285" s="50">
        <v>348</v>
      </c>
      <c r="E285" s="51" t="s">
        <v>100</v>
      </c>
      <c r="F285" s="50">
        <v>753</v>
      </c>
      <c r="G285" s="51" t="s">
        <v>231</v>
      </c>
      <c r="H285" s="52">
        <v>2</v>
      </c>
      <c r="I285" s="53">
        <v>10224</v>
      </c>
      <c r="J285" s="53">
        <v>3201</v>
      </c>
      <c r="K285" s="53">
        <v>0</v>
      </c>
      <c r="L285" s="53">
        <v>893</v>
      </c>
      <c r="M285" s="53">
        <v>14318</v>
      </c>
      <c r="N285" s="36"/>
      <c r="O285" s="54" t="s">
        <v>308</v>
      </c>
      <c r="P285" s="54" t="s">
        <v>308</v>
      </c>
      <c r="Q285" s="56">
        <v>0.09</v>
      </c>
      <c r="R285" s="56">
        <v>1.2E-2</v>
      </c>
      <c r="S285" s="53">
        <v>0</v>
      </c>
      <c r="T285" s="36"/>
      <c r="U285" s="57">
        <v>26850</v>
      </c>
      <c r="V285" s="57">
        <v>0</v>
      </c>
      <c r="W285" s="53">
        <v>0</v>
      </c>
      <c r="X285" s="53">
        <v>1786</v>
      </c>
      <c r="Y285" s="53">
        <v>28636</v>
      </c>
      <c r="Z285" s="53">
        <f t="shared" si="4"/>
        <v>17869861</v>
      </c>
    </row>
    <row r="286" spans="1:26" s="13" customFormat="1">
      <c r="A286" s="50">
        <v>445</v>
      </c>
      <c r="B286" s="50">
        <v>445348767</v>
      </c>
      <c r="C286" s="51" t="s">
        <v>154</v>
      </c>
      <c r="D286" s="50">
        <v>348</v>
      </c>
      <c r="E286" s="51" t="s">
        <v>100</v>
      </c>
      <c r="F286" s="50">
        <v>767</v>
      </c>
      <c r="G286" s="51" t="s">
        <v>267</v>
      </c>
      <c r="H286" s="52">
        <v>2</v>
      </c>
      <c r="I286" s="53">
        <v>8883</v>
      </c>
      <c r="J286" s="53">
        <v>1271</v>
      </c>
      <c r="K286" s="53">
        <v>0</v>
      </c>
      <c r="L286" s="53">
        <v>893</v>
      </c>
      <c r="M286" s="53">
        <v>11047</v>
      </c>
      <c r="N286" s="36"/>
      <c r="O286" s="54" t="s">
        <v>308</v>
      </c>
      <c r="P286" s="54" t="s">
        <v>308</v>
      </c>
      <c r="Q286" s="56">
        <v>0.09</v>
      </c>
      <c r="R286" s="56">
        <v>2.1999999999999999E-2</v>
      </c>
      <c r="S286" s="53">
        <v>0</v>
      </c>
      <c r="T286" s="36"/>
      <c r="U286" s="57">
        <v>20308</v>
      </c>
      <c r="V286" s="57">
        <v>0</v>
      </c>
      <c r="W286" s="53">
        <v>0</v>
      </c>
      <c r="X286" s="53">
        <v>1786</v>
      </c>
      <c r="Y286" s="53">
        <v>22094</v>
      </c>
      <c r="Z286" s="53">
        <f t="shared" si="4"/>
        <v>17869861</v>
      </c>
    </row>
    <row r="287" spans="1:26" s="13" customFormat="1">
      <c r="A287" s="50">
        <v>445</v>
      </c>
      <c r="B287" s="50">
        <v>445348775</v>
      </c>
      <c r="C287" s="51" t="s">
        <v>154</v>
      </c>
      <c r="D287" s="50">
        <v>348</v>
      </c>
      <c r="E287" s="51" t="s">
        <v>100</v>
      </c>
      <c r="F287" s="50">
        <v>775</v>
      </c>
      <c r="G287" s="51" t="s">
        <v>120</v>
      </c>
      <c r="H287" s="52">
        <v>14</v>
      </c>
      <c r="I287" s="53">
        <v>9839</v>
      </c>
      <c r="J287" s="53">
        <v>1778</v>
      </c>
      <c r="K287" s="53">
        <v>0</v>
      </c>
      <c r="L287" s="53">
        <v>893</v>
      </c>
      <c r="M287" s="53">
        <v>12510</v>
      </c>
      <c r="N287" s="36"/>
      <c r="O287" s="54" t="s">
        <v>308</v>
      </c>
      <c r="P287" s="54" t="s">
        <v>308</v>
      </c>
      <c r="Q287" s="56">
        <v>0.09</v>
      </c>
      <c r="R287" s="56">
        <v>5.0000000000000001E-3</v>
      </c>
      <c r="S287" s="53">
        <v>0</v>
      </c>
      <c r="T287" s="36"/>
      <c r="U287" s="57">
        <v>162638</v>
      </c>
      <c r="V287" s="57">
        <v>0</v>
      </c>
      <c r="W287" s="53">
        <v>0</v>
      </c>
      <c r="X287" s="53">
        <v>12502</v>
      </c>
      <c r="Y287" s="53">
        <v>175140</v>
      </c>
      <c r="Z287" s="53">
        <f t="shared" si="4"/>
        <v>17869861</v>
      </c>
    </row>
    <row r="288" spans="1:26" s="13" customFormat="1">
      <c r="A288" s="50">
        <v>446</v>
      </c>
      <c r="B288" s="50">
        <v>446099016</v>
      </c>
      <c r="C288" s="51" t="s">
        <v>160</v>
      </c>
      <c r="D288" s="50">
        <v>99</v>
      </c>
      <c r="E288" s="51" t="s">
        <v>161</v>
      </c>
      <c r="F288" s="50">
        <v>16</v>
      </c>
      <c r="G288" s="51" t="s">
        <v>162</v>
      </c>
      <c r="H288" s="52">
        <v>334</v>
      </c>
      <c r="I288" s="53">
        <v>9602</v>
      </c>
      <c r="J288" s="53">
        <v>369</v>
      </c>
      <c r="K288" s="53">
        <v>0</v>
      </c>
      <c r="L288" s="53">
        <v>893</v>
      </c>
      <c r="M288" s="53">
        <v>10864</v>
      </c>
      <c r="N288" s="36"/>
      <c r="O288" s="54" t="s">
        <v>308</v>
      </c>
      <c r="P288" s="54" t="s">
        <v>308</v>
      </c>
      <c r="Q288" s="56">
        <v>0.09</v>
      </c>
      <c r="R288" s="56">
        <v>4.5999999999999999E-2</v>
      </c>
      <c r="S288" s="53">
        <v>0</v>
      </c>
      <c r="T288" s="36"/>
      <c r="U288" s="57">
        <v>3330314</v>
      </c>
      <c r="V288" s="57">
        <v>0</v>
      </c>
      <c r="W288" s="53">
        <v>0</v>
      </c>
      <c r="X288" s="53">
        <v>298262</v>
      </c>
      <c r="Y288" s="53">
        <v>3628576</v>
      </c>
      <c r="Z288" s="53">
        <f t="shared" si="4"/>
        <v>19284179</v>
      </c>
    </row>
    <row r="289" spans="1:26" s="13" customFormat="1">
      <c r="A289" s="50">
        <v>446</v>
      </c>
      <c r="B289" s="50">
        <v>446099018</v>
      </c>
      <c r="C289" s="51" t="s">
        <v>160</v>
      </c>
      <c r="D289" s="50">
        <v>99</v>
      </c>
      <c r="E289" s="51" t="s">
        <v>161</v>
      </c>
      <c r="F289" s="50">
        <v>18</v>
      </c>
      <c r="G289" s="51" t="s">
        <v>163</v>
      </c>
      <c r="H289" s="52">
        <v>11</v>
      </c>
      <c r="I289" s="53">
        <v>11045</v>
      </c>
      <c r="J289" s="53">
        <v>7258</v>
      </c>
      <c r="K289" s="53">
        <v>0</v>
      </c>
      <c r="L289" s="53">
        <v>893</v>
      </c>
      <c r="M289" s="53">
        <v>19196</v>
      </c>
      <c r="N289" s="36"/>
      <c r="O289" s="54" t="s">
        <v>308</v>
      </c>
      <c r="P289" s="54" t="s">
        <v>308</v>
      </c>
      <c r="Q289" s="56">
        <v>0.09</v>
      </c>
      <c r="R289" s="56">
        <v>0.02</v>
      </c>
      <c r="S289" s="53">
        <v>0</v>
      </c>
      <c r="T289" s="36"/>
      <c r="U289" s="57">
        <v>201333</v>
      </c>
      <c r="V289" s="57">
        <v>0</v>
      </c>
      <c r="W289" s="53">
        <v>0</v>
      </c>
      <c r="X289" s="53">
        <v>9823</v>
      </c>
      <c r="Y289" s="53">
        <v>211156</v>
      </c>
      <c r="Z289" s="53">
        <f t="shared" si="4"/>
        <v>19284179</v>
      </c>
    </row>
    <row r="290" spans="1:26" s="13" customFormat="1">
      <c r="A290" s="50">
        <v>446</v>
      </c>
      <c r="B290" s="50">
        <v>446099035</v>
      </c>
      <c r="C290" s="51" t="s">
        <v>160</v>
      </c>
      <c r="D290" s="50">
        <v>99</v>
      </c>
      <c r="E290" s="51" t="s">
        <v>161</v>
      </c>
      <c r="F290" s="50">
        <v>35</v>
      </c>
      <c r="G290" s="51" t="s">
        <v>11</v>
      </c>
      <c r="H290" s="52">
        <v>3</v>
      </c>
      <c r="I290" s="53">
        <v>15277</v>
      </c>
      <c r="J290" s="53">
        <v>4514</v>
      </c>
      <c r="K290" s="53">
        <v>0</v>
      </c>
      <c r="L290" s="53">
        <v>893</v>
      </c>
      <c r="M290" s="53">
        <v>20684</v>
      </c>
      <c r="N290" s="36"/>
      <c r="O290" s="54" t="s">
        <v>308</v>
      </c>
      <c r="P290" s="54" t="s">
        <v>308</v>
      </c>
      <c r="Q290" s="56">
        <v>0.18</v>
      </c>
      <c r="R290" s="56">
        <v>0.152</v>
      </c>
      <c r="S290" s="53">
        <v>0</v>
      </c>
      <c r="T290" s="36"/>
      <c r="U290" s="57">
        <v>59373</v>
      </c>
      <c r="V290" s="57">
        <v>0</v>
      </c>
      <c r="W290" s="53">
        <v>0</v>
      </c>
      <c r="X290" s="53">
        <v>2679</v>
      </c>
      <c r="Y290" s="53">
        <v>62052</v>
      </c>
      <c r="Z290" s="53">
        <f t="shared" si="4"/>
        <v>19284179</v>
      </c>
    </row>
    <row r="291" spans="1:26" s="13" customFormat="1">
      <c r="A291" s="50">
        <v>446</v>
      </c>
      <c r="B291" s="50">
        <v>446099044</v>
      </c>
      <c r="C291" s="51" t="s">
        <v>160</v>
      </c>
      <c r="D291" s="50">
        <v>99</v>
      </c>
      <c r="E291" s="51" t="s">
        <v>161</v>
      </c>
      <c r="F291" s="50">
        <v>44</v>
      </c>
      <c r="G291" s="51" t="s">
        <v>12</v>
      </c>
      <c r="H291" s="52">
        <v>380</v>
      </c>
      <c r="I291" s="53">
        <v>11012</v>
      </c>
      <c r="J291" s="53">
        <v>725</v>
      </c>
      <c r="K291" s="53">
        <v>0</v>
      </c>
      <c r="L291" s="53">
        <v>893</v>
      </c>
      <c r="M291" s="53">
        <v>12630</v>
      </c>
      <c r="N291" s="36"/>
      <c r="O291" s="54" t="s">
        <v>308</v>
      </c>
      <c r="P291" s="54" t="s">
        <v>308</v>
      </c>
      <c r="Q291" s="56">
        <v>0.09</v>
      </c>
      <c r="R291" s="56">
        <v>4.4999999999999998E-2</v>
      </c>
      <c r="S291" s="53">
        <v>0</v>
      </c>
      <c r="T291" s="36"/>
      <c r="U291" s="57">
        <v>4460060</v>
      </c>
      <c r="V291" s="57">
        <v>0</v>
      </c>
      <c r="W291" s="53">
        <v>0</v>
      </c>
      <c r="X291" s="53">
        <v>339340</v>
      </c>
      <c r="Y291" s="53">
        <v>4799400</v>
      </c>
      <c r="Z291" s="53">
        <f t="shared" si="4"/>
        <v>19284179</v>
      </c>
    </row>
    <row r="292" spans="1:26" s="13" customFormat="1">
      <c r="A292" s="50">
        <v>446</v>
      </c>
      <c r="B292" s="50">
        <v>446099050</v>
      </c>
      <c r="C292" s="51" t="s">
        <v>160</v>
      </c>
      <c r="D292" s="50">
        <v>99</v>
      </c>
      <c r="E292" s="51" t="s">
        <v>161</v>
      </c>
      <c r="F292" s="50">
        <v>50</v>
      </c>
      <c r="G292" s="51" t="s">
        <v>90</v>
      </c>
      <c r="H292" s="52">
        <v>8</v>
      </c>
      <c r="I292" s="53">
        <v>9655</v>
      </c>
      <c r="J292" s="53">
        <v>4106</v>
      </c>
      <c r="K292" s="53">
        <v>0</v>
      </c>
      <c r="L292" s="53">
        <v>893</v>
      </c>
      <c r="M292" s="53">
        <v>14654</v>
      </c>
      <c r="N292" s="36"/>
      <c r="O292" s="54" t="s">
        <v>308</v>
      </c>
      <c r="P292" s="54" t="s">
        <v>308</v>
      </c>
      <c r="Q292" s="56">
        <v>0.09</v>
      </c>
      <c r="R292" s="56">
        <v>3.0000000000000001E-3</v>
      </c>
      <c r="S292" s="53">
        <v>0</v>
      </c>
      <c r="T292" s="36"/>
      <c r="U292" s="57">
        <v>110088</v>
      </c>
      <c r="V292" s="57">
        <v>0</v>
      </c>
      <c r="W292" s="53">
        <v>0</v>
      </c>
      <c r="X292" s="53">
        <v>7144</v>
      </c>
      <c r="Y292" s="53">
        <v>117232</v>
      </c>
      <c r="Z292" s="53">
        <f t="shared" si="4"/>
        <v>19284179</v>
      </c>
    </row>
    <row r="293" spans="1:26" s="13" customFormat="1">
      <c r="A293" s="50">
        <v>446</v>
      </c>
      <c r="B293" s="50">
        <v>446099088</v>
      </c>
      <c r="C293" s="51" t="s">
        <v>160</v>
      </c>
      <c r="D293" s="50">
        <v>99</v>
      </c>
      <c r="E293" s="51" t="s">
        <v>161</v>
      </c>
      <c r="F293" s="50">
        <v>88</v>
      </c>
      <c r="G293" s="51" t="s">
        <v>91</v>
      </c>
      <c r="H293" s="52">
        <v>11</v>
      </c>
      <c r="I293" s="53">
        <v>9969</v>
      </c>
      <c r="J293" s="53">
        <v>2849</v>
      </c>
      <c r="K293" s="53">
        <v>0</v>
      </c>
      <c r="L293" s="53">
        <v>893</v>
      </c>
      <c r="M293" s="53">
        <v>13711</v>
      </c>
      <c r="N293" s="36"/>
      <c r="O293" s="54" t="s">
        <v>308</v>
      </c>
      <c r="P293" s="54" t="s">
        <v>308</v>
      </c>
      <c r="Q293" s="56">
        <v>0.09</v>
      </c>
      <c r="R293" s="56">
        <v>3.0000000000000001E-3</v>
      </c>
      <c r="S293" s="53">
        <v>0</v>
      </c>
      <c r="T293" s="36"/>
      <c r="U293" s="57">
        <v>140998</v>
      </c>
      <c r="V293" s="57">
        <v>0</v>
      </c>
      <c r="W293" s="53">
        <v>0</v>
      </c>
      <c r="X293" s="53">
        <v>9823</v>
      </c>
      <c r="Y293" s="53">
        <v>150821</v>
      </c>
      <c r="Z293" s="53">
        <f t="shared" si="4"/>
        <v>19284179</v>
      </c>
    </row>
    <row r="294" spans="1:26" s="13" customFormat="1">
      <c r="A294" s="50">
        <v>446</v>
      </c>
      <c r="B294" s="50">
        <v>446099099</v>
      </c>
      <c r="C294" s="51" t="s">
        <v>160</v>
      </c>
      <c r="D294" s="50">
        <v>99</v>
      </c>
      <c r="E294" s="51" t="s">
        <v>161</v>
      </c>
      <c r="F294" s="50">
        <v>99</v>
      </c>
      <c r="G294" s="51" t="s">
        <v>161</v>
      </c>
      <c r="H294" s="52">
        <v>148</v>
      </c>
      <c r="I294" s="53">
        <v>9745</v>
      </c>
      <c r="J294" s="53">
        <v>5123</v>
      </c>
      <c r="K294" s="53">
        <v>0</v>
      </c>
      <c r="L294" s="53">
        <v>893</v>
      </c>
      <c r="M294" s="53">
        <v>15761</v>
      </c>
      <c r="N294" s="36"/>
      <c r="O294" s="54" t="s">
        <v>308</v>
      </c>
      <c r="P294" s="54" t="s">
        <v>308</v>
      </c>
      <c r="Q294" s="56">
        <v>0.09</v>
      </c>
      <c r="R294" s="56">
        <v>5.1999999999999998E-2</v>
      </c>
      <c r="S294" s="53">
        <v>0</v>
      </c>
      <c r="T294" s="36"/>
      <c r="U294" s="57">
        <v>2200464</v>
      </c>
      <c r="V294" s="57">
        <v>0</v>
      </c>
      <c r="W294" s="53">
        <v>0</v>
      </c>
      <c r="X294" s="53">
        <v>132164</v>
      </c>
      <c r="Y294" s="53">
        <v>2332628</v>
      </c>
      <c r="Z294" s="53">
        <f t="shared" si="4"/>
        <v>19284179</v>
      </c>
    </row>
    <row r="295" spans="1:26" s="13" customFormat="1">
      <c r="A295" s="50">
        <v>446</v>
      </c>
      <c r="B295" s="50">
        <v>446099101</v>
      </c>
      <c r="C295" s="51" t="s">
        <v>160</v>
      </c>
      <c r="D295" s="50">
        <v>99</v>
      </c>
      <c r="E295" s="51" t="s">
        <v>161</v>
      </c>
      <c r="F295" s="50">
        <v>101</v>
      </c>
      <c r="G295" s="51" t="s">
        <v>103</v>
      </c>
      <c r="H295" s="52">
        <v>1</v>
      </c>
      <c r="I295" s="53">
        <v>8829</v>
      </c>
      <c r="J295" s="53">
        <v>1726</v>
      </c>
      <c r="K295" s="53">
        <v>0</v>
      </c>
      <c r="L295" s="53">
        <v>893</v>
      </c>
      <c r="M295" s="53">
        <v>11448</v>
      </c>
      <c r="N295" s="36"/>
      <c r="O295" s="54" t="s">
        <v>308</v>
      </c>
      <c r="P295" s="54" t="s">
        <v>308</v>
      </c>
      <c r="Q295" s="56">
        <v>0.09</v>
      </c>
      <c r="R295" s="56">
        <v>5.3999999999999999E-2</v>
      </c>
      <c r="S295" s="53">
        <v>0</v>
      </c>
      <c r="T295" s="36"/>
      <c r="U295" s="57">
        <v>10555</v>
      </c>
      <c r="V295" s="57">
        <v>0</v>
      </c>
      <c r="W295" s="53">
        <v>0</v>
      </c>
      <c r="X295" s="53">
        <v>893</v>
      </c>
      <c r="Y295" s="53">
        <v>11448</v>
      </c>
      <c r="Z295" s="53">
        <f t="shared" si="4"/>
        <v>19284179</v>
      </c>
    </row>
    <row r="296" spans="1:26" s="13" customFormat="1">
      <c r="A296" s="50">
        <v>446</v>
      </c>
      <c r="B296" s="50">
        <v>446099133</v>
      </c>
      <c r="C296" s="51" t="s">
        <v>160</v>
      </c>
      <c r="D296" s="50">
        <v>99</v>
      </c>
      <c r="E296" s="51" t="s">
        <v>161</v>
      </c>
      <c r="F296" s="50">
        <v>133</v>
      </c>
      <c r="G296" s="51" t="s">
        <v>59</v>
      </c>
      <c r="H296" s="52">
        <v>2</v>
      </c>
      <c r="I296" s="53">
        <v>8454</v>
      </c>
      <c r="J296" s="53">
        <v>2250</v>
      </c>
      <c r="K296" s="53">
        <v>0</v>
      </c>
      <c r="L296" s="53">
        <v>893</v>
      </c>
      <c r="M296" s="53">
        <v>11597</v>
      </c>
      <c r="N296" s="36"/>
      <c r="O296" s="54" t="s">
        <v>308</v>
      </c>
      <c r="P296" s="54" t="s">
        <v>308</v>
      </c>
      <c r="Q296" s="56">
        <v>0.09</v>
      </c>
      <c r="R296" s="56">
        <v>2.3E-2</v>
      </c>
      <c r="S296" s="53">
        <v>0</v>
      </c>
      <c r="T296" s="36"/>
      <c r="U296" s="57">
        <v>21408</v>
      </c>
      <c r="V296" s="57">
        <v>0</v>
      </c>
      <c r="W296" s="53">
        <v>0</v>
      </c>
      <c r="X296" s="53">
        <v>1786</v>
      </c>
      <c r="Y296" s="53">
        <v>23194</v>
      </c>
      <c r="Z296" s="53">
        <f t="shared" si="4"/>
        <v>19284179</v>
      </c>
    </row>
    <row r="297" spans="1:26" s="13" customFormat="1">
      <c r="A297" s="50">
        <v>446</v>
      </c>
      <c r="B297" s="50">
        <v>446099167</v>
      </c>
      <c r="C297" s="51" t="s">
        <v>160</v>
      </c>
      <c r="D297" s="50">
        <v>99</v>
      </c>
      <c r="E297" s="51" t="s">
        <v>161</v>
      </c>
      <c r="F297" s="50">
        <v>167</v>
      </c>
      <c r="G297" s="51" t="s">
        <v>164</v>
      </c>
      <c r="H297" s="52">
        <v>93</v>
      </c>
      <c r="I297" s="53">
        <v>9950</v>
      </c>
      <c r="J297" s="53">
        <v>3308</v>
      </c>
      <c r="K297" s="53">
        <v>0</v>
      </c>
      <c r="L297" s="53">
        <v>893</v>
      </c>
      <c r="M297" s="53">
        <v>14151</v>
      </c>
      <c r="N297" s="36"/>
      <c r="O297" s="54" t="s">
        <v>308</v>
      </c>
      <c r="P297" s="54" t="s">
        <v>308</v>
      </c>
      <c r="Q297" s="56">
        <v>0.09</v>
      </c>
      <c r="R297" s="56">
        <v>2.1999999999999999E-2</v>
      </c>
      <c r="S297" s="53">
        <v>0</v>
      </c>
      <c r="T297" s="36"/>
      <c r="U297" s="57">
        <v>1232994</v>
      </c>
      <c r="V297" s="57">
        <v>0</v>
      </c>
      <c r="W297" s="53">
        <v>0</v>
      </c>
      <c r="X297" s="53">
        <v>83049</v>
      </c>
      <c r="Y297" s="53">
        <v>1316043</v>
      </c>
      <c r="Z297" s="53">
        <f t="shared" si="4"/>
        <v>19284179</v>
      </c>
    </row>
    <row r="298" spans="1:26" s="13" customFormat="1">
      <c r="A298" s="50">
        <v>446</v>
      </c>
      <c r="B298" s="50">
        <v>446099175</v>
      </c>
      <c r="C298" s="51" t="s">
        <v>160</v>
      </c>
      <c r="D298" s="50">
        <v>99</v>
      </c>
      <c r="E298" s="51" t="s">
        <v>161</v>
      </c>
      <c r="F298" s="50">
        <v>175</v>
      </c>
      <c r="G298" s="51" t="s">
        <v>165</v>
      </c>
      <c r="H298" s="52">
        <v>2</v>
      </c>
      <c r="I298" s="53">
        <v>15277</v>
      </c>
      <c r="J298" s="53">
        <v>7202</v>
      </c>
      <c r="K298" s="53">
        <v>0</v>
      </c>
      <c r="L298" s="53">
        <v>893</v>
      </c>
      <c r="M298" s="53">
        <v>23372</v>
      </c>
      <c r="N298" s="36"/>
      <c r="O298" s="54" t="s">
        <v>308</v>
      </c>
      <c r="P298" s="54" t="s">
        <v>308</v>
      </c>
      <c r="Q298" s="56">
        <v>0.09</v>
      </c>
      <c r="R298" s="56">
        <v>1E-3</v>
      </c>
      <c r="S298" s="53">
        <v>0</v>
      </c>
      <c r="T298" s="36"/>
      <c r="U298" s="57">
        <v>44958</v>
      </c>
      <c r="V298" s="57">
        <v>0</v>
      </c>
      <c r="W298" s="53">
        <v>0</v>
      </c>
      <c r="X298" s="53">
        <v>1786</v>
      </c>
      <c r="Y298" s="53">
        <v>46744</v>
      </c>
      <c r="Z298" s="53">
        <f t="shared" si="4"/>
        <v>19284179</v>
      </c>
    </row>
    <row r="299" spans="1:26" s="13" customFormat="1">
      <c r="A299" s="50">
        <v>446</v>
      </c>
      <c r="B299" s="50">
        <v>446099177</v>
      </c>
      <c r="C299" s="51" t="s">
        <v>160</v>
      </c>
      <c r="D299" s="50">
        <v>99</v>
      </c>
      <c r="E299" s="51" t="s">
        <v>161</v>
      </c>
      <c r="F299" s="50">
        <v>177</v>
      </c>
      <c r="G299" s="51" t="s">
        <v>110</v>
      </c>
      <c r="H299" s="52">
        <v>5</v>
      </c>
      <c r="I299" s="53">
        <v>9166</v>
      </c>
      <c r="J299" s="53">
        <v>3128</v>
      </c>
      <c r="K299" s="53">
        <v>0</v>
      </c>
      <c r="L299" s="53">
        <v>893</v>
      </c>
      <c r="M299" s="53">
        <v>13187</v>
      </c>
      <c r="N299" s="36"/>
      <c r="O299" s="54" t="s">
        <v>308</v>
      </c>
      <c r="P299" s="54" t="s">
        <v>308</v>
      </c>
      <c r="Q299" s="56">
        <v>0.09</v>
      </c>
      <c r="R299" s="56">
        <v>5.0000000000000001E-3</v>
      </c>
      <c r="S299" s="53">
        <v>0</v>
      </c>
      <c r="T299" s="36"/>
      <c r="U299" s="57">
        <v>61470</v>
      </c>
      <c r="V299" s="57">
        <v>0</v>
      </c>
      <c r="W299" s="53">
        <v>0</v>
      </c>
      <c r="X299" s="53">
        <v>4465</v>
      </c>
      <c r="Y299" s="53">
        <v>65935</v>
      </c>
      <c r="Z299" s="53">
        <f t="shared" si="4"/>
        <v>19284179</v>
      </c>
    </row>
    <row r="300" spans="1:26" s="13" customFormat="1">
      <c r="A300" s="50">
        <v>446</v>
      </c>
      <c r="B300" s="50">
        <v>446099187</v>
      </c>
      <c r="C300" s="51" t="s">
        <v>160</v>
      </c>
      <c r="D300" s="50">
        <v>99</v>
      </c>
      <c r="E300" s="51" t="s">
        <v>161</v>
      </c>
      <c r="F300" s="50">
        <v>187</v>
      </c>
      <c r="G300" s="51" t="s">
        <v>181</v>
      </c>
      <c r="H300" s="52">
        <v>2</v>
      </c>
      <c r="I300" s="53">
        <v>9789</v>
      </c>
      <c r="J300" s="53">
        <v>3776</v>
      </c>
      <c r="K300" s="53">
        <v>0</v>
      </c>
      <c r="L300" s="53">
        <v>893</v>
      </c>
      <c r="M300" s="53">
        <v>14458</v>
      </c>
      <c r="N300" s="36"/>
      <c r="O300" s="54" t="s">
        <v>308</v>
      </c>
      <c r="P300" s="54" t="s">
        <v>308</v>
      </c>
      <c r="Q300" s="56">
        <v>0.09</v>
      </c>
      <c r="R300" s="56">
        <v>3.0000000000000001E-3</v>
      </c>
      <c r="S300" s="53">
        <v>0</v>
      </c>
      <c r="T300" s="36"/>
      <c r="U300" s="57">
        <v>27130</v>
      </c>
      <c r="V300" s="57">
        <v>0</v>
      </c>
      <c r="W300" s="53">
        <v>0</v>
      </c>
      <c r="X300" s="53">
        <v>1786</v>
      </c>
      <c r="Y300" s="53">
        <v>28916</v>
      </c>
      <c r="Z300" s="53">
        <f t="shared" si="4"/>
        <v>19284179</v>
      </c>
    </row>
    <row r="301" spans="1:26" s="13" customFormat="1">
      <c r="A301" s="50">
        <v>446</v>
      </c>
      <c r="B301" s="50">
        <v>446099208</v>
      </c>
      <c r="C301" s="51" t="s">
        <v>160</v>
      </c>
      <c r="D301" s="50">
        <v>99</v>
      </c>
      <c r="E301" s="51" t="s">
        <v>161</v>
      </c>
      <c r="F301" s="50">
        <v>208</v>
      </c>
      <c r="G301" s="51" t="s">
        <v>166</v>
      </c>
      <c r="H301" s="52">
        <v>4</v>
      </c>
      <c r="I301" s="53">
        <v>8454</v>
      </c>
      <c r="J301" s="53">
        <v>5102</v>
      </c>
      <c r="K301" s="53">
        <v>0</v>
      </c>
      <c r="L301" s="53">
        <v>893</v>
      </c>
      <c r="M301" s="53">
        <v>14449</v>
      </c>
      <c r="N301" s="36"/>
      <c r="O301" s="54" t="s">
        <v>308</v>
      </c>
      <c r="P301" s="54" t="s">
        <v>308</v>
      </c>
      <c r="Q301" s="56">
        <v>0.09</v>
      </c>
      <c r="R301" s="56">
        <v>4.0000000000000001E-3</v>
      </c>
      <c r="S301" s="53">
        <v>0</v>
      </c>
      <c r="T301" s="36"/>
      <c r="U301" s="57">
        <v>54224</v>
      </c>
      <c r="V301" s="57">
        <v>0</v>
      </c>
      <c r="W301" s="53">
        <v>0</v>
      </c>
      <c r="X301" s="53">
        <v>3572</v>
      </c>
      <c r="Y301" s="53">
        <v>57796</v>
      </c>
      <c r="Z301" s="53">
        <f t="shared" si="4"/>
        <v>19284179</v>
      </c>
    </row>
    <row r="302" spans="1:26" s="13" customFormat="1">
      <c r="A302" s="50">
        <v>446</v>
      </c>
      <c r="B302" s="50">
        <v>446099212</v>
      </c>
      <c r="C302" s="51" t="s">
        <v>160</v>
      </c>
      <c r="D302" s="50">
        <v>99</v>
      </c>
      <c r="E302" s="51" t="s">
        <v>161</v>
      </c>
      <c r="F302" s="50">
        <v>212</v>
      </c>
      <c r="G302" s="51" t="s">
        <v>167</v>
      </c>
      <c r="H302" s="52">
        <v>138</v>
      </c>
      <c r="I302" s="53">
        <v>9616</v>
      </c>
      <c r="J302" s="53">
        <v>1345</v>
      </c>
      <c r="K302" s="53">
        <v>0</v>
      </c>
      <c r="L302" s="53">
        <v>893</v>
      </c>
      <c r="M302" s="53">
        <v>11854</v>
      </c>
      <c r="N302" s="36"/>
      <c r="O302" s="54" t="s">
        <v>308</v>
      </c>
      <c r="P302" s="54" t="s">
        <v>308</v>
      </c>
      <c r="Q302" s="56">
        <v>0.09</v>
      </c>
      <c r="R302" s="56">
        <v>3.1E-2</v>
      </c>
      <c r="S302" s="53">
        <v>0</v>
      </c>
      <c r="T302" s="36"/>
      <c r="U302" s="57">
        <v>1512618</v>
      </c>
      <c r="V302" s="57">
        <v>0</v>
      </c>
      <c r="W302" s="53">
        <v>0</v>
      </c>
      <c r="X302" s="53">
        <v>123234</v>
      </c>
      <c r="Y302" s="53">
        <v>1635852</v>
      </c>
      <c r="Z302" s="53">
        <f t="shared" si="4"/>
        <v>19284179</v>
      </c>
    </row>
    <row r="303" spans="1:26" s="13" customFormat="1">
      <c r="A303" s="50">
        <v>446</v>
      </c>
      <c r="B303" s="50">
        <v>446099218</v>
      </c>
      <c r="C303" s="51" t="s">
        <v>160</v>
      </c>
      <c r="D303" s="50">
        <v>99</v>
      </c>
      <c r="E303" s="51" t="s">
        <v>161</v>
      </c>
      <c r="F303" s="50">
        <v>218</v>
      </c>
      <c r="G303" s="51" t="s">
        <v>168</v>
      </c>
      <c r="H303" s="52">
        <v>105</v>
      </c>
      <c r="I303" s="53">
        <v>9347</v>
      </c>
      <c r="J303" s="53">
        <v>2493</v>
      </c>
      <c r="K303" s="53">
        <v>0</v>
      </c>
      <c r="L303" s="53">
        <v>893</v>
      </c>
      <c r="M303" s="53">
        <v>12733</v>
      </c>
      <c r="N303" s="36"/>
      <c r="O303" s="54" t="s">
        <v>308</v>
      </c>
      <c r="P303" s="54" t="s">
        <v>308</v>
      </c>
      <c r="Q303" s="56">
        <v>0.09</v>
      </c>
      <c r="R303" s="56">
        <v>3.9E-2</v>
      </c>
      <c r="S303" s="53">
        <v>0</v>
      </c>
      <c r="T303" s="36"/>
      <c r="U303" s="57">
        <v>1243200</v>
      </c>
      <c r="V303" s="57">
        <v>0</v>
      </c>
      <c r="W303" s="53">
        <v>0</v>
      </c>
      <c r="X303" s="53">
        <v>93765</v>
      </c>
      <c r="Y303" s="53">
        <v>1336965</v>
      </c>
      <c r="Z303" s="53">
        <f t="shared" si="4"/>
        <v>19284179</v>
      </c>
    </row>
    <row r="304" spans="1:26" s="13" customFormat="1">
      <c r="A304" s="50">
        <v>446</v>
      </c>
      <c r="B304" s="50">
        <v>446099220</v>
      </c>
      <c r="C304" s="51" t="s">
        <v>160</v>
      </c>
      <c r="D304" s="50">
        <v>99</v>
      </c>
      <c r="E304" s="51" t="s">
        <v>161</v>
      </c>
      <c r="F304" s="50">
        <v>220</v>
      </c>
      <c r="G304" s="51" t="s">
        <v>26</v>
      </c>
      <c r="H304" s="52">
        <v>33</v>
      </c>
      <c r="I304" s="53">
        <v>11730</v>
      </c>
      <c r="J304" s="53">
        <v>4175</v>
      </c>
      <c r="K304" s="53">
        <v>0</v>
      </c>
      <c r="L304" s="53">
        <v>893</v>
      </c>
      <c r="M304" s="53">
        <v>16798</v>
      </c>
      <c r="N304" s="36"/>
      <c r="O304" s="54" t="s">
        <v>308</v>
      </c>
      <c r="P304" s="54" t="s">
        <v>308</v>
      </c>
      <c r="Q304" s="56">
        <v>0.09</v>
      </c>
      <c r="R304" s="56">
        <v>1.4999999999999999E-2</v>
      </c>
      <c r="S304" s="53">
        <v>0</v>
      </c>
      <c r="T304" s="36"/>
      <c r="U304" s="57">
        <v>524865</v>
      </c>
      <c r="V304" s="57">
        <v>0</v>
      </c>
      <c r="W304" s="53">
        <v>0</v>
      </c>
      <c r="X304" s="53">
        <v>29469</v>
      </c>
      <c r="Y304" s="53">
        <v>554334</v>
      </c>
      <c r="Z304" s="53">
        <f t="shared" si="4"/>
        <v>19284179</v>
      </c>
    </row>
    <row r="305" spans="1:26" s="13" customFormat="1">
      <c r="A305" s="50">
        <v>446</v>
      </c>
      <c r="B305" s="50">
        <v>446099238</v>
      </c>
      <c r="C305" s="51" t="s">
        <v>160</v>
      </c>
      <c r="D305" s="50">
        <v>99</v>
      </c>
      <c r="E305" s="51" t="s">
        <v>161</v>
      </c>
      <c r="F305" s="50">
        <v>238</v>
      </c>
      <c r="G305" s="51" t="s">
        <v>169</v>
      </c>
      <c r="H305" s="52">
        <v>18</v>
      </c>
      <c r="I305" s="53">
        <v>10737</v>
      </c>
      <c r="J305" s="53">
        <v>5387</v>
      </c>
      <c r="K305" s="53">
        <v>0</v>
      </c>
      <c r="L305" s="53">
        <v>893</v>
      </c>
      <c r="M305" s="53">
        <v>17017</v>
      </c>
      <c r="N305" s="36"/>
      <c r="O305" s="54" t="s">
        <v>308</v>
      </c>
      <c r="P305" s="54" t="s">
        <v>308</v>
      </c>
      <c r="Q305" s="56">
        <v>0.09</v>
      </c>
      <c r="R305" s="56">
        <v>3.4000000000000002E-2</v>
      </c>
      <c r="S305" s="53">
        <v>0</v>
      </c>
      <c r="T305" s="36"/>
      <c r="U305" s="57">
        <v>290232</v>
      </c>
      <c r="V305" s="57">
        <v>0</v>
      </c>
      <c r="W305" s="53">
        <v>0</v>
      </c>
      <c r="X305" s="53">
        <v>16074</v>
      </c>
      <c r="Y305" s="53">
        <v>306306</v>
      </c>
      <c r="Z305" s="53">
        <f t="shared" si="4"/>
        <v>19284179</v>
      </c>
    </row>
    <row r="306" spans="1:26" s="13" customFormat="1">
      <c r="A306" s="50">
        <v>446</v>
      </c>
      <c r="B306" s="50">
        <v>446099244</v>
      </c>
      <c r="C306" s="51" t="s">
        <v>160</v>
      </c>
      <c r="D306" s="50">
        <v>99</v>
      </c>
      <c r="E306" s="51" t="s">
        <v>161</v>
      </c>
      <c r="F306" s="50">
        <v>244</v>
      </c>
      <c r="G306" s="51" t="s">
        <v>27</v>
      </c>
      <c r="H306" s="52">
        <v>5</v>
      </c>
      <c r="I306" s="53">
        <v>11710</v>
      </c>
      <c r="J306" s="53">
        <v>3999</v>
      </c>
      <c r="K306" s="53">
        <v>0</v>
      </c>
      <c r="L306" s="53">
        <v>893</v>
      </c>
      <c r="M306" s="53">
        <v>16602</v>
      </c>
      <c r="N306" s="36"/>
      <c r="O306" s="54" t="s">
        <v>308</v>
      </c>
      <c r="P306" s="54" t="s">
        <v>308</v>
      </c>
      <c r="Q306" s="56">
        <v>0.18</v>
      </c>
      <c r="R306" s="56">
        <v>9.0999999999999998E-2</v>
      </c>
      <c r="S306" s="53">
        <v>0</v>
      </c>
      <c r="T306" s="36"/>
      <c r="U306" s="57">
        <v>78545</v>
      </c>
      <c r="V306" s="57">
        <v>0</v>
      </c>
      <c r="W306" s="53">
        <v>0</v>
      </c>
      <c r="X306" s="53">
        <v>4465</v>
      </c>
      <c r="Y306" s="53">
        <v>83010</v>
      </c>
      <c r="Z306" s="53">
        <f t="shared" si="4"/>
        <v>19284179</v>
      </c>
    </row>
    <row r="307" spans="1:26" s="13" customFormat="1">
      <c r="A307" s="50">
        <v>446</v>
      </c>
      <c r="B307" s="50">
        <v>446099266</v>
      </c>
      <c r="C307" s="51" t="s">
        <v>160</v>
      </c>
      <c r="D307" s="50">
        <v>99</v>
      </c>
      <c r="E307" s="51" t="s">
        <v>161</v>
      </c>
      <c r="F307" s="50">
        <v>266</v>
      </c>
      <c r="G307" s="51" t="s">
        <v>170</v>
      </c>
      <c r="H307" s="52">
        <v>7</v>
      </c>
      <c r="I307" s="53">
        <v>9194</v>
      </c>
      <c r="J307" s="53">
        <v>4034</v>
      </c>
      <c r="K307" s="53">
        <v>0</v>
      </c>
      <c r="L307" s="53">
        <v>893</v>
      </c>
      <c r="M307" s="53">
        <v>14121</v>
      </c>
      <c r="N307" s="36"/>
      <c r="O307" s="54" t="s">
        <v>308</v>
      </c>
      <c r="P307" s="54" t="s">
        <v>308</v>
      </c>
      <c r="Q307" s="56">
        <v>0.09</v>
      </c>
      <c r="R307" s="56">
        <v>2E-3</v>
      </c>
      <c r="S307" s="53">
        <v>0</v>
      </c>
      <c r="T307" s="36"/>
      <c r="U307" s="57">
        <v>92596</v>
      </c>
      <c r="V307" s="57">
        <v>0</v>
      </c>
      <c r="W307" s="53">
        <v>0</v>
      </c>
      <c r="X307" s="53">
        <v>6251</v>
      </c>
      <c r="Y307" s="53">
        <v>98847</v>
      </c>
      <c r="Z307" s="53">
        <f t="shared" si="4"/>
        <v>19284179</v>
      </c>
    </row>
    <row r="308" spans="1:26" s="13" customFormat="1">
      <c r="A308" s="50">
        <v>446</v>
      </c>
      <c r="B308" s="50">
        <v>446099285</v>
      </c>
      <c r="C308" s="51" t="s">
        <v>160</v>
      </c>
      <c r="D308" s="50">
        <v>99</v>
      </c>
      <c r="E308" s="51" t="s">
        <v>161</v>
      </c>
      <c r="F308" s="50">
        <v>285</v>
      </c>
      <c r="G308" s="51" t="s">
        <v>28</v>
      </c>
      <c r="H308" s="52">
        <v>106</v>
      </c>
      <c r="I308" s="53">
        <v>9953</v>
      </c>
      <c r="J308" s="53">
        <v>2958</v>
      </c>
      <c r="K308" s="53">
        <v>0</v>
      </c>
      <c r="L308" s="53">
        <v>893</v>
      </c>
      <c r="M308" s="53">
        <v>13804</v>
      </c>
      <c r="N308" s="36"/>
      <c r="O308" s="54" t="s">
        <v>308</v>
      </c>
      <c r="P308" s="54" t="s">
        <v>308</v>
      </c>
      <c r="Q308" s="56">
        <v>0.09</v>
      </c>
      <c r="R308" s="56">
        <v>3.2000000000000001E-2</v>
      </c>
      <c r="S308" s="53">
        <v>0</v>
      </c>
      <c r="T308" s="36"/>
      <c r="U308" s="57">
        <v>1368566</v>
      </c>
      <c r="V308" s="57">
        <v>0</v>
      </c>
      <c r="W308" s="53">
        <v>0</v>
      </c>
      <c r="X308" s="53">
        <v>94658</v>
      </c>
      <c r="Y308" s="53">
        <v>1463224</v>
      </c>
      <c r="Z308" s="53">
        <f t="shared" si="4"/>
        <v>19284179</v>
      </c>
    </row>
    <row r="309" spans="1:26" s="13" customFormat="1">
      <c r="A309" s="50">
        <v>446</v>
      </c>
      <c r="B309" s="50">
        <v>446099293</v>
      </c>
      <c r="C309" s="51" t="s">
        <v>160</v>
      </c>
      <c r="D309" s="50">
        <v>99</v>
      </c>
      <c r="E309" s="51" t="s">
        <v>161</v>
      </c>
      <c r="F309" s="50">
        <v>293</v>
      </c>
      <c r="G309" s="51" t="s">
        <v>171</v>
      </c>
      <c r="H309" s="52">
        <v>7</v>
      </c>
      <c r="I309" s="53">
        <v>10317</v>
      </c>
      <c r="J309" s="53">
        <v>627</v>
      </c>
      <c r="K309" s="53">
        <v>0</v>
      </c>
      <c r="L309" s="53">
        <v>893</v>
      </c>
      <c r="M309" s="53">
        <v>11837</v>
      </c>
      <c r="N309" s="36"/>
      <c r="O309" s="54" t="s">
        <v>308</v>
      </c>
      <c r="P309" s="54" t="s">
        <v>308</v>
      </c>
      <c r="Q309" s="56">
        <v>0.18</v>
      </c>
      <c r="R309" s="56">
        <v>3.0000000000000001E-3</v>
      </c>
      <c r="S309" s="53">
        <v>0</v>
      </c>
      <c r="T309" s="36"/>
      <c r="U309" s="57">
        <v>76608</v>
      </c>
      <c r="V309" s="57">
        <v>0</v>
      </c>
      <c r="W309" s="53">
        <v>0</v>
      </c>
      <c r="X309" s="53">
        <v>6251</v>
      </c>
      <c r="Y309" s="53">
        <v>82859</v>
      </c>
      <c r="Z309" s="53">
        <f t="shared" si="4"/>
        <v>19284179</v>
      </c>
    </row>
    <row r="310" spans="1:26" s="13" customFormat="1">
      <c r="A310" s="50">
        <v>446</v>
      </c>
      <c r="B310" s="50">
        <v>446099307</v>
      </c>
      <c r="C310" s="51" t="s">
        <v>160</v>
      </c>
      <c r="D310" s="50">
        <v>99</v>
      </c>
      <c r="E310" s="51" t="s">
        <v>161</v>
      </c>
      <c r="F310" s="50">
        <v>307</v>
      </c>
      <c r="G310" s="51" t="s">
        <v>172</v>
      </c>
      <c r="H310" s="52">
        <v>26</v>
      </c>
      <c r="I310" s="53">
        <v>10311</v>
      </c>
      <c r="J310" s="53">
        <v>3542</v>
      </c>
      <c r="K310" s="53">
        <v>0</v>
      </c>
      <c r="L310" s="53">
        <v>893</v>
      </c>
      <c r="M310" s="53">
        <v>14746</v>
      </c>
      <c r="N310" s="36"/>
      <c r="O310" s="54" t="s">
        <v>308</v>
      </c>
      <c r="P310" s="54" t="s">
        <v>308</v>
      </c>
      <c r="Q310" s="56">
        <v>0.09</v>
      </c>
      <c r="R310" s="56">
        <v>8.9999999999999993E-3</v>
      </c>
      <c r="S310" s="53">
        <v>0</v>
      </c>
      <c r="T310" s="36"/>
      <c r="U310" s="57">
        <v>360178</v>
      </c>
      <c r="V310" s="57">
        <v>0</v>
      </c>
      <c r="W310" s="53">
        <v>0</v>
      </c>
      <c r="X310" s="53">
        <v>23218</v>
      </c>
      <c r="Y310" s="53">
        <v>383396</v>
      </c>
      <c r="Z310" s="53">
        <f t="shared" si="4"/>
        <v>19284179</v>
      </c>
    </row>
    <row r="311" spans="1:26" s="13" customFormat="1">
      <c r="A311" s="50">
        <v>446</v>
      </c>
      <c r="B311" s="50">
        <v>446099323</v>
      </c>
      <c r="C311" s="51" t="s">
        <v>160</v>
      </c>
      <c r="D311" s="50">
        <v>99</v>
      </c>
      <c r="E311" s="51" t="s">
        <v>161</v>
      </c>
      <c r="F311" s="50">
        <v>323</v>
      </c>
      <c r="G311" s="51" t="s">
        <v>173</v>
      </c>
      <c r="H311" s="52">
        <v>3</v>
      </c>
      <c r="I311" s="53">
        <v>12301</v>
      </c>
      <c r="J311" s="53">
        <v>3493</v>
      </c>
      <c r="K311" s="53">
        <v>0</v>
      </c>
      <c r="L311" s="53">
        <v>893</v>
      </c>
      <c r="M311" s="53">
        <v>16687</v>
      </c>
      <c r="N311" s="36"/>
      <c r="O311" s="54" t="s">
        <v>308</v>
      </c>
      <c r="P311" s="54" t="s">
        <v>308</v>
      </c>
      <c r="Q311" s="56">
        <v>0.09</v>
      </c>
      <c r="R311" s="56">
        <v>3.0000000000000001E-3</v>
      </c>
      <c r="S311" s="53">
        <v>0</v>
      </c>
      <c r="T311" s="36"/>
      <c r="U311" s="57">
        <v>47382</v>
      </c>
      <c r="V311" s="57">
        <v>0</v>
      </c>
      <c r="W311" s="53">
        <v>0</v>
      </c>
      <c r="X311" s="53">
        <v>2679</v>
      </c>
      <c r="Y311" s="53">
        <v>50061</v>
      </c>
      <c r="Z311" s="53">
        <f t="shared" si="4"/>
        <v>19284179</v>
      </c>
    </row>
    <row r="312" spans="1:26" s="13" customFormat="1">
      <c r="A312" s="50">
        <v>446</v>
      </c>
      <c r="B312" s="50">
        <v>446099336</v>
      </c>
      <c r="C312" s="51" t="s">
        <v>160</v>
      </c>
      <c r="D312" s="50">
        <v>99</v>
      </c>
      <c r="E312" s="51" t="s">
        <v>161</v>
      </c>
      <c r="F312" s="50">
        <v>336</v>
      </c>
      <c r="G312" s="51" t="s">
        <v>30</v>
      </c>
      <c r="H312" s="52">
        <v>2</v>
      </c>
      <c r="I312" s="53">
        <v>11045</v>
      </c>
      <c r="J312" s="53">
        <v>1473</v>
      </c>
      <c r="K312" s="53">
        <v>0</v>
      </c>
      <c r="L312" s="53">
        <v>893</v>
      </c>
      <c r="M312" s="53">
        <v>13411</v>
      </c>
      <c r="N312" s="36"/>
      <c r="O312" s="54" t="s">
        <v>308</v>
      </c>
      <c r="P312" s="54" t="s">
        <v>308</v>
      </c>
      <c r="Q312" s="56">
        <v>0.09</v>
      </c>
      <c r="R312" s="56">
        <v>3.5000000000000003E-2</v>
      </c>
      <c r="S312" s="53">
        <v>0</v>
      </c>
      <c r="T312" s="36"/>
      <c r="U312" s="57">
        <v>25036</v>
      </c>
      <c r="V312" s="57">
        <v>0</v>
      </c>
      <c r="W312" s="53">
        <v>0</v>
      </c>
      <c r="X312" s="53">
        <v>1786</v>
      </c>
      <c r="Y312" s="53">
        <v>26822</v>
      </c>
      <c r="Z312" s="53">
        <f t="shared" si="4"/>
        <v>19284179</v>
      </c>
    </row>
    <row r="313" spans="1:26" s="13" customFormat="1">
      <c r="A313" s="50">
        <v>446</v>
      </c>
      <c r="B313" s="50">
        <v>446099350</v>
      </c>
      <c r="C313" s="51" t="s">
        <v>160</v>
      </c>
      <c r="D313" s="50">
        <v>99</v>
      </c>
      <c r="E313" s="51" t="s">
        <v>161</v>
      </c>
      <c r="F313" s="50">
        <v>350</v>
      </c>
      <c r="G313" s="51" t="s">
        <v>174</v>
      </c>
      <c r="H313" s="52">
        <v>6</v>
      </c>
      <c r="I313" s="53">
        <v>12097</v>
      </c>
      <c r="J313" s="53">
        <v>5615</v>
      </c>
      <c r="K313" s="53">
        <v>0</v>
      </c>
      <c r="L313" s="53">
        <v>893</v>
      </c>
      <c r="M313" s="53">
        <v>18605</v>
      </c>
      <c r="N313" s="36"/>
      <c r="O313" s="54" t="s">
        <v>308</v>
      </c>
      <c r="P313" s="54" t="s">
        <v>308</v>
      </c>
      <c r="Q313" s="56">
        <v>0.09</v>
      </c>
      <c r="R313" s="56">
        <v>1.7999999999999999E-2</v>
      </c>
      <c r="S313" s="53">
        <v>0</v>
      </c>
      <c r="T313" s="36"/>
      <c r="U313" s="57">
        <v>106272</v>
      </c>
      <c r="V313" s="57">
        <v>0</v>
      </c>
      <c r="W313" s="53">
        <v>0</v>
      </c>
      <c r="X313" s="53">
        <v>5358</v>
      </c>
      <c r="Y313" s="53">
        <v>111630</v>
      </c>
      <c r="Z313" s="53">
        <f t="shared" si="4"/>
        <v>19284179</v>
      </c>
    </row>
    <row r="314" spans="1:26" s="13" customFormat="1">
      <c r="A314" s="50">
        <v>446</v>
      </c>
      <c r="B314" s="50">
        <v>446099625</v>
      </c>
      <c r="C314" s="51" t="s">
        <v>160</v>
      </c>
      <c r="D314" s="50">
        <v>99</v>
      </c>
      <c r="E314" s="51" t="s">
        <v>161</v>
      </c>
      <c r="F314" s="50">
        <v>625</v>
      </c>
      <c r="G314" s="51" t="s">
        <v>92</v>
      </c>
      <c r="H314" s="52">
        <v>8</v>
      </c>
      <c r="I314" s="53">
        <v>11387</v>
      </c>
      <c r="J314" s="53">
        <v>2132</v>
      </c>
      <c r="K314" s="53">
        <v>0</v>
      </c>
      <c r="L314" s="53">
        <v>893</v>
      </c>
      <c r="M314" s="53">
        <v>14412</v>
      </c>
      <c r="N314" s="36"/>
      <c r="O314" s="54" t="s">
        <v>308</v>
      </c>
      <c r="P314" s="54" t="s">
        <v>308</v>
      </c>
      <c r="Q314" s="56">
        <v>0.09</v>
      </c>
      <c r="R314" s="56">
        <v>2E-3</v>
      </c>
      <c r="S314" s="53">
        <v>0</v>
      </c>
      <c r="T314" s="36"/>
      <c r="U314" s="57">
        <v>108152</v>
      </c>
      <c r="V314" s="57">
        <v>0</v>
      </c>
      <c r="W314" s="53">
        <v>0</v>
      </c>
      <c r="X314" s="53">
        <v>7144</v>
      </c>
      <c r="Y314" s="53">
        <v>115296</v>
      </c>
      <c r="Z314" s="53">
        <f t="shared" si="4"/>
        <v>19284179</v>
      </c>
    </row>
    <row r="315" spans="1:26" s="13" customFormat="1">
      <c r="A315" s="50">
        <v>446</v>
      </c>
      <c r="B315" s="50">
        <v>446099690</v>
      </c>
      <c r="C315" s="51" t="s">
        <v>160</v>
      </c>
      <c r="D315" s="50">
        <v>99</v>
      </c>
      <c r="E315" s="51" t="s">
        <v>161</v>
      </c>
      <c r="F315" s="50">
        <v>690</v>
      </c>
      <c r="G315" s="51" t="s">
        <v>176</v>
      </c>
      <c r="H315" s="52">
        <v>12</v>
      </c>
      <c r="I315" s="53">
        <v>11439</v>
      </c>
      <c r="J315" s="53">
        <v>2971</v>
      </c>
      <c r="K315" s="53">
        <v>0</v>
      </c>
      <c r="L315" s="53">
        <v>893</v>
      </c>
      <c r="M315" s="53">
        <v>15303</v>
      </c>
      <c r="N315" s="36"/>
      <c r="O315" s="54" t="s">
        <v>308</v>
      </c>
      <c r="P315" s="54" t="s">
        <v>308</v>
      </c>
      <c r="Q315" s="56">
        <v>0.09</v>
      </c>
      <c r="R315" s="56">
        <v>8.9999999999999993E-3</v>
      </c>
      <c r="S315" s="53">
        <v>0</v>
      </c>
      <c r="T315" s="36"/>
      <c r="U315" s="57">
        <v>172920</v>
      </c>
      <c r="V315" s="57">
        <v>0</v>
      </c>
      <c r="W315" s="53">
        <v>0</v>
      </c>
      <c r="X315" s="53">
        <v>10716</v>
      </c>
      <c r="Y315" s="53">
        <v>183636</v>
      </c>
      <c r="Z315" s="53">
        <f t="shared" si="4"/>
        <v>19284179</v>
      </c>
    </row>
    <row r="316" spans="1:26" s="13" customFormat="1">
      <c r="A316" s="50">
        <v>447</v>
      </c>
      <c r="B316" s="50">
        <v>447101025</v>
      </c>
      <c r="C316" s="51" t="s">
        <v>177</v>
      </c>
      <c r="D316" s="50">
        <v>101</v>
      </c>
      <c r="E316" s="51" t="s">
        <v>103</v>
      </c>
      <c r="F316" s="50">
        <v>25</v>
      </c>
      <c r="G316" s="51" t="s">
        <v>178</v>
      </c>
      <c r="H316" s="52">
        <v>38</v>
      </c>
      <c r="I316" s="53">
        <v>9673</v>
      </c>
      <c r="J316" s="53">
        <v>3240</v>
      </c>
      <c r="K316" s="53">
        <v>0</v>
      </c>
      <c r="L316" s="53">
        <v>893</v>
      </c>
      <c r="M316" s="53">
        <v>13806</v>
      </c>
      <c r="N316" s="36"/>
      <c r="O316" s="54" t="s">
        <v>308</v>
      </c>
      <c r="P316" s="54" t="s">
        <v>308</v>
      </c>
      <c r="Q316" s="56">
        <v>0.09</v>
      </c>
      <c r="R316" s="56">
        <v>1.6E-2</v>
      </c>
      <c r="S316" s="53">
        <v>0</v>
      </c>
      <c r="T316" s="36"/>
      <c r="U316" s="57">
        <v>490694</v>
      </c>
      <c r="V316" s="57">
        <v>0</v>
      </c>
      <c r="W316" s="53">
        <v>0</v>
      </c>
      <c r="X316" s="53">
        <v>33934</v>
      </c>
      <c r="Y316" s="53">
        <v>524628</v>
      </c>
      <c r="Z316" s="53">
        <f t="shared" si="4"/>
        <v>5388451</v>
      </c>
    </row>
    <row r="317" spans="1:26" s="13" customFormat="1">
      <c r="A317" s="50">
        <v>447</v>
      </c>
      <c r="B317" s="50">
        <v>447101101</v>
      </c>
      <c r="C317" s="51" t="s">
        <v>177</v>
      </c>
      <c r="D317" s="50">
        <v>101</v>
      </c>
      <c r="E317" s="51" t="s">
        <v>103</v>
      </c>
      <c r="F317" s="50">
        <v>101</v>
      </c>
      <c r="G317" s="51" t="s">
        <v>103</v>
      </c>
      <c r="H317" s="52">
        <v>353</v>
      </c>
      <c r="I317" s="53">
        <v>8926</v>
      </c>
      <c r="J317" s="53">
        <v>1745</v>
      </c>
      <c r="K317" s="53">
        <v>0</v>
      </c>
      <c r="L317" s="53">
        <v>893</v>
      </c>
      <c r="M317" s="53">
        <v>11564</v>
      </c>
      <c r="N317" s="36"/>
      <c r="O317" s="54" t="s">
        <v>308</v>
      </c>
      <c r="P317" s="54" t="s">
        <v>308</v>
      </c>
      <c r="Q317" s="56">
        <v>0.09</v>
      </c>
      <c r="R317" s="56">
        <v>5.3999999999999999E-2</v>
      </c>
      <c r="S317" s="53">
        <v>0</v>
      </c>
      <c r="T317" s="36"/>
      <c r="U317" s="57">
        <v>3766863</v>
      </c>
      <c r="V317" s="57">
        <v>0</v>
      </c>
      <c r="W317" s="53">
        <v>0</v>
      </c>
      <c r="X317" s="53">
        <v>315229</v>
      </c>
      <c r="Y317" s="53">
        <v>4082092</v>
      </c>
      <c r="Z317" s="53">
        <f t="shared" si="4"/>
        <v>5388451</v>
      </c>
    </row>
    <row r="318" spans="1:26" s="13" customFormat="1">
      <c r="A318" s="50">
        <v>447</v>
      </c>
      <c r="B318" s="50">
        <v>447101138</v>
      </c>
      <c r="C318" s="51" t="s">
        <v>177</v>
      </c>
      <c r="D318" s="50">
        <v>101</v>
      </c>
      <c r="E318" s="51" t="s">
        <v>103</v>
      </c>
      <c r="F318" s="50">
        <v>138</v>
      </c>
      <c r="G318" s="51" t="s">
        <v>179</v>
      </c>
      <c r="H318" s="52">
        <v>2</v>
      </c>
      <c r="I318" s="53">
        <v>8836</v>
      </c>
      <c r="J318" s="53">
        <v>2951</v>
      </c>
      <c r="K318" s="53">
        <v>0</v>
      </c>
      <c r="L318" s="53">
        <v>893</v>
      </c>
      <c r="M318" s="53">
        <v>12680</v>
      </c>
      <c r="N318" s="36"/>
      <c r="O318" s="54" t="s">
        <v>308</v>
      </c>
      <c r="P318" s="54" t="s">
        <v>308</v>
      </c>
      <c r="Q318" s="56">
        <v>0.09</v>
      </c>
      <c r="R318" s="56">
        <v>2E-3</v>
      </c>
      <c r="S318" s="53">
        <v>0</v>
      </c>
      <c r="T318" s="36"/>
      <c r="U318" s="57">
        <v>23574</v>
      </c>
      <c r="V318" s="57">
        <v>0</v>
      </c>
      <c r="W318" s="53">
        <v>0</v>
      </c>
      <c r="X318" s="53">
        <v>1786</v>
      </c>
      <c r="Y318" s="53">
        <v>25360</v>
      </c>
      <c r="Z318" s="53">
        <f t="shared" si="4"/>
        <v>5388451</v>
      </c>
    </row>
    <row r="319" spans="1:26" s="13" customFormat="1">
      <c r="A319" s="50">
        <v>447</v>
      </c>
      <c r="B319" s="50">
        <v>447101177</v>
      </c>
      <c r="C319" s="51" t="s">
        <v>177</v>
      </c>
      <c r="D319" s="50">
        <v>101</v>
      </c>
      <c r="E319" s="51" t="s">
        <v>103</v>
      </c>
      <c r="F319" s="50">
        <v>177</v>
      </c>
      <c r="G319" s="51" t="s">
        <v>110</v>
      </c>
      <c r="H319" s="52">
        <v>5</v>
      </c>
      <c r="I319" s="53">
        <v>9338</v>
      </c>
      <c r="J319" s="53">
        <v>3186</v>
      </c>
      <c r="K319" s="53">
        <v>0</v>
      </c>
      <c r="L319" s="53">
        <v>893</v>
      </c>
      <c r="M319" s="53">
        <v>13417</v>
      </c>
      <c r="N319" s="36"/>
      <c r="O319" s="54" t="s">
        <v>308</v>
      </c>
      <c r="P319" s="54" t="s">
        <v>308</v>
      </c>
      <c r="Q319" s="56">
        <v>0.09</v>
      </c>
      <c r="R319" s="56">
        <v>5.0000000000000001E-3</v>
      </c>
      <c r="S319" s="53">
        <v>0</v>
      </c>
      <c r="T319" s="36"/>
      <c r="U319" s="57">
        <v>62620</v>
      </c>
      <c r="V319" s="57">
        <v>0</v>
      </c>
      <c r="W319" s="53">
        <v>0</v>
      </c>
      <c r="X319" s="53">
        <v>4465</v>
      </c>
      <c r="Y319" s="53">
        <v>67085</v>
      </c>
      <c r="Z319" s="53">
        <f t="shared" si="4"/>
        <v>5388451</v>
      </c>
    </row>
    <row r="320" spans="1:26" s="13" customFormat="1">
      <c r="A320" s="50">
        <v>447</v>
      </c>
      <c r="B320" s="50">
        <v>447101185</v>
      </c>
      <c r="C320" s="51" t="s">
        <v>177</v>
      </c>
      <c r="D320" s="50">
        <v>101</v>
      </c>
      <c r="E320" s="51" t="s">
        <v>103</v>
      </c>
      <c r="F320" s="50">
        <v>185</v>
      </c>
      <c r="G320" s="51" t="s">
        <v>180</v>
      </c>
      <c r="H320" s="52">
        <v>18</v>
      </c>
      <c r="I320" s="53">
        <v>9351</v>
      </c>
      <c r="J320" s="53">
        <v>1540</v>
      </c>
      <c r="K320" s="53">
        <v>0</v>
      </c>
      <c r="L320" s="53">
        <v>893</v>
      </c>
      <c r="M320" s="53">
        <v>11784</v>
      </c>
      <c r="N320" s="36"/>
      <c r="O320" s="54" t="s">
        <v>308</v>
      </c>
      <c r="P320" s="54" t="s">
        <v>308</v>
      </c>
      <c r="Q320" s="56">
        <v>0.09</v>
      </c>
      <c r="R320" s="56">
        <v>4.0000000000000001E-3</v>
      </c>
      <c r="S320" s="53">
        <v>0</v>
      </c>
      <c r="T320" s="36"/>
      <c r="U320" s="57">
        <v>196038</v>
      </c>
      <c r="V320" s="57">
        <v>0</v>
      </c>
      <c r="W320" s="53">
        <v>0</v>
      </c>
      <c r="X320" s="53">
        <v>16074</v>
      </c>
      <c r="Y320" s="53">
        <v>212112</v>
      </c>
      <c r="Z320" s="53">
        <f t="shared" si="4"/>
        <v>5388451</v>
      </c>
    </row>
    <row r="321" spans="1:26" s="13" customFormat="1">
      <c r="A321" s="50">
        <v>447</v>
      </c>
      <c r="B321" s="50">
        <v>447101187</v>
      </c>
      <c r="C321" s="51" t="s">
        <v>177</v>
      </c>
      <c r="D321" s="50">
        <v>101</v>
      </c>
      <c r="E321" s="51" t="s">
        <v>103</v>
      </c>
      <c r="F321" s="50">
        <v>187</v>
      </c>
      <c r="G321" s="51" t="s">
        <v>181</v>
      </c>
      <c r="H321" s="52">
        <v>2</v>
      </c>
      <c r="I321" s="53">
        <v>9610</v>
      </c>
      <c r="J321" s="53">
        <v>3707</v>
      </c>
      <c r="K321" s="53">
        <v>0</v>
      </c>
      <c r="L321" s="53">
        <v>893</v>
      </c>
      <c r="M321" s="53">
        <v>14210</v>
      </c>
      <c r="N321" s="36"/>
      <c r="O321" s="54" t="s">
        <v>308</v>
      </c>
      <c r="P321" s="54" t="s">
        <v>308</v>
      </c>
      <c r="Q321" s="56">
        <v>0.09</v>
      </c>
      <c r="R321" s="56">
        <v>3.0000000000000001E-3</v>
      </c>
      <c r="S321" s="53">
        <v>0</v>
      </c>
      <c r="T321" s="36"/>
      <c r="U321" s="57">
        <v>26634</v>
      </c>
      <c r="V321" s="57">
        <v>0</v>
      </c>
      <c r="W321" s="53">
        <v>0</v>
      </c>
      <c r="X321" s="53">
        <v>1786</v>
      </c>
      <c r="Y321" s="53">
        <v>28420</v>
      </c>
      <c r="Z321" s="53">
        <f t="shared" si="4"/>
        <v>5388451</v>
      </c>
    </row>
    <row r="322" spans="1:26" s="13" customFormat="1">
      <c r="A322" s="50">
        <v>447</v>
      </c>
      <c r="B322" s="50">
        <v>447101212</v>
      </c>
      <c r="C322" s="51" t="s">
        <v>177</v>
      </c>
      <c r="D322" s="50">
        <v>101</v>
      </c>
      <c r="E322" s="51" t="s">
        <v>103</v>
      </c>
      <c r="F322" s="50">
        <v>212</v>
      </c>
      <c r="G322" s="51" t="s">
        <v>167</v>
      </c>
      <c r="H322" s="52">
        <v>1</v>
      </c>
      <c r="I322" s="53">
        <v>8461</v>
      </c>
      <c r="J322" s="53">
        <v>1184</v>
      </c>
      <c r="K322" s="53">
        <v>0</v>
      </c>
      <c r="L322" s="53">
        <v>893</v>
      </c>
      <c r="M322" s="53">
        <v>10538</v>
      </c>
      <c r="N322" s="36"/>
      <c r="O322" s="54" t="s">
        <v>308</v>
      </c>
      <c r="P322" s="54" t="s">
        <v>308</v>
      </c>
      <c r="Q322" s="56">
        <v>0.09</v>
      </c>
      <c r="R322" s="56">
        <v>3.1E-2</v>
      </c>
      <c r="S322" s="53">
        <v>0</v>
      </c>
      <c r="T322" s="36"/>
      <c r="U322" s="57">
        <v>9645</v>
      </c>
      <c r="V322" s="57">
        <v>0</v>
      </c>
      <c r="W322" s="53">
        <v>0</v>
      </c>
      <c r="X322" s="53">
        <v>893</v>
      </c>
      <c r="Y322" s="53">
        <v>10538</v>
      </c>
      <c r="Z322" s="53">
        <f t="shared" si="4"/>
        <v>5388451</v>
      </c>
    </row>
    <row r="323" spans="1:26" s="13" customFormat="1">
      <c r="A323" s="50">
        <v>447</v>
      </c>
      <c r="B323" s="50">
        <v>447101214</v>
      </c>
      <c r="C323" s="51" t="s">
        <v>177</v>
      </c>
      <c r="D323" s="50">
        <v>101</v>
      </c>
      <c r="E323" s="51" t="s">
        <v>103</v>
      </c>
      <c r="F323" s="50">
        <v>214</v>
      </c>
      <c r="G323" s="51" t="s">
        <v>266</v>
      </c>
      <c r="H323" s="52">
        <v>1</v>
      </c>
      <c r="I323" s="53">
        <v>8461</v>
      </c>
      <c r="J323" s="53">
        <v>1304</v>
      </c>
      <c r="K323" s="53">
        <v>0</v>
      </c>
      <c r="L323" s="53">
        <v>893</v>
      </c>
      <c r="M323" s="53">
        <v>10658</v>
      </c>
      <c r="N323" s="36"/>
      <c r="O323" s="54" t="s">
        <v>308</v>
      </c>
      <c r="P323" s="54" t="s">
        <v>308</v>
      </c>
      <c r="Q323" s="56">
        <v>0.09</v>
      </c>
      <c r="R323" s="56">
        <v>2E-3</v>
      </c>
      <c r="S323" s="53">
        <v>0</v>
      </c>
      <c r="T323" s="36"/>
      <c r="U323" s="57">
        <v>9765</v>
      </c>
      <c r="V323" s="57">
        <v>0</v>
      </c>
      <c r="W323" s="53">
        <v>0</v>
      </c>
      <c r="X323" s="53">
        <v>893</v>
      </c>
      <c r="Y323" s="53">
        <v>10658</v>
      </c>
      <c r="Z323" s="53">
        <f t="shared" si="4"/>
        <v>5388451</v>
      </c>
    </row>
    <row r="324" spans="1:26" s="13" customFormat="1">
      <c r="A324" s="50">
        <v>447</v>
      </c>
      <c r="B324" s="50">
        <v>447101218</v>
      </c>
      <c r="C324" s="51" t="s">
        <v>177</v>
      </c>
      <c r="D324" s="50">
        <v>101</v>
      </c>
      <c r="E324" s="51" t="s">
        <v>103</v>
      </c>
      <c r="F324" s="50">
        <v>218</v>
      </c>
      <c r="G324" s="51" t="s">
        <v>168</v>
      </c>
      <c r="H324" s="52">
        <v>1</v>
      </c>
      <c r="I324" s="53">
        <v>12853</v>
      </c>
      <c r="J324" s="53">
        <v>3428</v>
      </c>
      <c r="K324" s="53">
        <v>0</v>
      </c>
      <c r="L324" s="53">
        <v>893</v>
      </c>
      <c r="M324" s="53">
        <v>17174</v>
      </c>
      <c r="N324" s="36"/>
      <c r="O324" s="54" t="s">
        <v>308</v>
      </c>
      <c r="P324" s="54" t="s">
        <v>308</v>
      </c>
      <c r="Q324" s="56">
        <v>0.09</v>
      </c>
      <c r="R324" s="56">
        <v>3.9E-2</v>
      </c>
      <c r="S324" s="53">
        <v>0</v>
      </c>
      <c r="T324" s="36"/>
      <c r="U324" s="57">
        <v>16281</v>
      </c>
      <c r="V324" s="57">
        <v>0</v>
      </c>
      <c r="W324" s="53">
        <v>0</v>
      </c>
      <c r="X324" s="53">
        <v>893</v>
      </c>
      <c r="Y324" s="53">
        <v>17174</v>
      </c>
      <c r="Z324" s="53">
        <f t="shared" si="4"/>
        <v>5388451</v>
      </c>
    </row>
    <row r="325" spans="1:26" s="13" customFormat="1">
      <c r="A325" s="50">
        <v>447</v>
      </c>
      <c r="B325" s="50">
        <v>447101220</v>
      </c>
      <c r="C325" s="51" t="s">
        <v>177</v>
      </c>
      <c r="D325" s="50">
        <v>101</v>
      </c>
      <c r="E325" s="51" t="s">
        <v>103</v>
      </c>
      <c r="F325" s="50">
        <v>220</v>
      </c>
      <c r="G325" s="51" t="s">
        <v>26</v>
      </c>
      <c r="H325" s="52">
        <v>1</v>
      </c>
      <c r="I325" s="53">
        <v>10633</v>
      </c>
      <c r="J325" s="53">
        <v>3785</v>
      </c>
      <c r="K325" s="53">
        <v>0</v>
      </c>
      <c r="L325" s="53">
        <v>893</v>
      </c>
      <c r="M325" s="53">
        <v>15311</v>
      </c>
      <c r="N325" s="36"/>
      <c r="O325" s="54" t="s">
        <v>308</v>
      </c>
      <c r="P325" s="54" t="s">
        <v>308</v>
      </c>
      <c r="Q325" s="56">
        <v>0.09</v>
      </c>
      <c r="R325" s="56">
        <v>1.4999999999999999E-2</v>
      </c>
      <c r="S325" s="53">
        <v>0</v>
      </c>
      <c r="T325" s="36"/>
      <c r="U325" s="57">
        <v>14418</v>
      </c>
      <c r="V325" s="57">
        <v>0</v>
      </c>
      <c r="W325" s="53">
        <v>0</v>
      </c>
      <c r="X325" s="53">
        <v>893</v>
      </c>
      <c r="Y325" s="53">
        <v>15311</v>
      </c>
      <c r="Z325" s="53">
        <f t="shared" si="4"/>
        <v>5388451</v>
      </c>
    </row>
    <row r="326" spans="1:26" s="13" customFormat="1">
      <c r="A326" s="50">
        <v>447</v>
      </c>
      <c r="B326" s="50">
        <v>447101238</v>
      </c>
      <c r="C326" s="51" t="s">
        <v>177</v>
      </c>
      <c r="D326" s="50">
        <v>101</v>
      </c>
      <c r="E326" s="51" t="s">
        <v>103</v>
      </c>
      <c r="F326" s="50">
        <v>238</v>
      </c>
      <c r="G326" s="51" t="s">
        <v>169</v>
      </c>
      <c r="H326" s="52">
        <v>5</v>
      </c>
      <c r="I326" s="53">
        <v>9569</v>
      </c>
      <c r="J326" s="53">
        <v>4801</v>
      </c>
      <c r="K326" s="53">
        <v>0</v>
      </c>
      <c r="L326" s="53">
        <v>893</v>
      </c>
      <c r="M326" s="53">
        <v>15263</v>
      </c>
      <c r="N326" s="36"/>
      <c r="O326" s="54" t="s">
        <v>308</v>
      </c>
      <c r="P326" s="54" t="s">
        <v>308</v>
      </c>
      <c r="Q326" s="56">
        <v>0.09</v>
      </c>
      <c r="R326" s="56">
        <v>3.4000000000000002E-2</v>
      </c>
      <c r="S326" s="53">
        <v>0</v>
      </c>
      <c r="T326" s="36"/>
      <c r="U326" s="57">
        <v>71850</v>
      </c>
      <c r="V326" s="57">
        <v>0</v>
      </c>
      <c r="W326" s="53">
        <v>0</v>
      </c>
      <c r="X326" s="53">
        <v>4465</v>
      </c>
      <c r="Y326" s="53">
        <v>76315</v>
      </c>
      <c r="Z326" s="53">
        <f t="shared" si="4"/>
        <v>5388451</v>
      </c>
    </row>
    <row r="327" spans="1:26" s="13" customFormat="1">
      <c r="A327" s="50">
        <v>447</v>
      </c>
      <c r="B327" s="50">
        <v>447101307</v>
      </c>
      <c r="C327" s="51" t="s">
        <v>177</v>
      </c>
      <c r="D327" s="50">
        <v>101</v>
      </c>
      <c r="E327" s="51" t="s">
        <v>103</v>
      </c>
      <c r="F327" s="50">
        <v>307</v>
      </c>
      <c r="G327" s="51" t="s">
        <v>172</v>
      </c>
      <c r="H327" s="52">
        <v>6</v>
      </c>
      <c r="I327" s="53">
        <v>8578</v>
      </c>
      <c r="J327" s="53">
        <v>2947</v>
      </c>
      <c r="K327" s="53">
        <v>0</v>
      </c>
      <c r="L327" s="53">
        <v>893</v>
      </c>
      <c r="M327" s="53">
        <v>12418</v>
      </c>
      <c r="N327" s="36"/>
      <c r="O327" s="54" t="s">
        <v>308</v>
      </c>
      <c r="P327" s="54" t="s">
        <v>308</v>
      </c>
      <c r="Q327" s="56">
        <v>0.09</v>
      </c>
      <c r="R327" s="56">
        <v>8.9999999999999993E-3</v>
      </c>
      <c r="S327" s="53">
        <v>0</v>
      </c>
      <c r="T327" s="36"/>
      <c r="U327" s="57">
        <v>69150</v>
      </c>
      <c r="V327" s="57">
        <v>0</v>
      </c>
      <c r="W327" s="53">
        <v>0</v>
      </c>
      <c r="X327" s="53">
        <v>5358</v>
      </c>
      <c r="Y327" s="53">
        <v>74508</v>
      </c>
      <c r="Z327" s="53">
        <f t="shared" si="4"/>
        <v>5388451</v>
      </c>
    </row>
    <row r="328" spans="1:26" s="13" customFormat="1">
      <c r="A328" s="50">
        <v>447</v>
      </c>
      <c r="B328" s="50">
        <v>447101350</v>
      </c>
      <c r="C328" s="51" t="s">
        <v>177</v>
      </c>
      <c r="D328" s="50">
        <v>101</v>
      </c>
      <c r="E328" s="51" t="s">
        <v>103</v>
      </c>
      <c r="F328" s="50">
        <v>350</v>
      </c>
      <c r="G328" s="51" t="s">
        <v>174</v>
      </c>
      <c r="H328" s="52">
        <v>10</v>
      </c>
      <c r="I328" s="53">
        <v>8971</v>
      </c>
      <c r="J328" s="53">
        <v>4164</v>
      </c>
      <c r="K328" s="53">
        <v>0</v>
      </c>
      <c r="L328" s="53">
        <v>893</v>
      </c>
      <c r="M328" s="53">
        <v>14028</v>
      </c>
      <c r="N328" s="36"/>
      <c r="O328" s="54" t="s">
        <v>308</v>
      </c>
      <c r="P328" s="54" t="s">
        <v>308</v>
      </c>
      <c r="Q328" s="56">
        <v>0.09</v>
      </c>
      <c r="R328" s="56">
        <v>1.7999999999999999E-2</v>
      </c>
      <c r="S328" s="53">
        <v>0</v>
      </c>
      <c r="T328" s="36"/>
      <c r="U328" s="57">
        <v>131350</v>
      </c>
      <c r="V328" s="57">
        <v>0</v>
      </c>
      <c r="W328" s="53">
        <v>0</v>
      </c>
      <c r="X328" s="53">
        <v>8930</v>
      </c>
      <c r="Y328" s="53">
        <v>140280</v>
      </c>
      <c r="Z328" s="53">
        <f t="shared" si="4"/>
        <v>5388451</v>
      </c>
    </row>
    <row r="329" spans="1:26" s="13" customFormat="1">
      <c r="A329" s="50">
        <v>447</v>
      </c>
      <c r="B329" s="50">
        <v>447101622</v>
      </c>
      <c r="C329" s="51" t="s">
        <v>177</v>
      </c>
      <c r="D329" s="50">
        <v>101</v>
      </c>
      <c r="E329" s="51" t="s">
        <v>103</v>
      </c>
      <c r="F329" s="50">
        <v>622</v>
      </c>
      <c r="G329" s="51" t="s">
        <v>182</v>
      </c>
      <c r="H329" s="52">
        <v>2</v>
      </c>
      <c r="I329" s="53">
        <v>8789</v>
      </c>
      <c r="J329" s="53">
        <v>1871</v>
      </c>
      <c r="K329" s="53">
        <v>0</v>
      </c>
      <c r="L329" s="53">
        <v>893</v>
      </c>
      <c r="M329" s="53">
        <v>11553</v>
      </c>
      <c r="N329" s="36"/>
      <c r="O329" s="54" t="s">
        <v>308</v>
      </c>
      <c r="P329" s="54" t="s">
        <v>308</v>
      </c>
      <c r="Q329" s="56">
        <v>0.09</v>
      </c>
      <c r="R329" s="56">
        <v>1E-3</v>
      </c>
      <c r="S329" s="53">
        <v>0</v>
      </c>
      <c r="T329" s="36"/>
      <c r="U329" s="57">
        <v>21320</v>
      </c>
      <c r="V329" s="57">
        <v>0</v>
      </c>
      <c r="W329" s="53">
        <v>0</v>
      </c>
      <c r="X329" s="53">
        <v>1786</v>
      </c>
      <c r="Y329" s="53">
        <v>23106</v>
      </c>
      <c r="Z329" s="53">
        <f t="shared" si="4"/>
        <v>5388451</v>
      </c>
    </row>
    <row r="330" spans="1:26" s="13" customFormat="1">
      <c r="A330" s="50">
        <v>447</v>
      </c>
      <c r="B330" s="50">
        <v>447101690</v>
      </c>
      <c r="C330" s="51" t="s">
        <v>177</v>
      </c>
      <c r="D330" s="50">
        <v>101</v>
      </c>
      <c r="E330" s="51" t="s">
        <v>103</v>
      </c>
      <c r="F330" s="50">
        <v>690</v>
      </c>
      <c r="G330" s="51" t="s">
        <v>176</v>
      </c>
      <c r="H330" s="52">
        <v>7</v>
      </c>
      <c r="I330" s="53">
        <v>8461</v>
      </c>
      <c r="J330" s="53">
        <v>2198</v>
      </c>
      <c r="K330" s="53">
        <v>0</v>
      </c>
      <c r="L330" s="53">
        <v>893</v>
      </c>
      <c r="M330" s="53">
        <v>11552</v>
      </c>
      <c r="N330" s="36"/>
      <c r="O330" s="54" t="s">
        <v>308</v>
      </c>
      <c r="P330" s="54" t="s">
        <v>308</v>
      </c>
      <c r="Q330" s="56">
        <v>0.09</v>
      </c>
      <c r="R330" s="56">
        <v>8.9999999999999993E-3</v>
      </c>
      <c r="S330" s="53">
        <v>0</v>
      </c>
      <c r="T330" s="36"/>
      <c r="U330" s="57">
        <v>74613</v>
      </c>
      <c r="V330" s="57">
        <v>0</v>
      </c>
      <c r="W330" s="53">
        <v>0</v>
      </c>
      <c r="X330" s="53">
        <v>6251</v>
      </c>
      <c r="Y330" s="53">
        <v>80864</v>
      </c>
      <c r="Z330" s="53">
        <f t="shared" si="4"/>
        <v>5388451</v>
      </c>
    </row>
    <row r="331" spans="1:26" s="13" customFormat="1">
      <c r="A331" s="50">
        <v>449</v>
      </c>
      <c r="B331" s="50">
        <v>449035016</v>
      </c>
      <c r="C331" s="51" t="s">
        <v>183</v>
      </c>
      <c r="D331" s="50">
        <v>35</v>
      </c>
      <c r="E331" s="51" t="s">
        <v>11</v>
      </c>
      <c r="F331" s="50">
        <v>16</v>
      </c>
      <c r="G331" s="51" t="s">
        <v>162</v>
      </c>
      <c r="H331" s="52">
        <v>1</v>
      </c>
      <c r="I331" s="53">
        <v>11118</v>
      </c>
      <c r="J331" s="53">
        <v>428</v>
      </c>
      <c r="K331" s="53">
        <v>0</v>
      </c>
      <c r="L331" s="53">
        <v>893</v>
      </c>
      <c r="M331" s="53">
        <v>12439</v>
      </c>
      <c r="N331" s="36"/>
      <c r="O331" s="54" t="s">
        <v>308</v>
      </c>
      <c r="P331" s="54" t="s">
        <v>308</v>
      </c>
      <c r="Q331" s="56">
        <v>0.09</v>
      </c>
      <c r="R331" s="56">
        <v>4.5999999999999999E-2</v>
      </c>
      <c r="S331" s="53">
        <v>0</v>
      </c>
      <c r="T331" s="36"/>
      <c r="U331" s="57">
        <v>11546</v>
      </c>
      <c r="V331" s="57">
        <v>0</v>
      </c>
      <c r="W331" s="53">
        <v>0</v>
      </c>
      <c r="X331" s="53">
        <v>893</v>
      </c>
      <c r="Y331" s="53">
        <v>12439</v>
      </c>
      <c r="Z331" s="53">
        <f t="shared" ref="Z331:Z394" si="5">SUMIF($A$10:$A$839,$A331,$Y$10:$Y$839)</f>
        <v>10567332</v>
      </c>
    </row>
    <row r="332" spans="1:26" s="13" customFormat="1">
      <c r="A332" s="50">
        <v>449</v>
      </c>
      <c r="B332" s="50">
        <v>449035035</v>
      </c>
      <c r="C332" s="51" t="s">
        <v>183</v>
      </c>
      <c r="D332" s="50">
        <v>35</v>
      </c>
      <c r="E332" s="51" t="s">
        <v>11</v>
      </c>
      <c r="F332" s="50">
        <v>35</v>
      </c>
      <c r="G332" s="51" t="s">
        <v>11</v>
      </c>
      <c r="H332" s="52">
        <v>679</v>
      </c>
      <c r="I332" s="53">
        <v>10944</v>
      </c>
      <c r="J332" s="53">
        <v>3234</v>
      </c>
      <c r="K332" s="53">
        <v>0</v>
      </c>
      <c r="L332" s="53">
        <v>893</v>
      </c>
      <c r="M332" s="53">
        <v>15071</v>
      </c>
      <c r="N332" s="36"/>
      <c r="O332" s="54" t="s">
        <v>308</v>
      </c>
      <c r="P332" s="54" t="s">
        <v>308</v>
      </c>
      <c r="Q332" s="56">
        <v>0.18</v>
      </c>
      <c r="R332" s="56">
        <v>0.152</v>
      </c>
      <c r="S332" s="53">
        <v>0</v>
      </c>
      <c r="T332" s="36"/>
      <c r="U332" s="57">
        <v>9626862</v>
      </c>
      <c r="V332" s="57">
        <v>0</v>
      </c>
      <c r="W332" s="53">
        <v>0</v>
      </c>
      <c r="X332" s="53">
        <v>606347</v>
      </c>
      <c r="Y332" s="53">
        <v>10233209</v>
      </c>
      <c r="Z332" s="53">
        <f t="shared" si="5"/>
        <v>10567332</v>
      </c>
    </row>
    <row r="333" spans="1:26" s="13" customFormat="1">
      <c r="A333" s="50">
        <v>449</v>
      </c>
      <c r="B333" s="50">
        <v>449035044</v>
      </c>
      <c r="C333" s="51" t="s">
        <v>183</v>
      </c>
      <c r="D333" s="50">
        <v>35</v>
      </c>
      <c r="E333" s="51" t="s">
        <v>11</v>
      </c>
      <c r="F333" s="50">
        <v>44</v>
      </c>
      <c r="G333" s="51" t="s">
        <v>12</v>
      </c>
      <c r="H333" s="52">
        <v>3</v>
      </c>
      <c r="I333" s="53">
        <v>15594</v>
      </c>
      <c r="J333" s="53">
        <v>1027</v>
      </c>
      <c r="K333" s="53">
        <v>0</v>
      </c>
      <c r="L333" s="53">
        <v>893</v>
      </c>
      <c r="M333" s="53">
        <v>17514</v>
      </c>
      <c r="N333" s="36"/>
      <c r="O333" s="54" t="s">
        <v>308</v>
      </c>
      <c r="P333" s="54" t="s">
        <v>308</v>
      </c>
      <c r="Q333" s="56">
        <v>0.09</v>
      </c>
      <c r="R333" s="56">
        <v>4.4999999999999998E-2</v>
      </c>
      <c r="S333" s="53">
        <v>0</v>
      </c>
      <c r="T333" s="36"/>
      <c r="U333" s="57">
        <v>49863</v>
      </c>
      <c r="V333" s="57">
        <v>0</v>
      </c>
      <c r="W333" s="53">
        <v>0</v>
      </c>
      <c r="X333" s="53">
        <v>2679</v>
      </c>
      <c r="Y333" s="53">
        <v>52542</v>
      </c>
      <c r="Z333" s="53">
        <f t="shared" si="5"/>
        <v>10567332</v>
      </c>
    </row>
    <row r="334" spans="1:26" s="13" customFormat="1">
      <c r="A334" s="50">
        <v>449</v>
      </c>
      <c r="B334" s="50">
        <v>449035049</v>
      </c>
      <c r="C334" s="51" t="s">
        <v>183</v>
      </c>
      <c r="D334" s="50">
        <v>35</v>
      </c>
      <c r="E334" s="51" t="s">
        <v>11</v>
      </c>
      <c r="F334" s="50">
        <v>49</v>
      </c>
      <c r="G334" s="51" t="s">
        <v>73</v>
      </c>
      <c r="H334" s="52">
        <v>1</v>
      </c>
      <c r="I334" s="53">
        <v>13106</v>
      </c>
      <c r="J334" s="53">
        <v>16213</v>
      </c>
      <c r="K334" s="53">
        <v>0</v>
      </c>
      <c r="L334" s="53">
        <v>893</v>
      </c>
      <c r="M334" s="53">
        <v>30212</v>
      </c>
      <c r="N334" s="36"/>
      <c r="O334" s="54" t="s">
        <v>308</v>
      </c>
      <c r="P334" s="54" t="s">
        <v>308</v>
      </c>
      <c r="Q334" s="56">
        <v>0.09</v>
      </c>
      <c r="R334" s="56">
        <v>7.3999999999999996E-2</v>
      </c>
      <c r="S334" s="53">
        <v>0</v>
      </c>
      <c r="T334" s="36"/>
      <c r="U334" s="57">
        <v>29319</v>
      </c>
      <c r="V334" s="57">
        <v>0</v>
      </c>
      <c r="W334" s="53">
        <v>0</v>
      </c>
      <c r="X334" s="53">
        <v>893</v>
      </c>
      <c r="Y334" s="53">
        <v>30212</v>
      </c>
      <c r="Z334" s="53">
        <f t="shared" si="5"/>
        <v>10567332</v>
      </c>
    </row>
    <row r="335" spans="1:26" s="13" customFormat="1">
      <c r="A335" s="50">
        <v>449</v>
      </c>
      <c r="B335" s="50">
        <v>449035057</v>
      </c>
      <c r="C335" s="51" t="s">
        <v>183</v>
      </c>
      <c r="D335" s="50">
        <v>35</v>
      </c>
      <c r="E335" s="51" t="s">
        <v>11</v>
      </c>
      <c r="F335" s="50">
        <v>57</v>
      </c>
      <c r="G335" s="51" t="s">
        <v>13</v>
      </c>
      <c r="H335" s="52">
        <v>1</v>
      </c>
      <c r="I335" s="53">
        <v>13106</v>
      </c>
      <c r="J335" s="53">
        <v>691</v>
      </c>
      <c r="K335" s="53">
        <v>0</v>
      </c>
      <c r="L335" s="53">
        <v>893</v>
      </c>
      <c r="M335" s="53">
        <v>14690</v>
      </c>
      <c r="N335" s="36"/>
      <c r="O335" s="54" t="s">
        <v>308</v>
      </c>
      <c r="P335" s="54" t="s">
        <v>308</v>
      </c>
      <c r="Q335" s="56">
        <v>0.18</v>
      </c>
      <c r="R335" s="56">
        <v>0.126</v>
      </c>
      <c r="S335" s="53">
        <v>0</v>
      </c>
      <c r="T335" s="36"/>
      <c r="U335" s="57">
        <v>13797</v>
      </c>
      <c r="V335" s="57">
        <v>0</v>
      </c>
      <c r="W335" s="53">
        <v>0</v>
      </c>
      <c r="X335" s="53">
        <v>893</v>
      </c>
      <c r="Y335" s="53">
        <v>14690</v>
      </c>
      <c r="Z335" s="53">
        <f t="shared" si="5"/>
        <v>10567332</v>
      </c>
    </row>
    <row r="336" spans="1:26" s="13" customFormat="1">
      <c r="A336" s="50">
        <v>449</v>
      </c>
      <c r="B336" s="50">
        <v>449035165</v>
      </c>
      <c r="C336" s="51" t="s">
        <v>183</v>
      </c>
      <c r="D336" s="50">
        <v>35</v>
      </c>
      <c r="E336" s="51" t="s">
        <v>11</v>
      </c>
      <c r="F336" s="50">
        <v>165</v>
      </c>
      <c r="G336" s="51" t="s">
        <v>17</v>
      </c>
      <c r="H336" s="52">
        <v>1</v>
      </c>
      <c r="I336" s="53">
        <v>14923</v>
      </c>
      <c r="J336" s="53">
        <v>826</v>
      </c>
      <c r="K336" s="53">
        <v>0</v>
      </c>
      <c r="L336" s="53">
        <v>893</v>
      </c>
      <c r="M336" s="53">
        <v>16642</v>
      </c>
      <c r="N336" s="36"/>
      <c r="O336" s="54" t="s">
        <v>308</v>
      </c>
      <c r="P336" s="54" t="s">
        <v>308</v>
      </c>
      <c r="Q336" s="56">
        <v>0.11</v>
      </c>
      <c r="R336" s="56">
        <v>0.113</v>
      </c>
      <c r="S336" s="53">
        <v>-1070</v>
      </c>
      <c r="T336" s="36"/>
      <c r="U336" s="57">
        <v>15749</v>
      </c>
      <c r="V336" s="57">
        <v>-1070</v>
      </c>
      <c r="W336" s="53">
        <v>0</v>
      </c>
      <c r="X336" s="53">
        <v>893</v>
      </c>
      <c r="Y336" s="53">
        <v>15572</v>
      </c>
      <c r="Z336" s="53">
        <f t="shared" si="5"/>
        <v>10567332</v>
      </c>
    </row>
    <row r="337" spans="1:26" s="13" customFormat="1">
      <c r="A337" s="50">
        <v>449</v>
      </c>
      <c r="B337" s="50">
        <v>449035170</v>
      </c>
      <c r="C337" s="51" t="s">
        <v>183</v>
      </c>
      <c r="D337" s="50">
        <v>35</v>
      </c>
      <c r="E337" s="51" t="s">
        <v>11</v>
      </c>
      <c r="F337" s="50">
        <v>170</v>
      </c>
      <c r="G337" s="51" t="s">
        <v>65</v>
      </c>
      <c r="H337" s="52">
        <v>1</v>
      </c>
      <c r="I337" s="53">
        <v>13106</v>
      </c>
      <c r="J337" s="53">
        <v>4823</v>
      </c>
      <c r="K337" s="53">
        <v>0</v>
      </c>
      <c r="L337" s="53">
        <v>893</v>
      </c>
      <c r="M337" s="53">
        <v>18822</v>
      </c>
      <c r="N337" s="36"/>
      <c r="O337" s="54" t="s">
        <v>308</v>
      </c>
      <c r="P337" s="54" t="s">
        <v>308</v>
      </c>
      <c r="Q337" s="56">
        <v>0.09</v>
      </c>
      <c r="R337" s="56">
        <v>9.5000000000000001E-2</v>
      </c>
      <c r="S337" s="53">
        <v>-932</v>
      </c>
      <c r="T337" s="36"/>
      <c r="U337" s="57">
        <v>17929</v>
      </c>
      <c r="V337" s="57">
        <v>-932</v>
      </c>
      <c r="W337" s="53">
        <v>0</v>
      </c>
      <c r="X337" s="53">
        <v>893</v>
      </c>
      <c r="Y337" s="53">
        <v>17890</v>
      </c>
      <c r="Z337" s="53">
        <f t="shared" si="5"/>
        <v>10567332</v>
      </c>
    </row>
    <row r="338" spans="1:26" s="13" customFormat="1">
      <c r="A338" s="50">
        <v>449</v>
      </c>
      <c r="B338" s="50">
        <v>449035243</v>
      </c>
      <c r="C338" s="51" t="s">
        <v>183</v>
      </c>
      <c r="D338" s="50">
        <v>35</v>
      </c>
      <c r="E338" s="51" t="s">
        <v>11</v>
      </c>
      <c r="F338" s="50">
        <v>243</v>
      </c>
      <c r="G338" s="51" t="s">
        <v>80</v>
      </c>
      <c r="H338" s="52">
        <v>4</v>
      </c>
      <c r="I338" s="53">
        <v>12139</v>
      </c>
      <c r="J338" s="53">
        <v>2957</v>
      </c>
      <c r="K338" s="53">
        <v>0</v>
      </c>
      <c r="L338" s="53">
        <v>893</v>
      </c>
      <c r="M338" s="53">
        <v>15989</v>
      </c>
      <c r="N338" s="36"/>
      <c r="O338" s="54" t="s">
        <v>308</v>
      </c>
      <c r="P338" s="54" t="s">
        <v>308</v>
      </c>
      <c r="Q338" s="56">
        <v>0.09</v>
      </c>
      <c r="R338" s="56">
        <v>6.0000000000000001E-3</v>
      </c>
      <c r="S338" s="53">
        <v>0</v>
      </c>
      <c r="T338" s="36"/>
      <c r="U338" s="57">
        <v>60384</v>
      </c>
      <c r="V338" s="57">
        <v>0</v>
      </c>
      <c r="W338" s="53">
        <v>0</v>
      </c>
      <c r="X338" s="53">
        <v>3572</v>
      </c>
      <c r="Y338" s="53">
        <v>63956</v>
      </c>
      <c r="Z338" s="53">
        <f t="shared" si="5"/>
        <v>10567332</v>
      </c>
    </row>
    <row r="339" spans="1:26" s="13" customFormat="1">
      <c r="A339" s="50">
        <v>449</v>
      </c>
      <c r="B339" s="50">
        <v>449035244</v>
      </c>
      <c r="C339" s="51" t="s">
        <v>183</v>
      </c>
      <c r="D339" s="50">
        <v>35</v>
      </c>
      <c r="E339" s="51" t="s">
        <v>11</v>
      </c>
      <c r="F339" s="50">
        <v>244</v>
      </c>
      <c r="G339" s="51" t="s">
        <v>27</v>
      </c>
      <c r="H339" s="52">
        <v>4</v>
      </c>
      <c r="I339" s="53">
        <v>9354</v>
      </c>
      <c r="J339" s="53">
        <v>3194</v>
      </c>
      <c r="K339" s="53">
        <v>0</v>
      </c>
      <c r="L339" s="53">
        <v>893</v>
      </c>
      <c r="M339" s="53">
        <v>13441</v>
      </c>
      <c r="N339" s="36"/>
      <c r="O339" s="54" t="s">
        <v>308</v>
      </c>
      <c r="P339" s="54" t="s">
        <v>308</v>
      </c>
      <c r="Q339" s="56">
        <v>0.18</v>
      </c>
      <c r="R339" s="56">
        <v>9.0999999999999998E-2</v>
      </c>
      <c r="S339" s="53">
        <v>0</v>
      </c>
      <c r="T339" s="36"/>
      <c r="U339" s="57">
        <v>50192</v>
      </c>
      <c r="V339" s="57">
        <v>0</v>
      </c>
      <c r="W339" s="53">
        <v>0</v>
      </c>
      <c r="X339" s="53">
        <v>3572</v>
      </c>
      <c r="Y339" s="53">
        <v>53764</v>
      </c>
      <c r="Z339" s="53">
        <f t="shared" si="5"/>
        <v>10567332</v>
      </c>
    </row>
    <row r="340" spans="1:26" s="13" customFormat="1">
      <c r="A340" s="50">
        <v>449</v>
      </c>
      <c r="B340" s="50">
        <v>449035285</v>
      </c>
      <c r="C340" s="51" t="s">
        <v>183</v>
      </c>
      <c r="D340" s="50">
        <v>35</v>
      </c>
      <c r="E340" s="51" t="s">
        <v>11</v>
      </c>
      <c r="F340" s="50">
        <v>285</v>
      </c>
      <c r="G340" s="51" t="s">
        <v>28</v>
      </c>
      <c r="H340" s="52">
        <v>4</v>
      </c>
      <c r="I340" s="53">
        <v>9960</v>
      </c>
      <c r="J340" s="53">
        <v>2960</v>
      </c>
      <c r="K340" s="53">
        <v>0</v>
      </c>
      <c r="L340" s="53">
        <v>893</v>
      </c>
      <c r="M340" s="53">
        <v>13813</v>
      </c>
      <c r="N340" s="36"/>
      <c r="O340" s="54" t="s">
        <v>308</v>
      </c>
      <c r="P340" s="54" t="s">
        <v>308</v>
      </c>
      <c r="Q340" s="56">
        <v>0.09</v>
      </c>
      <c r="R340" s="56">
        <v>3.2000000000000001E-2</v>
      </c>
      <c r="S340" s="53">
        <v>0</v>
      </c>
      <c r="T340" s="36"/>
      <c r="U340" s="57">
        <v>51680</v>
      </c>
      <c r="V340" s="57">
        <v>0</v>
      </c>
      <c r="W340" s="53">
        <v>0</v>
      </c>
      <c r="X340" s="53">
        <v>3572</v>
      </c>
      <c r="Y340" s="53">
        <v>55252</v>
      </c>
      <c r="Z340" s="53">
        <f t="shared" si="5"/>
        <v>10567332</v>
      </c>
    </row>
    <row r="341" spans="1:26" s="13" customFormat="1">
      <c r="A341" s="50">
        <v>449</v>
      </c>
      <c r="B341" s="50">
        <v>449035336</v>
      </c>
      <c r="C341" s="51" t="s">
        <v>183</v>
      </c>
      <c r="D341" s="50">
        <v>35</v>
      </c>
      <c r="E341" s="51" t="s">
        <v>11</v>
      </c>
      <c r="F341" s="50">
        <v>336</v>
      </c>
      <c r="G341" s="51" t="s">
        <v>30</v>
      </c>
      <c r="H341" s="52">
        <v>1</v>
      </c>
      <c r="I341" s="53">
        <v>14923</v>
      </c>
      <c r="J341" s="53">
        <v>1990</v>
      </c>
      <c r="K341" s="53">
        <v>0</v>
      </c>
      <c r="L341" s="53">
        <v>893</v>
      </c>
      <c r="M341" s="53">
        <v>17806</v>
      </c>
      <c r="N341" s="36"/>
      <c r="O341" s="54" t="s">
        <v>308</v>
      </c>
      <c r="P341" s="54" t="s">
        <v>308</v>
      </c>
      <c r="Q341" s="56">
        <v>0.09</v>
      </c>
      <c r="R341" s="56">
        <v>3.5000000000000003E-2</v>
      </c>
      <c r="S341" s="53">
        <v>0</v>
      </c>
      <c r="T341" s="36"/>
      <c r="U341" s="57">
        <v>16913</v>
      </c>
      <c r="V341" s="57">
        <v>0</v>
      </c>
      <c r="W341" s="53">
        <v>0</v>
      </c>
      <c r="X341" s="53">
        <v>893</v>
      </c>
      <c r="Y341" s="53">
        <v>17806</v>
      </c>
      <c r="Z341" s="53">
        <f t="shared" si="5"/>
        <v>10567332</v>
      </c>
    </row>
    <row r="342" spans="1:26" s="13" customFormat="1">
      <c r="A342" s="50">
        <v>450</v>
      </c>
      <c r="B342" s="50">
        <v>450086008</v>
      </c>
      <c r="C342" s="51" t="s">
        <v>184</v>
      </c>
      <c r="D342" s="50">
        <v>86</v>
      </c>
      <c r="E342" s="51" t="s">
        <v>185</v>
      </c>
      <c r="F342" s="50">
        <v>8</v>
      </c>
      <c r="G342" s="51" t="s">
        <v>186</v>
      </c>
      <c r="H342" s="52">
        <v>7</v>
      </c>
      <c r="I342" s="53">
        <v>8379</v>
      </c>
      <c r="J342" s="53">
        <v>7747</v>
      </c>
      <c r="K342" s="53">
        <v>0</v>
      </c>
      <c r="L342" s="53">
        <v>893</v>
      </c>
      <c r="M342" s="53">
        <v>17019</v>
      </c>
      <c r="N342" s="36"/>
      <c r="O342" s="54" t="s">
        <v>308</v>
      </c>
      <c r="P342" s="54" t="s">
        <v>308</v>
      </c>
      <c r="Q342" s="56">
        <v>0.09</v>
      </c>
      <c r="R342" s="56">
        <v>6.8000000000000005E-2</v>
      </c>
      <c r="S342" s="53">
        <v>0</v>
      </c>
      <c r="T342" s="36"/>
      <c r="U342" s="57">
        <v>112882</v>
      </c>
      <c r="V342" s="57">
        <v>0</v>
      </c>
      <c r="W342" s="53">
        <v>0</v>
      </c>
      <c r="X342" s="53">
        <v>6251</v>
      </c>
      <c r="Y342" s="53">
        <v>119133</v>
      </c>
      <c r="Z342" s="53">
        <f t="shared" si="5"/>
        <v>2741877</v>
      </c>
    </row>
    <row r="343" spans="1:26" s="13" customFormat="1">
      <c r="A343" s="50">
        <v>450</v>
      </c>
      <c r="B343" s="50">
        <v>450086086</v>
      </c>
      <c r="C343" s="51" t="s">
        <v>184</v>
      </c>
      <c r="D343" s="50">
        <v>86</v>
      </c>
      <c r="E343" s="51" t="s">
        <v>185</v>
      </c>
      <c r="F343" s="50">
        <v>86</v>
      </c>
      <c r="G343" s="51" t="s">
        <v>185</v>
      </c>
      <c r="H343" s="52">
        <v>59</v>
      </c>
      <c r="I343" s="53">
        <v>8872</v>
      </c>
      <c r="J343" s="53">
        <v>1271</v>
      </c>
      <c r="K343" s="53">
        <v>0</v>
      </c>
      <c r="L343" s="53">
        <v>893</v>
      </c>
      <c r="M343" s="53">
        <v>11036</v>
      </c>
      <c r="N343" s="36"/>
      <c r="O343" s="54" t="s">
        <v>308</v>
      </c>
      <c r="P343" s="54" t="s">
        <v>308</v>
      </c>
      <c r="Q343" s="56">
        <v>0.09</v>
      </c>
      <c r="R343" s="56">
        <v>5.1999999999999998E-2</v>
      </c>
      <c r="S343" s="53">
        <v>0</v>
      </c>
      <c r="T343" s="36"/>
      <c r="U343" s="57">
        <v>598437</v>
      </c>
      <c r="V343" s="57">
        <v>0</v>
      </c>
      <c r="W343" s="53">
        <v>0</v>
      </c>
      <c r="X343" s="53">
        <v>52687</v>
      </c>
      <c r="Y343" s="53">
        <v>651124</v>
      </c>
      <c r="Z343" s="53">
        <f t="shared" si="5"/>
        <v>2741877</v>
      </c>
    </row>
    <row r="344" spans="1:26" s="13" customFormat="1">
      <c r="A344" s="50">
        <v>450</v>
      </c>
      <c r="B344" s="50">
        <v>450086117</v>
      </c>
      <c r="C344" s="51" t="s">
        <v>184</v>
      </c>
      <c r="D344" s="50">
        <v>86</v>
      </c>
      <c r="E344" s="51" t="s">
        <v>185</v>
      </c>
      <c r="F344" s="50">
        <v>117</v>
      </c>
      <c r="G344" s="51" t="s">
        <v>35</v>
      </c>
      <c r="H344" s="52">
        <v>5</v>
      </c>
      <c r="I344" s="53">
        <v>9964</v>
      </c>
      <c r="J344" s="53">
        <v>3699</v>
      </c>
      <c r="K344" s="53">
        <v>0</v>
      </c>
      <c r="L344" s="53">
        <v>893</v>
      </c>
      <c r="M344" s="53">
        <v>14556</v>
      </c>
      <c r="N344" s="36"/>
      <c r="O344" s="54" t="s">
        <v>308</v>
      </c>
      <c r="P344" s="54" t="s">
        <v>308</v>
      </c>
      <c r="Q344" s="56">
        <v>0.09</v>
      </c>
      <c r="R344" s="56">
        <v>7.6999999999999999E-2</v>
      </c>
      <c r="S344" s="53">
        <v>0</v>
      </c>
      <c r="T344" s="36"/>
      <c r="U344" s="57">
        <v>68315</v>
      </c>
      <c r="V344" s="57">
        <v>0</v>
      </c>
      <c r="W344" s="53">
        <v>0</v>
      </c>
      <c r="X344" s="53">
        <v>4465</v>
      </c>
      <c r="Y344" s="53">
        <v>72780</v>
      </c>
      <c r="Z344" s="53">
        <f t="shared" si="5"/>
        <v>2741877</v>
      </c>
    </row>
    <row r="345" spans="1:26" s="13" customFormat="1">
      <c r="A345" s="50">
        <v>450</v>
      </c>
      <c r="B345" s="50">
        <v>450086127</v>
      </c>
      <c r="C345" s="51" t="s">
        <v>184</v>
      </c>
      <c r="D345" s="50">
        <v>86</v>
      </c>
      <c r="E345" s="51" t="s">
        <v>185</v>
      </c>
      <c r="F345" s="50">
        <v>127</v>
      </c>
      <c r="G345" s="51" t="s">
        <v>187</v>
      </c>
      <c r="H345" s="52">
        <v>8</v>
      </c>
      <c r="I345" s="53">
        <v>8400</v>
      </c>
      <c r="J345" s="53">
        <v>4045</v>
      </c>
      <c r="K345" s="53">
        <v>0</v>
      </c>
      <c r="L345" s="53">
        <v>893</v>
      </c>
      <c r="M345" s="53">
        <v>13338</v>
      </c>
      <c r="N345" s="36"/>
      <c r="O345" s="54" t="s">
        <v>308</v>
      </c>
      <c r="P345" s="54" t="s">
        <v>308</v>
      </c>
      <c r="Q345" s="56">
        <v>0.09</v>
      </c>
      <c r="R345" s="56">
        <v>2.1999999999999999E-2</v>
      </c>
      <c r="S345" s="53">
        <v>0</v>
      </c>
      <c r="T345" s="36"/>
      <c r="U345" s="57">
        <v>99560</v>
      </c>
      <c r="V345" s="57">
        <v>0</v>
      </c>
      <c r="W345" s="53">
        <v>0</v>
      </c>
      <c r="X345" s="53">
        <v>7144</v>
      </c>
      <c r="Y345" s="53">
        <v>106704</v>
      </c>
      <c r="Z345" s="53">
        <f t="shared" si="5"/>
        <v>2741877</v>
      </c>
    </row>
    <row r="346" spans="1:26" s="13" customFormat="1">
      <c r="A346" s="50">
        <v>450</v>
      </c>
      <c r="B346" s="50">
        <v>450086210</v>
      </c>
      <c r="C346" s="51" t="s">
        <v>184</v>
      </c>
      <c r="D346" s="50">
        <v>86</v>
      </c>
      <c r="E346" s="51" t="s">
        <v>185</v>
      </c>
      <c r="F346" s="50">
        <v>210</v>
      </c>
      <c r="G346" s="51" t="s">
        <v>188</v>
      </c>
      <c r="H346" s="52">
        <v>98</v>
      </c>
      <c r="I346" s="53">
        <v>8599</v>
      </c>
      <c r="J346" s="53">
        <v>2762</v>
      </c>
      <c r="K346" s="53">
        <v>0</v>
      </c>
      <c r="L346" s="53">
        <v>893</v>
      </c>
      <c r="M346" s="53">
        <v>12254</v>
      </c>
      <c r="N346" s="36"/>
      <c r="O346" s="54" t="s">
        <v>308</v>
      </c>
      <c r="P346" s="54" t="s">
        <v>308</v>
      </c>
      <c r="Q346" s="56">
        <v>0.09</v>
      </c>
      <c r="R346" s="56">
        <v>5.8999999999999997E-2</v>
      </c>
      <c r="S346" s="53">
        <v>0</v>
      </c>
      <c r="T346" s="36"/>
      <c r="U346" s="57">
        <v>1113378</v>
      </c>
      <c r="V346" s="57">
        <v>0</v>
      </c>
      <c r="W346" s="53">
        <v>0</v>
      </c>
      <c r="X346" s="53">
        <v>87514</v>
      </c>
      <c r="Y346" s="53">
        <v>1200892</v>
      </c>
      <c r="Z346" s="53">
        <f t="shared" si="5"/>
        <v>2741877</v>
      </c>
    </row>
    <row r="347" spans="1:26" s="13" customFormat="1">
      <c r="A347" s="50">
        <v>450</v>
      </c>
      <c r="B347" s="50">
        <v>450086275</v>
      </c>
      <c r="C347" s="51" t="s">
        <v>184</v>
      </c>
      <c r="D347" s="50">
        <v>86</v>
      </c>
      <c r="E347" s="51" t="s">
        <v>185</v>
      </c>
      <c r="F347" s="50">
        <v>275</v>
      </c>
      <c r="G347" s="51" t="s">
        <v>189</v>
      </c>
      <c r="H347" s="52">
        <v>3</v>
      </c>
      <c r="I347" s="53">
        <v>8213</v>
      </c>
      <c r="J347" s="53">
        <v>1853</v>
      </c>
      <c r="K347" s="53">
        <v>0</v>
      </c>
      <c r="L347" s="53">
        <v>893</v>
      </c>
      <c r="M347" s="53">
        <v>10959</v>
      </c>
      <c r="N347" s="36"/>
      <c r="O347" s="54" t="s">
        <v>308</v>
      </c>
      <c r="P347" s="54" t="s">
        <v>308</v>
      </c>
      <c r="Q347" s="56">
        <v>0.09</v>
      </c>
      <c r="R347" s="56">
        <v>5.0000000000000001E-3</v>
      </c>
      <c r="S347" s="53">
        <v>0</v>
      </c>
      <c r="T347" s="36"/>
      <c r="U347" s="57">
        <v>30198</v>
      </c>
      <c r="V347" s="57">
        <v>0</v>
      </c>
      <c r="W347" s="53">
        <v>0</v>
      </c>
      <c r="X347" s="53">
        <v>2679</v>
      </c>
      <c r="Y347" s="53">
        <v>32877</v>
      </c>
      <c r="Z347" s="53">
        <f t="shared" si="5"/>
        <v>2741877</v>
      </c>
    </row>
    <row r="348" spans="1:26" s="13" customFormat="1">
      <c r="A348" s="50">
        <v>450</v>
      </c>
      <c r="B348" s="50">
        <v>450086278</v>
      </c>
      <c r="C348" s="51" t="s">
        <v>184</v>
      </c>
      <c r="D348" s="50">
        <v>86</v>
      </c>
      <c r="E348" s="51" t="s">
        <v>185</v>
      </c>
      <c r="F348" s="50">
        <v>278</v>
      </c>
      <c r="G348" s="51" t="s">
        <v>190</v>
      </c>
      <c r="H348" s="52">
        <v>7</v>
      </c>
      <c r="I348" s="53">
        <v>9132</v>
      </c>
      <c r="J348" s="53">
        <v>2943</v>
      </c>
      <c r="K348" s="53">
        <v>0</v>
      </c>
      <c r="L348" s="53">
        <v>893</v>
      </c>
      <c r="M348" s="53">
        <v>12968</v>
      </c>
      <c r="N348" s="36"/>
      <c r="O348" s="54" t="s">
        <v>308</v>
      </c>
      <c r="P348" s="54" t="s">
        <v>308</v>
      </c>
      <c r="Q348" s="56">
        <v>0.09</v>
      </c>
      <c r="R348" s="56">
        <v>4.5999999999999999E-2</v>
      </c>
      <c r="S348" s="53">
        <v>0</v>
      </c>
      <c r="T348" s="36"/>
      <c r="U348" s="57">
        <v>84525</v>
      </c>
      <c r="V348" s="57">
        <v>0</v>
      </c>
      <c r="W348" s="53">
        <v>0</v>
      </c>
      <c r="X348" s="53">
        <v>6251</v>
      </c>
      <c r="Y348" s="53">
        <v>90776</v>
      </c>
      <c r="Z348" s="53">
        <f t="shared" si="5"/>
        <v>2741877</v>
      </c>
    </row>
    <row r="349" spans="1:26" s="13" customFormat="1">
      <c r="A349" s="50">
        <v>450</v>
      </c>
      <c r="B349" s="50">
        <v>450086327</v>
      </c>
      <c r="C349" s="51" t="s">
        <v>184</v>
      </c>
      <c r="D349" s="50">
        <v>86</v>
      </c>
      <c r="E349" s="51" t="s">
        <v>185</v>
      </c>
      <c r="F349" s="50">
        <v>327</v>
      </c>
      <c r="G349" s="51" t="s">
        <v>191</v>
      </c>
      <c r="H349" s="52">
        <v>3</v>
      </c>
      <c r="I349" s="53">
        <v>8436</v>
      </c>
      <c r="J349" s="53">
        <v>5677</v>
      </c>
      <c r="K349" s="53">
        <v>0</v>
      </c>
      <c r="L349" s="53">
        <v>893</v>
      </c>
      <c r="M349" s="53">
        <v>15006</v>
      </c>
      <c r="N349" s="36"/>
      <c r="O349" s="54" t="s">
        <v>308</v>
      </c>
      <c r="P349" s="54" t="s">
        <v>308</v>
      </c>
      <c r="Q349" s="56">
        <v>0.09</v>
      </c>
      <c r="R349" s="56">
        <v>3.5999999999999997E-2</v>
      </c>
      <c r="S349" s="53">
        <v>0</v>
      </c>
      <c r="T349" s="36"/>
      <c r="U349" s="57">
        <v>42339</v>
      </c>
      <c r="V349" s="57">
        <v>0</v>
      </c>
      <c r="W349" s="53">
        <v>0</v>
      </c>
      <c r="X349" s="53">
        <v>2679</v>
      </c>
      <c r="Y349" s="53">
        <v>45018</v>
      </c>
      <c r="Z349" s="53">
        <f t="shared" si="5"/>
        <v>2741877</v>
      </c>
    </row>
    <row r="350" spans="1:26" s="13" customFormat="1">
      <c r="A350" s="50">
        <v>450</v>
      </c>
      <c r="B350" s="50">
        <v>450086337</v>
      </c>
      <c r="C350" s="51" t="s">
        <v>184</v>
      </c>
      <c r="D350" s="50">
        <v>86</v>
      </c>
      <c r="E350" s="51" t="s">
        <v>185</v>
      </c>
      <c r="F350" s="50">
        <v>337</v>
      </c>
      <c r="G350" s="51" t="s">
        <v>311</v>
      </c>
      <c r="H350" s="52">
        <v>1</v>
      </c>
      <c r="I350" s="53">
        <v>8406</v>
      </c>
      <c r="J350" s="53">
        <v>11110</v>
      </c>
      <c r="K350" s="53">
        <v>0</v>
      </c>
      <c r="L350" s="53">
        <v>893</v>
      </c>
      <c r="M350" s="53">
        <v>20409</v>
      </c>
      <c r="N350" s="36"/>
      <c r="O350" s="54" t="s">
        <v>308</v>
      </c>
      <c r="P350" s="54" t="s">
        <v>308</v>
      </c>
      <c r="Q350" s="56">
        <v>0.09</v>
      </c>
      <c r="R350" s="56">
        <v>8.9999999999999993E-3</v>
      </c>
      <c r="S350" s="53">
        <v>0</v>
      </c>
      <c r="T350" s="36"/>
      <c r="U350" s="57">
        <v>19516</v>
      </c>
      <c r="V350" s="57">
        <v>0</v>
      </c>
      <c r="W350" s="53">
        <v>0</v>
      </c>
      <c r="X350" s="53">
        <v>893</v>
      </c>
      <c r="Y350" s="53">
        <v>20409</v>
      </c>
      <c r="Z350" s="53">
        <f t="shared" si="5"/>
        <v>2741877</v>
      </c>
    </row>
    <row r="351" spans="1:26" s="13" customFormat="1">
      <c r="A351" s="50">
        <v>450</v>
      </c>
      <c r="B351" s="50">
        <v>450086340</v>
      </c>
      <c r="C351" s="51" t="s">
        <v>184</v>
      </c>
      <c r="D351" s="50">
        <v>86</v>
      </c>
      <c r="E351" s="51" t="s">
        <v>185</v>
      </c>
      <c r="F351" s="50">
        <v>340</v>
      </c>
      <c r="G351" s="51" t="s">
        <v>192</v>
      </c>
      <c r="H351" s="52">
        <v>13</v>
      </c>
      <c r="I351" s="53">
        <v>8396</v>
      </c>
      <c r="J351" s="53">
        <v>5742</v>
      </c>
      <c r="K351" s="53">
        <v>0</v>
      </c>
      <c r="L351" s="53">
        <v>893</v>
      </c>
      <c r="M351" s="53">
        <v>15031</v>
      </c>
      <c r="N351" s="36"/>
      <c r="O351" s="54" t="s">
        <v>308</v>
      </c>
      <c r="P351" s="54" t="s">
        <v>308</v>
      </c>
      <c r="Q351" s="56">
        <v>0.09</v>
      </c>
      <c r="R351" s="56">
        <v>7.6999999999999999E-2</v>
      </c>
      <c r="S351" s="53">
        <v>0</v>
      </c>
      <c r="T351" s="36"/>
      <c r="U351" s="57">
        <v>183794</v>
      </c>
      <c r="V351" s="57">
        <v>0</v>
      </c>
      <c r="W351" s="53">
        <v>0</v>
      </c>
      <c r="X351" s="53">
        <v>11609</v>
      </c>
      <c r="Y351" s="53">
        <v>195403</v>
      </c>
      <c r="Z351" s="53">
        <f t="shared" si="5"/>
        <v>2741877</v>
      </c>
    </row>
    <row r="352" spans="1:26" s="13" customFormat="1">
      <c r="A352" s="50">
        <v>450</v>
      </c>
      <c r="B352" s="50">
        <v>450086605</v>
      </c>
      <c r="C352" s="51" t="s">
        <v>184</v>
      </c>
      <c r="D352" s="50">
        <v>86</v>
      </c>
      <c r="E352" s="51" t="s">
        <v>185</v>
      </c>
      <c r="F352" s="50">
        <v>605</v>
      </c>
      <c r="G352" s="51" t="s">
        <v>193</v>
      </c>
      <c r="H352" s="52">
        <v>1</v>
      </c>
      <c r="I352" s="53">
        <v>10185</v>
      </c>
      <c r="J352" s="53">
        <v>7851</v>
      </c>
      <c r="K352" s="53">
        <v>0</v>
      </c>
      <c r="L352" s="53">
        <v>893</v>
      </c>
      <c r="M352" s="53">
        <v>18929</v>
      </c>
      <c r="N352" s="36"/>
      <c r="O352" s="54" t="s">
        <v>308</v>
      </c>
      <c r="P352" s="54" t="s">
        <v>308</v>
      </c>
      <c r="Q352" s="56">
        <v>0.09</v>
      </c>
      <c r="R352" s="56">
        <v>6.5000000000000002E-2</v>
      </c>
      <c r="S352" s="53">
        <v>0</v>
      </c>
      <c r="T352" s="36"/>
      <c r="U352" s="57">
        <v>18036</v>
      </c>
      <c r="V352" s="57">
        <v>0</v>
      </c>
      <c r="W352" s="53">
        <v>0</v>
      </c>
      <c r="X352" s="53">
        <v>893</v>
      </c>
      <c r="Y352" s="53">
        <v>18929</v>
      </c>
      <c r="Z352" s="53">
        <f t="shared" si="5"/>
        <v>2741877</v>
      </c>
    </row>
    <row r="353" spans="1:26" s="13" customFormat="1">
      <c r="A353" s="50">
        <v>450</v>
      </c>
      <c r="B353" s="50">
        <v>450086632</v>
      </c>
      <c r="C353" s="51" t="s">
        <v>184</v>
      </c>
      <c r="D353" s="50">
        <v>86</v>
      </c>
      <c r="E353" s="51" t="s">
        <v>185</v>
      </c>
      <c r="F353" s="50">
        <v>632</v>
      </c>
      <c r="G353" s="51" t="s">
        <v>194</v>
      </c>
      <c r="H353" s="52">
        <v>3</v>
      </c>
      <c r="I353" s="53">
        <v>8332</v>
      </c>
      <c r="J353" s="53">
        <v>7129</v>
      </c>
      <c r="K353" s="53">
        <v>0</v>
      </c>
      <c r="L353" s="53">
        <v>893</v>
      </c>
      <c r="M353" s="53">
        <v>16354</v>
      </c>
      <c r="N353" s="36"/>
      <c r="O353" s="54" t="s">
        <v>308</v>
      </c>
      <c r="P353" s="54" t="s">
        <v>308</v>
      </c>
      <c r="Q353" s="56">
        <v>0.09</v>
      </c>
      <c r="R353" s="56">
        <v>1.9E-2</v>
      </c>
      <c r="S353" s="53">
        <v>0</v>
      </c>
      <c r="T353" s="36"/>
      <c r="U353" s="57">
        <v>46383</v>
      </c>
      <c r="V353" s="57">
        <v>0</v>
      </c>
      <c r="W353" s="53">
        <v>0</v>
      </c>
      <c r="X353" s="53">
        <v>2679</v>
      </c>
      <c r="Y353" s="53">
        <v>49062</v>
      </c>
      <c r="Z353" s="53">
        <f t="shared" si="5"/>
        <v>2741877</v>
      </c>
    </row>
    <row r="354" spans="1:26" s="13" customFormat="1">
      <c r="A354" s="50">
        <v>450</v>
      </c>
      <c r="B354" s="50">
        <v>450086683</v>
      </c>
      <c r="C354" s="51" t="s">
        <v>184</v>
      </c>
      <c r="D354" s="50">
        <v>86</v>
      </c>
      <c r="E354" s="51" t="s">
        <v>185</v>
      </c>
      <c r="F354" s="50">
        <v>683</v>
      </c>
      <c r="G354" s="51" t="s">
        <v>39</v>
      </c>
      <c r="H354" s="52">
        <v>10</v>
      </c>
      <c r="I354" s="53">
        <v>8094</v>
      </c>
      <c r="J354" s="53">
        <v>4890</v>
      </c>
      <c r="K354" s="53">
        <v>0</v>
      </c>
      <c r="L354" s="53">
        <v>893</v>
      </c>
      <c r="M354" s="53">
        <v>13877</v>
      </c>
      <c r="N354" s="36"/>
      <c r="O354" s="54" t="s">
        <v>308</v>
      </c>
      <c r="P354" s="54" t="s">
        <v>308</v>
      </c>
      <c r="Q354" s="56">
        <v>0.09</v>
      </c>
      <c r="R354" s="56">
        <v>2.7E-2</v>
      </c>
      <c r="S354" s="53">
        <v>0</v>
      </c>
      <c r="T354" s="36"/>
      <c r="U354" s="57">
        <v>129840</v>
      </c>
      <c r="V354" s="57">
        <v>0</v>
      </c>
      <c r="W354" s="53">
        <v>0</v>
      </c>
      <c r="X354" s="53">
        <v>8930</v>
      </c>
      <c r="Y354" s="53">
        <v>138770</v>
      </c>
      <c r="Z354" s="53">
        <f t="shared" si="5"/>
        <v>2741877</v>
      </c>
    </row>
    <row r="355" spans="1:26" s="13" customFormat="1">
      <c r="A355" s="50">
        <v>453</v>
      </c>
      <c r="B355" s="50">
        <v>453137061</v>
      </c>
      <c r="C355" s="51" t="s">
        <v>195</v>
      </c>
      <c r="D355" s="50">
        <v>137</v>
      </c>
      <c r="E355" s="51" t="s">
        <v>196</v>
      </c>
      <c r="F355" s="50">
        <v>61</v>
      </c>
      <c r="G355" s="51" t="s">
        <v>148</v>
      </c>
      <c r="H355" s="52">
        <v>47</v>
      </c>
      <c r="I355" s="53">
        <v>11825</v>
      </c>
      <c r="J355" s="53">
        <v>562</v>
      </c>
      <c r="K355" s="53">
        <v>0</v>
      </c>
      <c r="L355" s="53">
        <v>893</v>
      </c>
      <c r="M355" s="53">
        <v>13280</v>
      </c>
      <c r="N355" s="36"/>
      <c r="O355" s="54" t="s">
        <v>308</v>
      </c>
      <c r="P355" s="54" t="s">
        <v>308</v>
      </c>
      <c r="Q355" s="56">
        <v>0.09</v>
      </c>
      <c r="R355" s="56">
        <v>0.03</v>
      </c>
      <c r="S355" s="53">
        <v>0</v>
      </c>
      <c r="T355" s="36"/>
      <c r="U355" s="57">
        <v>582189</v>
      </c>
      <c r="V355" s="57">
        <v>0</v>
      </c>
      <c r="W355" s="53">
        <v>0</v>
      </c>
      <c r="X355" s="53">
        <v>41971</v>
      </c>
      <c r="Y355" s="53">
        <v>624160</v>
      </c>
      <c r="Z355" s="53">
        <f t="shared" si="5"/>
        <v>9506526</v>
      </c>
    </row>
    <row r="356" spans="1:26" s="13" customFormat="1">
      <c r="A356" s="50">
        <v>453</v>
      </c>
      <c r="B356" s="50">
        <v>453137086</v>
      </c>
      <c r="C356" s="51" t="s">
        <v>195</v>
      </c>
      <c r="D356" s="50">
        <v>137</v>
      </c>
      <c r="E356" s="51" t="s">
        <v>196</v>
      </c>
      <c r="F356" s="50">
        <v>86</v>
      </c>
      <c r="G356" s="51" t="s">
        <v>185</v>
      </c>
      <c r="H356" s="52">
        <v>4</v>
      </c>
      <c r="I356" s="53">
        <v>10466</v>
      </c>
      <c r="J356" s="53">
        <v>1499</v>
      </c>
      <c r="K356" s="53">
        <v>0</v>
      </c>
      <c r="L356" s="53">
        <v>893</v>
      </c>
      <c r="M356" s="53">
        <v>12858</v>
      </c>
      <c r="N356" s="36"/>
      <c r="O356" s="54" t="s">
        <v>308</v>
      </c>
      <c r="P356" s="54" t="s">
        <v>308</v>
      </c>
      <c r="Q356" s="56">
        <v>0.09</v>
      </c>
      <c r="R356" s="56">
        <v>5.1999999999999998E-2</v>
      </c>
      <c r="S356" s="53">
        <v>0</v>
      </c>
      <c r="T356" s="36"/>
      <c r="U356" s="57">
        <v>47860</v>
      </c>
      <c r="V356" s="57">
        <v>0</v>
      </c>
      <c r="W356" s="53">
        <v>0</v>
      </c>
      <c r="X356" s="53">
        <v>3572</v>
      </c>
      <c r="Y356" s="53">
        <v>51432</v>
      </c>
      <c r="Z356" s="53">
        <f t="shared" si="5"/>
        <v>9506526</v>
      </c>
    </row>
    <row r="357" spans="1:26" s="13" customFormat="1">
      <c r="A357" s="50">
        <v>453</v>
      </c>
      <c r="B357" s="50">
        <v>453137137</v>
      </c>
      <c r="C357" s="51" t="s">
        <v>195</v>
      </c>
      <c r="D357" s="50">
        <v>137</v>
      </c>
      <c r="E357" s="51" t="s">
        <v>196</v>
      </c>
      <c r="F357" s="50">
        <v>137</v>
      </c>
      <c r="G357" s="51" t="s">
        <v>196</v>
      </c>
      <c r="H357" s="52">
        <v>549</v>
      </c>
      <c r="I357" s="53">
        <v>11738</v>
      </c>
      <c r="J357" s="53">
        <v>216</v>
      </c>
      <c r="K357" s="53">
        <v>886</v>
      </c>
      <c r="L357" s="53">
        <v>893</v>
      </c>
      <c r="M357" s="53">
        <v>13733</v>
      </c>
      <c r="N357" s="36"/>
      <c r="O357" s="54" t="s">
        <v>308</v>
      </c>
      <c r="P357" s="54" t="s">
        <v>308</v>
      </c>
      <c r="Q357" s="56">
        <v>0.18</v>
      </c>
      <c r="R357" s="56">
        <v>0.121</v>
      </c>
      <c r="S357" s="53">
        <v>0</v>
      </c>
      <c r="T357" s="36"/>
      <c r="U357" s="57">
        <v>6562746</v>
      </c>
      <c r="V357" s="57">
        <v>0</v>
      </c>
      <c r="W357" s="53">
        <v>486681</v>
      </c>
      <c r="X357" s="53">
        <v>490257</v>
      </c>
      <c r="Y357" s="53">
        <v>7539684</v>
      </c>
      <c r="Z357" s="53">
        <f t="shared" si="5"/>
        <v>9506526</v>
      </c>
    </row>
    <row r="358" spans="1:26" s="13" customFormat="1">
      <c r="A358" s="50">
        <v>453</v>
      </c>
      <c r="B358" s="50">
        <v>453137210</v>
      </c>
      <c r="C358" s="51" t="s">
        <v>195</v>
      </c>
      <c r="D358" s="50">
        <v>137</v>
      </c>
      <c r="E358" s="51" t="s">
        <v>196</v>
      </c>
      <c r="F358" s="50">
        <v>210</v>
      </c>
      <c r="G358" s="51" t="s">
        <v>188</v>
      </c>
      <c r="H358" s="52">
        <v>4</v>
      </c>
      <c r="I358" s="53">
        <v>11223</v>
      </c>
      <c r="J358" s="53">
        <v>3604</v>
      </c>
      <c r="K358" s="53">
        <v>0</v>
      </c>
      <c r="L358" s="53">
        <v>893</v>
      </c>
      <c r="M358" s="53">
        <v>15720</v>
      </c>
      <c r="N358" s="36"/>
      <c r="O358" s="54" t="s">
        <v>308</v>
      </c>
      <c r="P358" s="54" t="s">
        <v>308</v>
      </c>
      <c r="Q358" s="56">
        <v>0.09</v>
      </c>
      <c r="R358" s="56">
        <v>5.8999999999999997E-2</v>
      </c>
      <c r="S358" s="53">
        <v>0</v>
      </c>
      <c r="T358" s="36"/>
      <c r="U358" s="57">
        <v>59308</v>
      </c>
      <c r="V358" s="57">
        <v>0</v>
      </c>
      <c r="W358" s="53">
        <v>0</v>
      </c>
      <c r="X358" s="53">
        <v>3572</v>
      </c>
      <c r="Y358" s="53">
        <v>62880</v>
      </c>
      <c r="Z358" s="53">
        <f t="shared" si="5"/>
        <v>9506526</v>
      </c>
    </row>
    <row r="359" spans="1:26" s="13" customFormat="1">
      <c r="A359" s="50">
        <v>453</v>
      </c>
      <c r="B359" s="50">
        <v>453137236</v>
      </c>
      <c r="C359" s="51" t="s">
        <v>195</v>
      </c>
      <c r="D359" s="50">
        <v>137</v>
      </c>
      <c r="E359" s="51" t="s">
        <v>196</v>
      </c>
      <c r="F359" s="50">
        <v>236</v>
      </c>
      <c r="G359" s="51" t="s">
        <v>49</v>
      </c>
      <c r="H359" s="52">
        <v>3</v>
      </c>
      <c r="I359" s="53">
        <v>11379</v>
      </c>
      <c r="J359" s="53">
        <v>2132</v>
      </c>
      <c r="K359" s="53">
        <v>0</v>
      </c>
      <c r="L359" s="53">
        <v>893</v>
      </c>
      <c r="M359" s="53">
        <v>14404</v>
      </c>
      <c r="N359" s="36"/>
      <c r="O359" s="54" t="s">
        <v>308</v>
      </c>
      <c r="P359" s="54" t="s">
        <v>308</v>
      </c>
      <c r="Q359" s="56">
        <v>0.18</v>
      </c>
      <c r="R359" s="56">
        <v>2.4E-2</v>
      </c>
      <c r="S359" s="53">
        <v>0</v>
      </c>
      <c r="T359" s="36"/>
      <c r="U359" s="57">
        <v>40533</v>
      </c>
      <c r="V359" s="57">
        <v>0</v>
      </c>
      <c r="W359" s="53">
        <v>0</v>
      </c>
      <c r="X359" s="53">
        <v>2679</v>
      </c>
      <c r="Y359" s="53">
        <v>43212</v>
      </c>
      <c r="Z359" s="53">
        <f t="shared" si="5"/>
        <v>9506526</v>
      </c>
    </row>
    <row r="360" spans="1:26" s="13" customFormat="1">
      <c r="A360" s="50">
        <v>453</v>
      </c>
      <c r="B360" s="50">
        <v>453137278</v>
      </c>
      <c r="C360" s="51" t="s">
        <v>195</v>
      </c>
      <c r="D360" s="50">
        <v>137</v>
      </c>
      <c r="E360" s="51" t="s">
        <v>196</v>
      </c>
      <c r="F360" s="50">
        <v>278</v>
      </c>
      <c r="G360" s="51" t="s">
        <v>190</v>
      </c>
      <c r="H360" s="52">
        <v>3</v>
      </c>
      <c r="I360" s="53">
        <v>9366</v>
      </c>
      <c r="J360" s="53">
        <v>3019</v>
      </c>
      <c r="K360" s="53">
        <v>0</v>
      </c>
      <c r="L360" s="53">
        <v>893</v>
      </c>
      <c r="M360" s="53">
        <v>13278</v>
      </c>
      <c r="N360" s="36"/>
      <c r="O360" s="54" t="s">
        <v>308</v>
      </c>
      <c r="P360" s="54" t="s">
        <v>308</v>
      </c>
      <c r="Q360" s="56">
        <v>0.09</v>
      </c>
      <c r="R360" s="56">
        <v>4.5999999999999999E-2</v>
      </c>
      <c r="S360" s="53">
        <v>0</v>
      </c>
      <c r="T360" s="36"/>
      <c r="U360" s="57">
        <v>37155</v>
      </c>
      <c r="V360" s="57">
        <v>0</v>
      </c>
      <c r="W360" s="53">
        <v>0</v>
      </c>
      <c r="X360" s="53">
        <v>2679</v>
      </c>
      <c r="Y360" s="53">
        <v>39834</v>
      </c>
      <c r="Z360" s="53">
        <f t="shared" si="5"/>
        <v>9506526</v>
      </c>
    </row>
    <row r="361" spans="1:26" s="13" customFormat="1">
      <c r="A361" s="50">
        <v>453</v>
      </c>
      <c r="B361" s="50">
        <v>453137281</v>
      </c>
      <c r="C361" s="51" t="s">
        <v>195</v>
      </c>
      <c r="D361" s="50">
        <v>137</v>
      </c>
      <c r="E361" s="51" t="s">
        <v>196</v>
      </c>
      <c r="F361" s="50">
        <v>281</v>
      </c>
      <c r="G361" s="51" t="s">
        <v>146</v>
      </c>
      <c r="H361" s="52">
        <v>82</v>
      </c>
      <c r="I361" s="53">
        <v>11591</v>
      </c>
      <c r="J361" s="53">
        <v>0</v>
      </c>
      <c r="K361" s="53">
        <v>0</v>
      </c>
      <c r="L361" s="53">
        <v>893</v>
      </c>
      <c r="M361" s="53">
        <v>12484</v>
      </c>
      <c r="N361" s="36"/>
      <c r="O361" s="54" t="s">
        <v>308</v>
      </c>
      <c r="P361" s="54" t="s">
        <v>308</v>
      </c>
      <c r="Q361" s="56">
        <v>0.18</v>
      </c>
      <c r="R361" s="56">
        <v>0.11799999999999999</v>
      </c>
      <c r="S361" s="53">
        <v>0</v>
      </c>
      <c r="T361" s="36"/>
      <c r="U361" s="57">
        <v>950462</v>
      </c>
      <c r="V361" s="57">
        <v>0</v>
      </c>
      <c r="W361" s="53">
        <v>0</v>
      </c>
      <c r="X361" s="53">
        <v>73226</v>
      </c>
      <c r="Y361" s="53">
        <v>1023688</v>
      </c>
      <c r="Z361" s="53">
        <f t="shared" si="5"/>
        <v>9506526</v>
      </c>
    </row>
    <row r="362" spans="1:26" s="13" customFormat="1">
      <c r="A362" s="50">
        <v>453</v>
      </c>
      <c r="B362" s="50">
        <v>453137325</v>
      </c>
      <c r="C362" s="51" t="s">
        <v>195</v>
      </c>
      <c r="D362" s="50">
        <v>137</v>
      </c>
      <c r="E362" s="51" t="s">
        <v>196</v>
      </c>
      <c r="F362" s="50">
        <v>325</v>
      </c>
      <c r="G362" s="51" t="s">
        <v>198</v>
      </c>
      <c r="H362" s="52">
        <v>1</v>
      </c>
      <c r="I362" s="53">
        <v>8406</v>
      </c>
      <c r="J362" s="53">
        <v>1223</v>
      </c>
      <c r="K362" s="53">
        <v>0</v>
      </c>
      <c r="L362" s="53">
        <v>893</v>
      </c>
      <c r="M362" s="53">
        <v>10522</v>
      </c>
      <c r="N362" s="36"/>
      <c r="O362" s="54" t="s">
        <v>308</v>
      </c>
      <c r="P362" s="54" t="s">
        <v>308</v>
      </c>
      <c r="Q362" s="56">
        <v>0.09</v>
      </c>
      <c r="R362" s="56">
        <v>3.0000000000000001E-3</v>
      </c>
      <c r="S362" s="53">
        <v>0</v>
      </c>
      <c r="T362" s="36"/>
      <c r="U362" s="57">
        <v>9629</v>
      </c>
      <c r="V362" s="57">
        <v>0</v>
      </c>
      <c r="W362" s="53">
        <v>0</v>
      </c>
      <c r="X362" s="53">
        <v>893</v>
      </c>
      <c r="Y362" s="53">
        <v>10522</v>
      </c>
      <c r="Z362" s="53">
        <f t="shared" si="5"/>
        <v>9506526</v>
      </c>
    </row>
    <row r="363" spans="1:26" s="13" customFormat="1">
      <c r="A363" s="50">
        <v>453</v>
      </c>
      <c r="B363" s="50">
        <v>453137332</v>
      </c>
      <c r="C363" s="51" t="s">
        <v>195</v>
      </c>
      <c r="D363" s="50">
        <v>137</v>
      </c>
      <c r="E363" s="51" t="s">
        <v>196</v>
      </c>
      <c r="F363" s="50">
        <v>332</v>
      </c>
      <c r="G363" s="51" t="s">
        <v>199</v>
      </c>
      <c r="H363" s="52">
        <v>9</v>
      </c>
      <c r="I363" s="53">
        <v>10428</v>
      </c>
      <c r="J363" s="53">
        <v>1025</v>
      </c>
      <c r="K363" s="53">
        <v>0</v>
      </c>
      <c r="L363" s="53">
        <v>893</v>
      </c>
      <c r="M363" s="53">
        <v>12346</v>
      </c>
      <c r="N363" s="36"/>
      <c r="O363" s="54" t="s">
        <v>308</v>
      </c>
      <c r="P363" s="54" t="s">
        <v>308</v>
      </c>
      <c r="Q363" s="56">
        <v>0.09</v>
      </c>
      <c r="R363" s="56">
        <v>1.4E-2</v>
      </c>
      <c r="S363" s="53">
        <v>0</v>
      </c>
      <c r="T363" s="36"/>
      <c r="U363" s="57">
        <v>103077</v>
      </c>
      <c r="V363" s="57">
        <v>0</v>
      </c>
      <c r="W363" s="53">
        <v>0</v>
      </c>
      <c r="X363" s="53">
        <v>8037</v>
      </c>
      <c r="Y363" s="53">
        <v>111114</v>
      </c>
      <c r="Z363" s="53">
        <f t="shared" si="5"/>
        <v>9506526</v>
      </c>
    </row>
    <row r="364" spans="1:26" s="13" customFormat="1">
      <c r="A364" s="50">
        <v>454</v>
      </c>
      <c r="B364" s="50">
        <v>454149009</v>
      </c>
      <c r="C364" s="51" t="s">
        <v>200</v>
      </c>
      <c r="D364" s="50">
        <v>149</v>
      </c>
      <c r="E364" s="51" t="s">
        <v>77</v>
      </c>
      <c r="F364" s="50">
        <v>9</v>
      </c>
      <c r="G364" s="51" t="s">
        <v>85</v>
      </c>
      <c r="H364" s="52">
        <v>4</v>
      </c>
      <c r="I364" s="53">
        <v>12364</v>
      </c>
      <c r="J364" s="53">
        <v>6237</v>
      </c>
      <c r="K364" s="53">
        <v>0</v>
      </c>
      <c r="L364" s="53">
        <v>893</v>
      </c>
      <c r="M364" s="53">
        <v>19494</v>
      </c>
      <c r="N364" s="36"/>
      <c r="O364" s="54" t="s">
        <v>308</v>
      </c>
      <c r="P364" s="54" t="s">
        <v>308</v>
      </c>
      <c r="Q364" s="56">
        <v>0.09</v>
      </c>
      <c r="R364" s="56">
        <v>1E-3</v>
      </c>
      <c r="S364" s="53">
        <v>0</v>
      </c>
      <c r="T364" s="36"/>
      <c r="U364" s="57">
        <v>74404</v>
      </c>
      <c r="V364" s="57">
        <v>0</v>
      </c>
      <c r="W364" s="53">
        <v>0</v>
      </c>
      <c r="X364" s="53">
        <v>3572</v>
      </c>
      <c r="Y364" s="53">
        <v>77976</v>
      </c>
      <c r="Z364" s="53">
        <f t="shared" si="5"/>
        <v>9300355</v>
      </c>
    </row>
    <row r="365" spans="1:26" s="13" customFormat="1">
      <c r="A365" s="50">
        <v>454</v>
      </c>
      <c r="B365" s="50">
        <v>454149128</v>
      </c>
      <c r="C365" s="51" t="s">
        <v>200</v>
      </c>
      <c r="D365" s="50">
        <v>149</v>
      </c>
      <c r="E365" s="51" t="s">
        <v>77</v>
      </c>
      <c r="F365" s="50">
        <v>128</v>
      </c>
      <c r="G365" s="51" t="s">
        <v>122</v>
      </c>
      <c r="H365" s="52">
        <v>9</v>
      </c>
      <c r="I365" s="53">
        <v>10117</v>
      </c>
      <c r="J365" s="53">
        <v>434</v>
      </c>
      <c r="K365" s="53">
        <v>0</v>
      </c>
      <c r="L365" s="53">
        <v>893</v>
      </c>
      <c r="M365" s="53">
        <v>11444</v>
      </c>
      <c r="N365" s="36"/>
      <c r="O365" s="54" t="s">
        <v>308</v>
      </c>
      <c r="P365" s="54" t="s">
        <v>308</v>
      </c>
      <c r="Q365" s="56">
        <v>0.18</v>
      </c>
      <c r="R365" s="56">
        <v>3.2000000000000001E-2</v>
      </c>
      <c r="S365" s="53">
        <v>0</v>
      </c>
      <c r="T365" s="36"/>
      <c r="U365" s="57">
        <v>94959</v>
      </c>
      <c r="V365" s="57">
        <v>0</v>
      </c>
      <c r="W365" s="53">
        <v>0</v>
      </c>
      <c r="X365" s="53">
        <v>8037</v>
      </c>
      <c r="Y365" s="53">
        <v>102996</v>
      </c>
      <c r="Z365" s="53">
        <f t="shared" si="5"/>
        <v>9300355</v>
      </c>
    </row>
    <row r="366" spans="1:26" s="13" customFormat="1">
      <c r="A366" s="50">
        <v>454</v>
      </c>
      <c r="B366" s="50">
        <v>454149149</v>
      </c>
      <c r="C366" s="51" t="s">
        <v>200</v>
      </c>
      <c r="D366" s="50">
        <v>149</v>
      </c>
      <c r="E366" s="51" t="s">
        <v>77</v>
      </c>
      <c r="F366" s="50">
        <v>149</v>
      </c>
      <c r="G366" s="51" t="s">
        <v>77</v>
      </c>
      <c r="H366" s="52">
        <v>682</v>
      </c>
      <c r="I366" s="53">
        <v>11389</v>
      </c>
      <c r="J366" s="53">
        <v>65</v>
      </c>
      <c r="K366" s="53">
        <v>199</v>
      </c>
      <c r="L366" s="53">
        <v>893</v>
      </c>
      <c r="M366" s="53">
        <v>12546</v>
      </c>
      <c r="N366" s="36"/>
      <c r="O366" s="54" t="s">
        <v>308</v>
      </c>
      <c r="P366" s="54" t="s">
        <v>308</v>
      </c>
      <c r="Q366" s="56">
        <v>0.13</v>
      </c>
      <c r="R366" s="56">
        <v>0.10299999999999999</v>
      </c>
      <c r="S366" s="53">
        <v>0</v>
      </c>
      <c r="T366" s="36"/>
      <c r="U366" s="57">
        <v>7811628</v>
      </c>
      <c r="V366" s="57">
        <v>0</v>
      </c>
      <c r="W366" s="53">
        <v>135419</v>
      </c>
      <c r="X366" s="53">
        <v>609026</v>
      </c>
      <c r="Y366" s="53">
        <v>8556073</v>
      </c>
      <c r="Z366" s="53">
        <f t="shared" si="5"/>
        <v>9300355</v>
      </c>
    </row>
    <row r="367" spans="1:26" s="13" customFormat="1">
      <c r="A367" s="50">
        <v>454</v>
      </c>
      <c r="B367" s="50">
        <v>454149181</v>
      </c>
      <c r="C367" s="51" t="s">
        <v>200</v>
      </c>
      <c r="D367" s="50">
        <v>149</v>
      </c>
      <c r="E367" s="51" t="s">
        <v>77</v>
      </c>
      <c r="F367" s="50">
        <v>181</v>
      </c>
      <c r="G367" s="51" t="s">
        <v>79</v>
      </c>
      <c r="H367" s="52">
        <v>45</v>
      </c>
      <c r="I367" s="53">
        <v>10955</v>
      </c>
      <c r="J367" s="53">
        <v>670</v>
      </c>
      <c r="K367" s="53">
        <v>0</v>
      </c>
      <c r="L367" s="53">
        <v>893</v>
      </c>
      <c r="M367" s="53">
        <v>12518</v>
      </c>
      <c r="N367" s="36"/>
      <c r="O367" s="54" t="s">
        <v>308</v>
      </c>
      <c r="P367" s="54" t="s">
        <v>308</v>
      </c>
      <c r="Q367" s="56">
        <v>0.09</v>
      </c>
      <c r="R367" s="56">
        <v>1.4E-2</v>
      </c>
      <c r="S367" s="53">
        <v>0</v>
      </c>
      <c r="T367" s="36"/>
      <c r="U367" s="57">
        <v>523125</v>
      </c>
      <c r="V367" s="57">
        <v>0</v>
      </c>
      <c r="W367" s="53">
        <v>0</v>
      </c>
      <c r="X367" s="53">
        <v>40185</v>
      </c>
      <c r="Y367" s="53">
        <v>563310</v>
      </c>
      <c r="Z367" s="53">
        <f t="shared" si="5"/>
        <v>9300355</v>
      </c>
    </row>
    <row r="368" spans="1:26" s="13" customFormat="1">
      <c r="A368" s="50">
        <v>455</v>
      </c>
      <c r="B368" s="50">
        <v>455128007</v>
      </c>
      <c r="C368" s="51" t="s">
        <v>201</v>
      </c>
      <c r="D368" s="50">
        <v>128</v>
      </c>
      <c r="E368" s="51" t="s">
        <v>122</v>
      </c>
      <c r="F368" s="50">
        <v>7</v>
      </c>
      <c r="G368" s="51" t="s">
        <v>202</v>
      </c>
      <c r="H368" s="52">
        <v>2</v>
      </c>
      <c r="I368" s="53">
        <v>8332</v>
      </c>
      <c r="J368" s="53">
        <v>2740</v>
      </c>
      <c r="K368" s="53">
        <v>0</v>
      </c>
      <c r="L368" s="53">
        <v>893</v>
      </c>
      <c r="M368" s="53">
        <v>11965</v>
      </c>
      <c r="N368" s="36"/>
      <c r="O368" s="54" t="s">
        <v>308</v>
      </c>
      <c r="P368" s="54" t="s">
        <v>308</v>
      </c>
      <c r="Q368" s="56">
        <v>0.09</v>
      </c>
      <c r="R368" s="56">
        <v>1.7000000000000001E-2</v>
      </c>
      <c r="S368" s="53">
        <v>0</v>
      </c>
      <c r="T368" s="36"/>
      <c r="U368" s="57">
        <v>22144</v>
      </c>
      <c r="V368" s="57">
        <v>0</v>
      </c>
      <c r="W368" s="53">
        <v>0</v>
      </c>
      <c r="X368" s="53">
        <v>1786</v>
      </c>
      <c r="Y368" s="53">
        <v>23930</v>
      </c>
      <c r="Z368" s="53">
        <f t="shared" si="5"/>
        <v>3205962</v>
      </c>
    </row>
    <row r="369" spans="1:26" s="13" customFormat="1">
      <c r="A369" s="50">
        <v>455</v>
      </c>
      <c r="B369" s="50">
        <v>455128128</v>
      </c>
      <c r="C369" s="51" t="s">
        <v>201</v>
      </c>
      <c r="D369" s="50">
        <v>128</v>
      </c>
      <c r="E369" s="51" t="s">
        <v>122</v>
      </c>
      <c r="F369" s="50">
        <v>128</v>
      </c>
      <c r="G369" s="51" t="s">
        <v>122</v>
      </c>
      <c r="H369" s="52">
        <v>298</v>
      </c>
      <c r="I369" s="53">
        <v>9164</v>
      </c>
      <c r="J369" s="53">
        <v>393</v>
      </c>
      <c r="K369" s="53">
        <v>0</v>
      </c>
      <c r="L369" s="53">
        <v>893</v>
      </c>
      <c r="M369" s="53">
        <v>10450</v>
      </c>
      <c r="N369" s="36"/>
      <c r="O369" s="54" t="s">
        <v>308</v>
      </c>
      <c r="P369" s="54" t="s">
        <v>308</v>
      </c>
      <c r="Q369" s="56">
        <v>0.18</v>
      </c>
      <c r="R369" s="56">
        <v>3.2000000000000001E-2</v>
      </c>
      <c r="S369" s="53">
        <v>0</v>
      </c>
      <c r="T369" s="36"/>
      <c r="U369" s="57">
        <v>2847986</v>
      </c>
      <c r="V369" s="57">
        <v>0</v>
      </c>
      <c r="W369" s="53">
        <v>0</v>
      </c>
      <c r="X369" s="53">
        <v>266114</v>
      </c>
      <c r="Y369" s="53">
        <v>3114100</v>
      </c>
      <c r="Z369" s="53">
        <f t="shared" si="5"/>
        <v>3205962</v>
      </c>
    </row>
    <row r="370" spans="1:26" s="13" customFormat="1">
      <c r="A370" s="50">
        <v>455</v>
      </c>
      <c r="B370" s="50">
        <v>455128149</v>
      </c>
      <c r="C370" s="51" t="s">
        <v>201</v>
      </c>
      <c r="D370" s="50">
        <v>128</v>
      </c>
      <c r="E370" s="51" t="s">
        <v>122</v>
      </c>
      <c r="F370" s="50">
        <v>149</v>
      </c>
      <c r="G370" s="51" t="s">
        <v>77</v>
      </c>
      <c r="H370" s="52">
        <v>1</v>
      </c>
      <c r="I370" s="53">
        <v>12390</v>
      </c>
      <c r="J370" s="53">
        <v>71</v>
      </c>
      <c r="K370" s="53">
        <v>0</v>
      </c>
      <c r="L370" s="53">
        <v>893</v>
      </c>
      <c r="M370" s="53">
        <v>13354</v>
      </c>
      <c r="N370" s="36"/>
      <c r="O370" s="54" t="s">
        <v>308</v>
      </c>
      <c r="P370" s="54" t="s">
        <v>308</v>
      </c>
      <c r="Q370" s="56">
        <v>0.13</v>
      </c>
      <c r="R370" s="56">
        <v>0.10299999999999999</v>
      </c>
      <c r="S370" s="53">
        <v>0</v>
      </c>
      <c r="T370" s="36"/>
      <c r="U370" s="57">
        <v>12461</v>
      </c>
      <c r="V370" s="57">
        <v>0</v>
      </c>
      <c r="W370" s="53">
        <v>0</v>
      </c>
      <c r="X370" s="53">
        <v>893</v>
      </c>
      <c r="Y370" s="53">
        <v>13354</v>
      </c>
      <c r="Z370" s="53">
        <f t="shared" si="5"/>
        <v>3205962</v>
      </c>
    </row>
    <row r="371" spans="1:26" s="13" customFormat="1">
      <c r="A371" s="50">
        <v>455</v>
      </c>
      <c r="B371" s="50">
        <v>455128181</v>
      </c>
      <c r="C371" s="51" t="s">
        <v>201</v>
      </c>
      <c r="D371" s="50">
        <v>128</v>
      </c>
      <c r="E371" s="51" t="s">
        <v>122</v>
      </c>
      <c r="F371" s="50">
        <v>181</v>
      </c>
      <c r="G371" s="51" t="s">
        <v>79</v>
      </c>
      <c r="H371" s="52">
        <v>4</v>
      </c>
      <c r="I371" s="53">
        <v>8450</v>
      </c>
      <c r="J371" s="53">
        <v>517</v>
      </c>
      <c r="K371" s="53">
        <v>0</v>
      </c>
      <c r="L371" s="53">
        <v>893</v>
      </c>
      <c r="M371" s="53">
        <v>9860</v>
      </c>
      <c r="N371" s="36"/>
      <c r="O371" s="54" t="s">
        <v>308</v>
      </c>
      <c r="P371" s="54" t="s">
        <v>308</v>
      </c>
      <c r="Q371" s="56">
        <v>0.09</v>
      </c>
      <c r="R371" s="56">
        <v>1.4E-2</v>
      </c>
      <c r="S371" s="53">
        <v>0</v>
      </c>
      <c r="T371" s="36"/>
      <c r="U371" s="57">
        <v>35868</v>
      </c>
      <c r="V371" s="57">
        <v>0</v>
      </c>
      <c r="W371" s="53">
        <v>0</v>
      </c>
      <c r="X371" s="53">
        <v>3572</v>
      </c>
      <c r="Y371" s="53">
        <v>39440</v>
      </c>
      <c r="Z371" s="53">
        <f t="shared" si="5"/>
        <v>3205962</v>
      </c>
    </row>
    <row r="372" spans="1:26" s="13" customFormat="1">
      <c r="A372" s="50">
        <v>455</v>
      </c>
      <c r="B372" s="50">
        <v>455128295</v>
      </c>
      <c r="C372" s="51" t="s">
        <v>201</v>
      </c>
      <c r="D372" s="50">
        <v>128</v>
      </c>
      <c r="E372" s="51" t="s">
        <v>122</v>
      </c>
      <c r="F372" s="50">
        <v>295</v>
      </c>
      <c r="G372" s="51" t="s">
        <v>135</v>
      </c>
      <c r="H372" s="52">
        <v>1</v>
      </c>
      <c r="I372" s="53">
        <v>9708</v>
      </c>
      <c r="J372" s="53">
        <v>4537</v>
      </c>
      <c r="K372" s="53">
        <v>0</v>
      </c>
      <c r="L372" s="53">
        <v>893</v>
      </c>
      <c r="M372" s="53">
        <v>15138</v>
      </c>
      <c r="N372" s="36"/>
      <c r="O372" s="54" t="s">
        <v>308</v>
      </c>
      <c r="P372" s="54" t="s">
        <v>308</v>
      </c>
      <c r="Q372" s="56">
        <v>0.09</v>
      </c>
      <c r="R372" s="56">
        <v>2.1000000000000001E-2</v>
      </c>
      <c r="S372" s="53">
        <v>0</v>
      </c>
      <c r="T372" s="36"/>
      <c r="U372" s="57">
        <v>14245</v>
      </c>
      <c r="V372" s="57">
        <v>0</v>
      </c>
      <c r="W372" s="53">
        <v>0</v>
      </c>
      <c r="X372" s="53">
        <v>893</v>
      </c>
      <c r="Y372" s="53">
        <v>15138</v>
      </c>
      <c r="Z372" s="53">
        <f t="shared" si="5"/>
        <v>3205962</v>
      </c>
    </row>
    <row r="373" spans="1:26" s="13" customFormat="1">
      <c r="A373" s="50">
        <v>456</v>
      </c>
      <c r="B373" s="50">
        <v>456160009</v>
      </c>
      <c r="C373" s="51" t="s">
        <v>203</v>
      </c>
      <c r="D373" s="50">
        <v>160</v>
      </c>
      <c r="E373" s="51" t="s">
        <v>134</v>
      </c>
      <c r="F373" s="50">
        <v>9</v>
      </c>
      <c r="G373" s="51" t="s">
        <v>85</v>
      </c>
      <c r="H373" s="52">
        <v>1</v>
      </c>
      <c r="I373" s="53">
        <v>8450</v>
      </c>
      <c r="J373" s="53">
        <v>4262</v>
      </c>
      <c r="K373" s="53">
        <v>0</v>
      </c>
      <c r="L373" s="53">
        <v>893</v>
      </c>
      <c r="M373" s="53">
        <v>13605</v>
      </c>
      <c r="N373" s="36"/>
      <c r="O373" s="54" t="s">
        <v>308</v>
      </c>
      <c r="P373" s="54" t="s">
        <v>308</v>
      </c>
      <c r="Q373" s="56">
        <v>0.09</v>
      </c>
      <c r="R373" s="56">
        <v>1E-3</v>
      </c>
      <c r="S373" s="53">
        <v>0</v>
      </c>
      <c r="T373" s="36"/>
      <c r="U373" s="57">
        <v>12712</v>
      </c>
      <c r="V373" s="57">
        <v>0</v>
      </c>
      <c r="W373" s="53">
        <v>0</v>
      </c>
      <c r="X373" s="53">
        <v>893</v>
      </c>
      <c r="Y373" s="53">
        <v>13605</v>
      </c>
      <c r="Z373" s="53">
        <f t="shared" si="5"/>
        <v>10479707</v>
      </c>
    </row>
    <row r="374" spans="1:26" s="13" customFormat="1">
      <c r="A374" s="50">
        <v>456</v>
      </c>
      <c r="B374" s="50">
        <v>456160031</v>
      </c>
      <c r="C374" s="51" t="s">
        <v>203</v>
      </c>
      <c r="D374" s="50">
        <v>160</v>
      </c>
      <c r="E374" s="51" t="s">
        <v>134</v>
      </c>
      <c r="F374" s="50">
        <v>31</v>
      </c>
      <c r="G374" s="51" t="s">
        <v>76</v>
      </c>
      <c r="H374" s="52">
        <v>2</v>
      </c>
      <c r="I374" s="53">
        <v>12513</v>
      </c>
      <c r="J374" s="53">
        <v>5136</v>
      </c>
      <c r="K374" s="53">
        <v>0</v>
      </c>
      <c r="L374" s="53">
        <v>893</v>
      </c>
      <c r="M374" s="53">
        <v>18542</v>
      </c>
      <c r="N374" s="36"/>
      <c r="O374" s="54" t="s">
        <v>308</v>
      </c>
      <c r="P374" s="54" t="s">
        <v>308</v>
      </c>
      <c r="Q374" s="56">
        <v>0.09</v>
      </c>
      <c r="R374" s="56">
        <v>2.9000000000000001E-2</v>
      </c>
      <c r="S374" s="53">
        <v>0</v>
      </c>
      <c r="T374" s="36"/>
      <c r="U374" s="57">
        <v>35298</v>
      </c>
      <c r="V374" s="57">
        <v>0</v>
      </c>
      <c r="W374" s="53">
        <v>0</v>
      </c>
      <c r="X374" s="53">
        <v>1786</v>
      </c>
      <c r="Y374" s="53">
        <v>37084</v>
      </c>
      <c r="Z374" s="53">
        <f t="shared" si="5"/>
        <v>10479707</v>
      </c>
    </row>
    <row r="375" spans="1:26" s="13" customFormat="1">
      <c r="A375" s="50">
        <v>456</v>
      </c>
      <c r="B375" s="50">
        <v>456160056</v>
      </c>
      <c r="C375" s="51" t="s">
        <v>203</v>
      </c>
      <c r="D375" s="50">
        <v>160</v>
      </c>
      <c r="E375" s="51" t="s">
        <v>134</v>
      </c>
      <c r="F375" s="50">
        <v>56</v>
      </c>
      <c r="G375" s="51" t="s">
        <v>133</v>
      </c>
      <c r="H375" s="52">
        <v>2</v>
      </c>
      <c r="I375" s="53">
        <v>13058</v>
      </c>
      <c r="J375" s="53">
        <v>4566</v>
      </c>
      <c r="K375" s="53">
        <v>0</v>
      </c>
      <c r="L375" s="53">
        <v>893</v>
      </c>
      <c r="M375" s="53">
        <v>18517</v>
      </c>
      <c r="N375" s="36"/>
      <c r="O375" s="54" t="s">
        <v>308</v>
      </c>
      <c r="P375" s="54" t="s">
        <v>308</v>
      </c>
      <c r="Q375" s="56">
        <v>0.09</v>
      </c>
      <c r="R375" s="56">
        <v>2.1000000000000001E-2</v>
      </c>
      <c r="S375" s="53">
        <v>0</v>
      </c>
      <c r="T375" s="36"/>
      <c r="U375" s="57">
        <v>35248</v>
      </c>
      <c r="V375" s="57">
        <v>0</v>
      </c>
      <c r="W375" s="53">
        <v>0</v>
      </c>
      <c r="X375" s="53">
        <v>1786</v>
      </c>
      <c r="Y375" s="53">
        <v>37034</v>
      </c>
      <c r="Z375" s="53">
        <f t="shared" si="5"/>
        <v>10479707</v>
      </c>
    </row>
    <row r="376" spans="1:26" s="13" customFormat="1">
      <c r="A376" s="50">
        <v>456</v>
      </c>
      <c r="B376" s="50">
        <v>456160079</v>
      </c>
      <c r="C376" s="51" t="s">
        <v>203</v>
      </c>
      <c r="D376" s="50">
        <v>160</v>
      </c>
      <c r="E376" s="51" t="s">
        <v>134</v>
      </c>
      <c r="F376" s="50">
        <v>79</v>
      </c>
      <c r="G376" s="51" t="s">
        <v>86</v>
      </c>
      <c r="H376" s="52">
        <v>27</v>
      </c>
      <c r="I376" s="53">
        <v>10194</v>
      </c>
      <c r="J376" s="53">
        <v>654</v>
      </c>
      <c r="K376" s="53">
        <v>0</v>
      </c>
      <c r="L376" s="53">
        <v>893</v>
      </c>
      <c r="M376" s="53">
        <v>11741</v>
      </c>
      <c r="N376" s="36"/>
      <c r="O376" s="54" t="s">
        <v>308</v>
      </c>
      <c r="P376" s="54" t="s">
        <v>308</v>
      </c>
      <c r="Q376" s="56">
        <v>0.09</v>
      </c>
      <c r="R376" s="56">
        <v>6.5000000000000002E-2</v>
      </c>
      <c r="S376" s="53">
        <v>0</v>
      </c>
      <c r="T376" s="36"/>
      <c r="U376" s="57">
        <v>292896</v>
      </c>
      <c r="V376" s="57">
        <v>0</v>
      </c>
      <c r="W376" s="53">
        <v>0</v>
      </c>
      <c r="X376" s="53">
        <v>24111</v>
      </c>
      <c r="Y376" s="53">
        <v>317007</v>
      </c>
      <c r="Z376" s="53">
        <f t="shared" si="5"/>
        <v>10479707</v>
      </c>
    </row>
    <row r="377" spans="1:26" s="13" customFormat="1">
      <c r="A377" s="50">
        <v>456</v>
      </c>
      <c r="B377" s="50">
        <v>456160100</v>
      </c>
      <c r="C377" s="51" t="s">
        <v>203</v>
      </c>
      <c r="D377" s="50">
        <v>160</v>
      </c>
      <c r="E377" s="51" t="s">
        <v>134</v>
      </c>
      <c r="F377" s="50">
        <v>100</v>
      </c>
      <c r="G377" s="51" t="s">
        <v>58</v>
      </c>
      <c r="H377" s="52">
        <v>2</v>
      </c>
      <c r="I377" s="53">
        <v>11116</v>
      </c>
      <c r="J377" s="53">
        <v>5495</v>
      </c>
      <c r="K377" s="53">
        <v>0</v>
      </c>
      <c r="L377" s="53">
        <v>893</v>
      </c>
      <c r="M377" s="53">
        <v>17504</v>
      </c>
      <c r="N377" s="36"/>
      <c r="O377" s="54" t="s">
        <v>308</v>
      </c>
      <c r="P377" s="54" t="s">
        <v>308</v>
      </c>
      <c r="Q377" s="56">
        <v>0.09</v>
      </c>
      <c r="R377" s="56">
        <v>3.3000000000000002E-2</v>
      </c>
      <c r="S377" s="53">
        <v>0</v>
      </c>
      <c r="T377" s="36"/>
      <c r="U377" s="57">
        <v>33222</v>
      </c>
      <c r="V377" s="57">
        <v>0</v>
      </c>
      <c r="W377" s="53">
        <v>0</v>
      </c>
      <c r="X377" s="53">
        <v>1786</v>
      </c>
      <c r="Y377" s="53">
        <v>35008</v>
      </c>
      <c r="Z377" s="53">
        <f t="shared" si="5"/>
        <v>10479707</v>
      </c>
    </row>
    <row r="378" spans="1:26" s="13" customFormat="1">
      <c r="A378" s="50">
        <v>456</v>
      </c>
      <c r="B378" s="50">
        <v>456160149</v>
      </c>
      <c r="C378" s="51" t="s">
        <v>203</v>
      </c>
      <c r="D378" s="50">
        <v>160</v>
      </c>
      <c r="E378" s="51" t="s">
        <v>134</v>
      </c>
      <c r="F378" s="50">
        <v>149</v>
      </c>
      <c r="G378" s="51" t="s">
        <v>77</v>
      </c>
      <c r="H378" s="52">
        <v>2</v>
      </c>
      <c r="I378" s="53">
        <v>13821</v>
      </c>
      <c r="J378" s="53">
        <v>79</v>
      </c>
      <c r="K378" s="53">
        <v>0</v>
      </c>
      <c r="L378" s="53">
        <v>893</v>
      </c>
      <c r="M378" s="53">
        <v>14793</v>
      </c>
      <c r="N378" s="36"/>
      <c r="O378" s="54" t="s">
        <v>308</v>
      </c>
      <c r="P378" s="54" t="s">
        <v>308</v>
      </c>
      <c r="Q378" s="56">
        <v>0.13</v>
      </c>
      <c r="R378" s="56">
        <v>0.10299999999999999</v>
      </c>
      <c r="S378" s="53">
        <v>0</v>
      </c>
      <c r="T378" s="36"/>
      <c r="U378" s="57">
        <v>27800</v>
      </c>
      <c r="V378" s="57">
        <v>0</v>
      </c>
      <c r="W378" s="53">
        <v>0</v>
      </c>
      <c r="X378" s="53">
        <v>1786</v>
      </c>
      <c r="Y378" s="53">
        <v>29586</v>
      </c>
      <c r="Z378" s="53">
        <f t="shared" si="5"/>
        <v>10479707</v>
      </c>
    </row>
    <row r="379" spans="1:26" s="13" customFormat="1">
      <c r="A379" s="50">
        <v>456</v>
      </c>
      <c r="B379" s="50">
        <v>456160160</v>
      </c>
      <c r="C379" s="51" t="s">
        <v>203</v>
      </c>
      <c r="D379" s="50">
        <v>160</v>
      </c>
      <c r="E379" s="51" t="s">
        <v>134</v>
      </c>
      <c r="F379" s="50">
        <v>160</v>
      </c>
      <c r="G379" s="51" t="s">
        <v>134</v>
      </c>
      <c r="H379" s="52">
        <v>751</v>
      </c>
      <c r="I379" s="53">
        <v>11702</v>
      </c>
      <c r="J379" s="53">
        <v>472</v>
      </c>
      <c r="K379" s="53">
        <v>0</v>
      </c>
      <c r="L379" s="53">
        <v>893</v>
      </c>
      <c r="M379" s="53">
        <v>13067</v>
      </c>
      <c r="N379" s="36"/>
      <c r="O379" s="54" t="s">
        <v>308</v>
      </c>
      <c r="P379" s="54" t="s">
        <v>308</v>
      </c>
      <c r="Q379" s="56">
        <v>0.13</v>
      </c>
      <c r="R379" s="56">
        <v>0.104</v>
      </c>
      <c r="S379" s="53">
        <v>0</v>
      </c>
      <c r="T379" s="36"/>
      <c r="U379" s="57">
        <v>9142674</v>
      </c>
      <c r="V379" s="57">
        <v>0</v>
      </c>
      <c r="W379" s="53">
        <v>0</v>
      </c>
      <c r="X379" s="53">
        <v>670643</v>
      </c>
      <c r="Y379" s="53">
        <v>9813317</v>
      </c>
      <c r="Z379" s="53">
        <f t="shared" si="5"/>
        <v>10479707</v>
      </c>
    </row>
    <row r="380" spans="1:26" s="13" customFormat="1">
      <c r="A380" s="50">
        <v>456</v>
      </c>
      <c r="B380" s="50">
        <v>456160170</v>
      </c>
      <c r="C380" s="51" t="s">
        <v>203</v>
      </c>
      <c r="D380" s="50">
        <v>160</v>
      </c>
      <c r="E380" s="51" t="s">
        <v>134</v>
      </c>
      <c r="F380" s="50">
        <v>170</v>
      </c>
      <c r="G380" s="51" t="s">
        <v>65</v>
      </c>
      <c r="H380" s="52">
        <v>3</v>
      </c>
      <c r="I380" s="53">
        <v>10413</v>
      </c>
      <c r="J380" s="53">
        <v>3832</v>
      </c>
      <c r="K380" s="53">
        <v>0</v>
      </c>
      <c r="L380" s="53">
        <v>893</v>
      </c>
      <c r="M380" s="53">
        <v>15138</v>
      </c>
      <c r="N380" s="36"/>
      <c r="O380" s="54" t="s">
        <v>308</v>
      </c>
      <c r="P380" s="54" t="s">
        <v>308</v>
      </c>
      <c r="Q380" s="56">
        <v>0.09</v>
      </c>
      <c r="R380" s="56">
        <v>9.5000000000000001E-2</v>
      </c>
      <c r="S380" s="53">
        <v>-740</v>
      </c>
      <c r="T380" s="36"/>
      <c r="U380" s="57">
        <v>42735</v>
      </c>
      <c r="V380" s="57">
        <v>-2221</v>
      </c>
      <c r="W380" s="53">
        <v>0</v>
      </c>
      <c r="X380" s="53">
        <v>2679</v>
      </c>
      <c r="Y380" s="53">
        <v>43193</v>
      </c>
      <c r="Z380" s="53">
        <f t="shared" si="5"/>
        <v>10479707</v>
      </c>
    </row>
    <row r="381" spans="1:26" s="13" customFormat="1">
      <c r="A381" s="50">
        <v>456</v>
      </c>
      <c r="B381" s="50">
        <v>456160295</v>
      </c>
      <c r="C381" s="51" t="s">
        <v>203</v>
      </c>
      <c r="D381" s="50">
        <v>160</v>
      </c>
      <c r="E381" s="51" t="s">
        <v>134</v>
      </c>
      <c r="F381" s="50">
        <v>295</v>
      </c>
      <c r="G381" s="51" t="s">
        <v>135</v>
      </c>
      <c r="H381" s="52">
        <v>7</v>
      </c>
      <c r="I381" s="53">
        <v>10650</v>
      </c>
      <c r="J381" s="53">
        <v>4977</v>
      </c>
      <c r="K381" s="53">
        <v>0</v>
      </c>
      <c r="L381" s="53">
        <v>893</v>
      </c>
      <c r="M381" s="53">
        <v>16520</v>
      </c>
      <c r="N381" s="36"/>
      <c r="O381" s="54" t="s">
        <v>308</v>
      </c>
      <c r="P381" s="54" t="s">
        <v>308</v>
      </c>
      <c r="Q381" s="56">
        <v>0.09</v>
      </c>
      <c r="R381" s="56">
        <v>2.1000000000000001E-2</v>
      </c>
      <c r="S381" s="53">
        <v>0</v>
      </c>
      <c r="T381" s="36"/>
      <c r="U381" s="57">
        <v>109389</v>
      </c>
      <c r="V381" s="57">
        <v>0</v>
      </c>
      <c r="W381" s="53">
        <v>0</v>
      </c>
      <c r="X381" s="53">
        <v>6251</v>
      </c>
      <c r="Y381" s="53">
        <v>115640</v>
      </c>
      <c r="Z381" s="53">
        <f t="shared" si="5"/>
        <v>10479707</v>
      </c>
    </row>
    <row r="382" spans="1:26" s="13" customFormat="1">
      <c r="A382" s="50">
        <v>456</v>
      </c>
      <c r="B382" s="50">
        <v>456160301</v>
      </c>
      <c r="C382" s="51" t="s">
        <v>203</v>
      </c>
      <c r="D382" s="50">
        <v>160</v>
      </c>
      <c r="E382" s="51" t="s">
        <v>134</v>
      </c>
      <c r="F382" s="50">
        <v>301</v>
      </c>
      <c r="G382" s="51" t="s">
        <v>132</v>
      </c>
      <c r="H382" s="52">
        <v>2</v>
      </c>
      <c r="I382" s="53">
        <v>8094</v>
      </c>
      <c r="J382" s="53">
        <v>2826</v>
      </c>
      <c r="K382" s="53">
        <v>0</v>
      </c>
      <c r="L382" s="53">
        <v>893</v>
      </c>
      <c r="M382" s="53">
        <v>11813</v>
      </c>
      <c r="N382" s="36"/>
      <c r="O382" s="54" t="s">
        <v>308</v>
      </c>
      <c r="P382" s="54" t="s">
        <v>308</v>
      </c>
      <c r="Q382" s="56">
        <v>0.09</v>
      </c>
      <c r="R382" s="56">
        <v>4.8000000000000001E-2</v>
      </c>
      <c r="S382" s="53">
        <v>0</v>
      </c>
      <c r="T382" s="36"/>
      <c r="U382" s="57">
        <v>21840</v>
      </c>
      <c r="V382" s="57">
        <v>0</v>
      </c>
      <c r="W382" s="53">
        <v>0</v>
      </c>
      <c r="X382" s="53">
        <v>1786</v>
      </c>
      <c r="Y382" s="53">
        <v>23626</v>
      </c>
      <c r="Z382" s="53">
        <f t="shared" si="5"/>
        <v>10479707</v>
      </c>
    </row>
    <row r="383" spans="1:26" s="13" customFormat="1">
      <c r="A383" s="50">
        <v>456</v>
      </c>
      <c r="B383" s="50">
        <v>456160616</v>
      </c>
      <c r="C383" s="51" t="s">
        <v>203</v>
      </c>
      <c r="D383" s="50">
        <v>160</v>
      </c>
      <c r="E383" s="51" t="s">
        <v>134</v>
      </c>
      <c r="F383" s="50">
        <v>616</v>
      </c>
      <c r="G383" s="51" t="s">
        <v>83</v>
      </c>
      <c r="H383" s="52">
        <v>1</v>
      </c>
      <c r="I383" s="53">
        <v>10413</v>
      </c>
      <c r="J383" s="53">
        <v>3301</v>
      </c>
      <c r="K383" s="53">
        <v>0</v>
      </c>
      <c r="L383" s="53">
        <v>893</v>
      </c>
      <c r="M383" s="53">
        <v>14607</v>
      </c>
      <c r="N383" s="36"/>
      <c r="O383" s="54" t="s">
        <v>308</v>
      </c>
      <c r="P383" s="54" t="s">
        <v>308</v>
      </c>
      <c r="Q383" s="56">
        <v>0.09</v>
      </c>
      <c r="R383" s="56">
        <v>3.5000000000000003E-2</v>
      </c>
      <c r="S383" s="53">
        <v>0</v>
      </c>
      <c r="T383" s="36"/>
      <c r="U383" s="57">
        <v>13714</v>
      </c>
      <c r="V383" s="57">
        <v>0</v>
      </c>
      <c r="W383" s="53">
        <v>0</v>
      </c>
      <c r="X383" s="53">
        <v>893</v>
      </c>
      <c r="Y383" s="53">
        <v>14607</v>
      </c>
      <c r="Z383" s="53">
        <f t="shared" si="5"/>
        <v>10479707</v>
      </c>
    </row>
    <row r="384" spans="1:26" s="13" customFormat="1">
      <c r="A384" s="50">
        <v>458</v>
      </c>
      <c r="B384" s="50">
        <v>458160056</v>
      </c>
      <c r="C384" s="51" t="s">
        <v>204</v>
      </c>
      <c r="D384" s="50">
        <v>160</v>
      </c>
      <c r="E384" s="51" t="s">
        <v>134</v>
      </c>
      <c r="F384" s="50">
        <v>56</v>
      </c>
      <c r="G384" s="51" t="s">
        <v>133</v>
      </c>
      <c r="H384" s="52">
        <v>3</v>
      </c>
      <c r="I384" s="53">
        <v>13975</v>
      </c>
      <c r="J384" s="53">
        <v>4887</v>
      </c>
      <c r="K384" s="53">
        <v>0</v>
      </c>
      <c r="L384" s="53">
        <v>893</v>
      </c>
      <c r="M384" s="53">
        <v>19755</v>
      </c>
      <c r="N384" s="36"/>
      <c r="O384" s="54" t="s">
        <v>308</v>
      </c>
      <c r="P384" s="54" t="s">
        <v>308</v>
      </c>
      <c r="Q384" s="56">
        <v>0.09</v>
      </c>
      <c r="R384" s="56">
        <v>2.1000000000000001E-2</v>
      </c>
      <c r="S384" s="53">
        <v>0</v>
      </c>
      <c r="T384" s="36"/>
      <c r="U384" s="57">
        <v>56586</v>
      </c>
      <c r="V384" s="57">
        <v>0</v>
      </c>
      <c r="W384" s="53">
        <v>0</v>
      </c>
      <c r="X384" s="53">
        <v>2679</v>
      </c>
      <c r="Y384" s="53">
        <v>59265</v>
      </c>
      <c r="Z384" s="53">
        <f t="shared" si="5"/>
        <v>2182229</v>
      </c>
    </row>
    <row r="385" spans="1:26" s="13" customFormat="1">
      <c r="A385" s="50">
        <v>458</v>
      </c>
      <c r="B385" s="50">
        <v>458160079</v>
      </c>
      <c r="C385" s="51" t="s">
        <v>204</v>
      </c>
      <c r="D385" s="50">
        <v>160</v>
      </c>
      <c r="E385" s="51" t="s">
        <v>134</v>
      </c>
      <c r="F385" s="50">
        <v>79</v>
      </c>
      <c r="G385" s="51" t="s">
        <v>86</v>
      </c>
      <c r="H385" s="52">
        <v>29</v>
      </c>
      <c r="I385" s="53">
        <v>11255</v>
      </c>
      <c r="J385" s="53">
        <v>722</v>
      </c>
      <c r="K385" s="53">
        <v>0</v>
      </c>
      <c r="L385" s="53">
        <v>893</v>
      </c>
      <c r="M385" s="53">
        <v>12870</v>
      </c>
      <c r="N385" s="36"/>
      <c r="O385" s="54" t="s">
        <v>308</v>
      </c>
      <c r="P385" s="54" t="s">
        <v>308</v>
      </c>
      <c r="Q385" s="56">
        <v>0.09</v>
      </c>
      <c r="R385" s="56">
        <v>6.5000000000000002E-2</v>
      </c>
      <c r="S385" s="53">
        <v>0</v>
      </c>
      <c r="T385" s="36"/>
      <c r="U385" s="57">
        <v>347333</v>
      </c>
      <c r="V385" s="57">
        <v>0</v>
      </c>
      <c r="W385" s="53">
        <v>0</v>
      </c>
      <c r="X385" s="53">
        <v>25897</v>
      </c>
      <c r="Y385" s="53">
        <v>373230</v>
      </c>
      <c r="Z385" s="53">
        <f t="shared" si="5"/>
        <v>2182229</v>
      </c>
    </row>
    <row r="386" spans="1:26" s="13" customFormat="1">
      <c r="A386" s="50">
        <v>458</v>
      </c>
      <c r="B386" s="50">
        <v>458160149</v>
      </c>
      <c r="C386" s="51" t="s">
        <v>204</v>
      </c>
      <c r="D386" s="50">
        <v>160</v>
      </c>
      <c r="E386" s="51" t="s">
        <v>134</v>
      </c>
      <c r="F386" s="50">
        <v>149</v>
      </c>
      <c r="G386" s="51" t="s">
        <v>77</v>
      </c>
      <c r="H386" s="52">
        <v>1</v>
      </c>
      <c r="I386" s="53">
        <v>12390</v>
      </c>
      <c r="J386" s="53">
        <v>71</v>
      </c>
      <c r="K386" s="53">
        <v>0</v>
      </c>
      <c r="L386" s="53">
        <v>893</v>
      </c>
      <c r="M386" s="53">
        <v>13354</v>
      </c>
      <c r="N386" s="36"/>
      <c r="O386" s="54" t="s">
        <v>308</v>
      </c>
      <c r="P386" s="54" t="s">
        <v>308</v>
      </c>
      <c r="Q386" s="56">
        <v>0.13</v>
      </c>
      <c r="R386" s="56">
        <v>0.10299999999999999</v>
      </c>
      <c r="S386" s="53">
        <v>0</v>
      </c>
      <c r="T386" s="36"/>
      <c r="U386" s="57">
        <v>12461</v>
      </c>
      <c r="V386" s="57">
        <v>0</v>
      </c>
      <c r="W386" s="53">
        <v>0</v>
      </c>
      <c r="X386" s="53">
        <v>893</v>
      </c>
      <c r="Y386" s="53">
        <v>13354</v>
      </c>
      <c r="Z386" s="53">
        <f t="shared" si="5"/>
        <v>2182229</v>
      </c>
    </row>
    <row r="387" spans="1:26" s="13" customFormat="1">
      <c r="A387" s="50">
        <v>458</v>
      </c>
      <c r="B387" s="50">
        <v>458160160</v>
      </c>
      <c r="C387" s="51" t="s">
        <v>204</v>
      </c>
      <c r="D387" s="50">
        <v>160</v>
      </c>
      <c r="E387" s="51" t="s">
        <v>134</v>
      </c>
      <c r="F387" s="50">
        <v>160</v>
      </c>
      <c r="G387" s="51" t="s">
        <v>134</v>
      </c>
      <c r="H387" s="52">
        <v>104</v>
      </c>
      <c r="I387" s="53">
        <v>13235</v>
      </c>
      <c r="J387" s="53">
        <v>534</v>
      </c>
      <c r="K387" s="53">
        <v>0</v>
      </c>
      <c r="L387" s="53">
        <v>893</v>
      </c>
      <c r="M387" s="53">
        <v>14662</v>
      </c>
      <c r="N387" s="36"/>
      <c r="O387" s="54" t="s">
        <v>308</v>
      </c>
      <c r="P387" s="54" t="s">
        <v>308</v>
      </c>
      <c r="Q387" s="56">
        <v>0.13</v>
      </c>
      <c r="R387" s="56">
        <v>0.104</v>
      </c>
      <c r="S387" s="53">
        <v>0</v>
      </c>
      <c r="T387" s="36"/>
      <c r="U387" s="57">
        <v>1431976</v>
      </c>
      <c r="V387" s="57">
        <v>0</v>
      </c>
      <c r="W387" s="53">
        <v>0</v>
      </c>
      <c r="X387" s="53">
        <v>92872</v>
      </c>
      <c r="Y387" s="53">
        <v>1524848</v>
      </c>
      <c r="Z387" s="53">
        <f t="shared" si="5"/>
        <v>2182229</v>
      </c>
    </row>
    <row r="388" spans="1:26" s="13" customFormat="1">
      <c r="A388" s="50">
        <v>458</v>
      </c>
      <c r="B388" s="50">
        <v>458160181</v>
      </c>
      <c r="C388" s="51" t="s">
        <v>204</v>
      </c>
      <c r="D388" s="50">
        <v>160</v>
      </c>
      <c r="E388" s="51" t="s">
        <v>134</v>
      </c>
      <c r="F388" s="50">
        <v>181</v>
      </c>
      <c r="G388" s="51" t="s">
        <v>79</v>
      </c>
      <c r="H388" s="52">
        <v>2</v>
      </c>
      <c r="I388" s="53">
        <v>11884</v>
      </c>
      <c r="J388" s="53">
        <v>727</v>
      </c>
      <c r="K388" s="53">
        <v>0</v>
      </c>
      <c r="L388" s="53">
        <v>893</v>
      </c>
      <c r="M388" s="53">
        <v>13504</v>
      </c>
      <c r="N388" s="36"/>
      <c r="O388" s="54" t="s">
        <v>308</v>
      </c>
      <c r="P388" s="54" t="s">
        <v>308</v>
      </c>
      <c r="Q388" s="56">
        <v>0.09</v>
      </c>
      <c r="R388" s="56">
        <v>1.4E-2</v>
      </c>
      <c r="S388" s="53">
        <v>0</v>
      </c>
      <c r="T388" s="36"/>
      <c r="U388" s="57">
        <v>25222</v>
      </c>
      <c r="V388" s="57">
        <v>0</v>
      </c>
      <c r="W388" s="53">
        <v>0</v>
      </c>
      <c r="X388" s="53">
        <v>1786</v>
      </c>
      <c r="Y388" s="53">
        <v>27008</v>
      </c>
      <c r="Z388" s="53">
        <f t="shared" si="5"/>
        <v>2182229</v>
      </c>
    </row>
    <row r="389" spans="1:26" s="13" customFormat="1">
      <c r="A389" s="50">
        <v>458</v>
      </c>
      <c r="B389" s="50">
        <v>458160295</v>
      </c>
      <c r="C389" s="51" t="s">
        <v>204</v>
      </c>
      <c r="D389" s="50">
        <v>160</v>
      </c>
      <c r="E389" s="51" t="s">
        <v>134</v>
      </c>
      <c r="F389" s="50">
        <v>295</v>
      </c>
      <c r="G389" s="51" t="s">
        <v>135</v>
      </c>
      <c r="H389" s="52">
        <v>1</v>
      </c>
      <c r="I389" s="53">
        <v>9794</v>
      </c>
      <c r="J389" s="53">
        <v>4577</v>
      </c>
      <c r="K389" s="53">
        <v>0</v>
      </c>
      <c r="L389" s="53">
        <v>893</v>
      </c>
      <c r="M389" s="53">
        <v>15264</v>
      </c>
      <c r="N389" s="36"/>
      <c r="O389" s="54" t="s">
        <v>308</v>
      </c>
      <c r="P389" s="54" t="s">
        <v>308</v>
      </c>
      <c r="Q389" s="56">
        <v>0.09</v>
      </c>
      <c r="R389" s="56">
        <v>2.1000000000000001E-2</v>
      </c>
      <c r="S389" s="53">
        <v>0</v>
      </c>
      <c r="T389" s="36"/>
      <c r="U389" s="57">
        <v>14371</v>
      </c>
      <c r="V389" s="57">
        <v>0</v>
      </c>
      <c r="W389" s="53">
        <v>0</v>
      </c>
      <c r="X389" s="53">
        <v>893</v>
      </c>
      <c r="Y389" s="53">
        <v>15264</v>
      </c>
      <c r="Z389" s="53">
        <f t="shared" si="5"/>
        <v>2182229</v>
      </c>
    </row>
    <row r="390" spans="1:26" s="13" customFormat="1">
      <c r="A390" s="50">
        <v>458</v>
      </c>
      <c r="B390" s="50">
        <v>458160301</v>
      </c>
      <c r="C390" s="51" t="s">
        <v>204</v>
      </c>
      <c r="D390" s="50">
        <v>160</v>
      </c>
      <c r="E390" s="51" t="s">
        <v>134</v>
      </c>
      <c r="F390" s="50">
        <v>301</v>
      </c>
      <c r="G390" s="51" t="s">
        <v>132</v>
      </c>
      <c r="H390" s="52">
        <v>10</v>
      </c>
      <c r="I390" s="53">
        <v>11884</v>
      </c>
      <c r="J390" s="53">
        <v>4149</v>
      </c>
      <c r="K390" s="53">
        <v>0</v>
      </c>
      <c r="L390" s="53">
        <v>893</v>
      </c>
      <c r="M390" s="53">
        <v>16926</v>
      </c>
      <c r="N390" s="36"/>
      <c r="O390" s="54" t="s">
        <v>308</v>
      </c>
      <c r="P390" s="54" t="s">
        <v>308</v>
      </c>
      <c r="Q390" s="56">
        <v>0.09</v>
      </c>
      <c r="R390" s="56">
        <v>4.8000000000000001E-2</v>
      </c>
      <c r="S390" s="53">
        <v>0</v>
      </c>
      <c r="T390" s="36"/>
      <c r="U390" s="57">
        <v>160330</v>
      </c>
      <c r="V390" s="57">
        <v>0</v>
      </c>
      <c r="W390" s="53">
        <v>0</v>
      </c>
      <c r="X390" s="53">
        <v>8930</v>
      </c>
      <c r="Y390" s="53">
        <v>169260</v>
      </c>
      <c r="Z390" s="53">
        <f t="shared" si="5"/>
        <v>2182229</v>
      </c>
    </row>
    <row r="391" spans="1:26" s="13" customFormat="1">
      <c r="A391" s="50">
        <v>463</v>
      </c>
      <c r="B391" s="50">
        <v>463035010</v>
      </c>
      <c r="C391" s="51" t="s">
        <v>205</v>
      </c>
      <c r="D391" s="50">
        <v>35</v>
      </c>
      <c r="E391" s="51" t="s">
        <v>11</v>
      </c>
      <c r="F391" s="50">
        <v>10</v>
      </c>
      <c r="G391" s="51" t="s">
        <v>74</v>
      </c>
      <c r="H391" s="52">
        <v>1</v>
      </c>
      <c r="I391" s="53">
        <v>9720</v>
      </c>
      <c r="J391" s="53">
        <v>2906</v>
      </c>
      <c r="K391" s="53">
        <v>0</v>
      </c>
      <c r="L391" s="53">
        <v>893</v>
      </c>
      <c r="M391" s="53">
        <v>13519</v>
      </c>
      <c r="N391" s="36"/>
      <c r="O391" s="54" t="s">
        <v>308</v>
      </c>
      <c r="P391" s="54" t="s">
        <v>308</v>
      </c>
      <c r="Q391" s="56">
        <v>0.09</v>
      </c>
      <c r="R391" s="56">
        <v>3.0000000000000001E-3</v>
      </c>
      <c r="S391" s="53">
        <v>0</v>
      </c>
      <c r="T391" s="36"/>
      <c r="U391" s="57">
        <v>12626</v>
      </c>
      <c r="V391" s="57">
        <v>0</v>
      </c>
      <c r="W391" s="53">
        <v>0</v>
      </c>
      <c r="X391" s="53">
        <v>893</v>
      </c>
      <c r="Y391" s="53">
        <v>13519</v>
      </c>
      <c r="Z391" s="53">
        <f t="shared" si="5"/>
        <v>9726568</v>
      </c>
    </row>
    <row r="392" spans="1:26" s="13" customFormat="1">
      <c r="A392" s="50">
        <v>463</v>
      </c>
      <c r="B392" s="50">
        <v>463035035</v>
      </c>
      <c r="C392" s="51" t="s">
        <v>205</v>
      </c>
      <c r="D392" s="50">
        <v>35</v>
      </c>
      <c r="E392" s="51" t="s">
        <v>11</v>
      </c>
      <c r="F392" s="50">
        <v>35</v>
      </c>
      <c r="G392" s="51" t="s">
        <v>11</v>
      </c>
      <c r="H392" s="52">
        <v>564</v>
      </c>
      <c r="I392" s="53">
        <v>12561</v>
      </c>
      <c r="J392" s="53">
        <v>3712</v>
      </c>
      <c r="K392" s="53">
        <v>0</v>
      </c>
      <c r="L392" s="53">
        <v>893</v>
      </c>
      <c r="M392" s="53">
        <v>17166</v>
      </c>
      <c r="N392" s="36"/>
      <c r="O392" s="54" t="s">
        <v>308</v>
      </c>
      <c r="P392" s="54" t="s">
        <v>308</v>
      </c>
      <c r="Q392" s="56">
        <v>0.18</v>
      </c>
      <c r="R392" s="56">
        <v>0.152</v>
      </c>
      <c r="S392" s="53">
        <v>0</v>
      </c>
      <c r="T392" s="36"/>
      <c r="U392" s="57">
        <v>9177972</v>
      </c>
      <c r="V392" s="57">
        <v>0</v>
      </c>
      <c r="W392" s="53">
        <v>0</v>
      </c>
      <c r="X392" s="53">
        <v>503652</v>
      </c>
      <c r="Y392" s="53">
        <v>9681624</v>
      </c>
      <c r="Z392" s="53">
        <f t="shared" si="5"/>
        <v>9726568</v>
      </c>
    </row>
    <row r="393" spans="1:26" s="13" customFormat="1">
      <c r="A393" s="50">
        <v>463</v>
      </c>
      <c r="B393" s="50">
        <v>463035044</v>
      </c>
      <c r="C393" s="51" t="s">
        <v>205</v>
      </c>
      <c r="D393" s="50">
        <v>35</v>
      </c>
      <c r="E393" s="51" t="s">
        <v>11</v>
      </c>
      <c r="F393" s="50">
        <v>44</v>
      </c>
      <c r="G393" s="51" t="s">
        <v>12</v>
      </c>
      <c r="H393" s="52">
        <v>1</v>
      </c>
      <c r="I393" s="53">
        <v>11776</v>
      </c>
      <c r="J393" s="53">
        <v>776</v>
      </c>
      <c r="K393" s="53">
        <v>0</v>
      </c>
      <c r="L393" s="53">
        <v>893</v>
      </c>
      <c r="M393" s="53">
        <v>13445</v>
      </c>
      <c r="N393" s="36"/>
      <c r="O393" s="54" t="s">
        <v>308</v>
      </c>
      <c r="P393" s="54" t="s">
        <v>308</v>
      </c>
      <c r="Q393" s="56">
        <v>0.09</v>
      </c>
      <c r="R393" s="56">
        <v>4.4999999999999998E-2</v>
      </c>
      <c r="S393" s="53">
        <v>0</v>
      </c>
      <c r="T393" s="36"/>
      <c r="U393" s="57">
        <v>12552</v>
      </c>
      <c r="V393" s="57">
        <v>0</v>
      </c>
      <c r="W393" s="53">
        <v>0</v>
      </c>
      <c r="X393" s="53">
        <v>893</v>
      </c>
      <c r="Y393" s="53">
        <v>13445</v>
      </c>
      <c r="Z393" s="53">
        <f t="shared" si="5"/>
        <v>9726568</v>
      </c>
    </row>
    <row r="394" spans="1:26" s="13" customFormat="1">
      <c r="A394" s="50">
        <v>463</v>
      </c>
      <c r="B394" s="50">
        <v>463035207</v>
      </c>
      <c r="C394" s="51" t="s">
        <v>205</v>
      </c>
      <c r="D394" s="50">
        <v>35</v>
      </c>
      <c r="E394" s="51" t="s">
        <v>11</v>
      </c>
      <c r="F394" s="50">
        <v>207</v>
      </c>
      <c r="G394" s="51" t="s">
        <v>25</v>
      </c>
      <c r="H394" s="52">
        <v>1</v>
      </c>
      <c r="I394" s="53">
        <v>10224</v>
      </c>
      <c r="J394" s="53">
        <v>6863</v>
      </c>
      <c r="K394" s="53">
        <v>0</v>
      </c>
      <c r="L394" s="53">
        <v>893</v>
      </c>
      <c r="M394" s="53">
        <v>17980</v>
      </c>
      <c r="N394" s="36"/>
      <c r="O394" s="54" t="s">
        <v>308</v>
      </c>
      <c r="P394" s="54" t="s">
        <v>308</v>
      </c>
      <c r="Q394" s="56">
        <v>0.09</v>
      </c>
      <c r="R394" s="56">
        <v>1E-3</v>
      </c>
      <c r="S394" s="53">
        <v>0</v>
      </c>
      <c r="T394" s="36"/>
      <c r="U394" s="57">
        <v>17087</v>
      </c>
      <c r="V394" s="57">
        <v>0</v>
      </c>
      <c r="W394" s="53">
        <v>0</v>
      </c>
      <c r="X394" s="53">
        <v>893</v>
      </c>
      <c r="Y394" s="53">
        <v>17980</v>
      </c>
      <c r="Z394" s="53">
        <f t="shared" si="5"/>
        <v>9726568</v>
      </c>
    </row>
    <row r="395" spans="1:26" s="13" customFormat="1">
      <c r="A395" s="50">
        <v>464</v>
      </c>
      <c r="B395" s="50">
        <v>464168163</v>
      </c>
      <c r="C395" s="51" t="s">
        <v>206</v>
      </c>
      <c r="D395" s="50">
        <v>168</v>
      </c>
      <c r="E395" s="51" t="s">
        <v>96</v>
      </c>
      <c r="F395" s="50">
        <v>163</v>
      </c>
      <c r="G395" s="51" t="s">
        <v>16</v>
      </c>
      <c r="H395" s="52">
        <v>7</v>
      </c>
      <c r="I395" s="53">
        <v>9723</v>
      </c>
      <c r="J395" s="53">
        <v>190</v>
      </c>
      <c r="K395" s="53">
        <v>0</v>
      </c>
      <c r="L395" s="53">
        <v>893</v>
      </c>
      <c r="M395" s="53">
        <v>10806</v>
      </c>
      <c r="N395" s="36"/>
      <c r="O395" s="54" t="s">
        <v>308</v>
      </c>
      <c r="P395" s="54" t="s">
        <v>308</v>
      </c>
      <c r="Q395" s="56">
        <v>0.18</v>
      </c>
      <c r="R395" s="56">
        <v>9.1999999999999998E-2</v>
      </c>
      <c r="S395" s="53">
        <v>0</v>
      </c>
      <c r="T395" s="36"/>
      <c r="U395" s="57">
        <v>69391</v>
      </c>
      <c r="V395" s="57">
        <v>0</v>
      </c>
      <c r="W395" s="53">
        <v>0</v>
      </c>
      <c r="X395" s="53">
        <v>6251</v>
      </c>
      <c r="Y395" s="53">
        <v>75642</v>
      </c>
      <c r="Z395" s="53">
        <f t="shared" ref="Z395:Z458" si="6">SUMIF($A$10:$A$839,$A395,$Y$10:$Y$839)</f>
        <v>3024973</v>
      </c>
    </row>
    <row r="396" spans="1:26" s="13" customFormat="1">
      <c r="A396" s="50">
        <v>464</v>
      </c>
      <c r="B396" s="50">
        <v>464168168</v>
      </c>
      <c r="C396" s="51" t="s">
        <v>206</v>
      </c>
      <c r="D396" s="50">
        <v>168</v>
      </c>
      <c r="E396" s="51" t="s">
        <v>96</v>
      </c>
      <c r="F396" s="50">
        <v>168</v>
      </c>
      <c r="G396" s="51" t="s">
        <v>96</v>
      </c>
      <c r="H396" s="52">
        <v>201</v>
      </c>
      <c r="I396" s="53">
        <v>8433</v>
      </c>
      <c r="J396" s="53">
        <v>3964</v>
      </c>
      <c r="K396" s="53">
        <v>0</v>
      </c>
      <c r="L396" s="53">
        <v>893</v>
      </c>
      <c r="M396" s="53">
        <v>13290</v>
      </c>
      <c r="N396" s="36"/>
      <c r="O396" s="54" t="s">
        <v>308</v>
      </c>
      <c r="P396" s="54" t="s">
        <v>308</v>
      </c>
      <c r="Q396" s="56">
        <v>0.09</v>
      </c>
      <c r="R396" s="56">
        <v>5.3999999999999999E-2</v>
      </c>
      <c r="S396" s="53">
        <v>0</v>
      </c>
      <c r="T396" s="36"/>
      <c r="U396" s="57">
        <v>2491797</v>
      </c>
      <c r="V396" s="57">
        <v>0</v>
      </c>
      <c r="W396" s="53">
        <v>0</v>
      </c>
      <c r="X396" s="53">
        <v>179493</v>
      </c>
      <c r="Y396" s="53">
        <v>2671290</v>
      </c>
      <c r="Z396" s="53">
        <f t="shared" si="6"/>
        <v>3024973</v>
      </c>
    </row>
    <row r="397" spans="1:26" s="13" customFormat="1">
      <c r="A397" s="50">
        <v>464</v>
      </c>
      <c r="B397" s="50">
        <v>464168196</v>
      </c>
      <c r="C397" s="51" t="s">
        <v>206</v>
      </c>
      <c r="D397" s="50">
        <v>168</v>
      </c>
      <c r="E397" s="51" t="s">
        <v>96</v>
      </c>
      <c r="F397" s="50">
        <v>196</v>
      </c>
      <c r="G397" s="51" t="s">
        <v>207</v>
      </c>
      <c r="H397" s="52">
        <v>3</v>
      </c>
      <c r="I397" s="53">
        <v>8183</v>
      </c>
      <c r="J397" s="53">
        <v>4132</v>
      </c>
      <c r="K397" s="53">
        <v>0</v>
      </c>
      <c r="L397" s="53">
        <v>893</v>
      </c>
      <c r="M397" s="53">
        <v>13208</v>
      </c>
      <c r="N397" s="36"/>
      <c r="O397" s="54" t="s">
        <v>308</v>
      </c>
      <c r="P397" s="54" t="s">
        <v>308</v>
      </c>
      <c r="Q397" s="56">
        <v>0.09</v>
      </c>
      <c r="R397" s="56">
        <v>8.9999999999999993E-3</v>
      </c>
      <c r="S397" s="53">
        <v>0</v>
      </c>
      <c r="T397" s="36"/>
      <c r="U397" s="57">
        <v>36945</v>
      </c>
      <c r="V397" s="57">
        <v>0</v>
      </c>
      <c r="W397" s="53">
        <v>0</v>
      </c>
      <c r="X397" s="53">
        <v>2679</v>
      </c>
      <c r="Y397" s="53">
        <v>39624</v>
      </c>
      <c r="Z397" s="53">
        <f t="shared" si="6"/>
        <v>3024973</v>
      </c>
    </row>
    <row r="398" spans="1:26" s="13" customFormat="1">
      <c r="A398" s="50">
        <v>464</v>
      </c>
      <c r="B398" s="50">
        <v>464168229</v>
      </c>
      <c r="C398" s="51" t="s">
        <v>206</v>
      </c>
      <c r="D398" s="50">
        <v>168</v>
      </c>
      <c r="E398" s="51" t="s">
        <v>96</v>
      </c>
      <c r="F398" s="50">
        <v>229</v>
      </c>
      <c r="G398" s="51" t="s">
        <v>97</v>
      </c>
      <c r="H398" s="52">
        <v>5</v>
      </c>
      <c r="I398" s="53">
        <v>8890</v>
      </c>
      <c r="J398" s="53">
        <v>842</v>
      </c>
      <c r="K398" s="53">
        <v>0</v>
      </c>
      <c r="L398" s="53">
        <v>893</v>
      </c>
      <c r="M398" s="53">
        <v>10625</v>
      </c>
      <c r="N398" s="36"/>
      <c r="O398" s="54" t="s">
        <v>308</v>
      </c>
      <c r="P398" s="54" t="s">
        <v>308</v>
      </c>
      <c r="Q398" s="56">
        <v>0.09</v>
      </c>
      <c r="R398" s="56">
        <v>0.01</v>
      </c>
      <c r="S398" s="53">
        <v>0</v>
      </c>
      <c r="T398" s="36"/>
      <c r="U398" s="57">
        <v>48660</v>
      </c>
      <c r="V398" s="57">
        <v>0</v>
      </c>
      <c r="W398" s="53">
        <v>0</v>
      </c>
      <c r="X398" s="53">
        <v>4465</v>
      </c>
      <c r="Y398" s="53">
        <v>53125</v>
      </c>
      <c r="Z398" s="53">
        <f t="shared" si="6"/>
        <v>3024973</v>
      </c>
    </row>
    <row r="399" spans="1:26" s="13" customFormat="1">
      <c r="A399" s="50">
        <v>464</v>
      </c>
      <c r="B399" s="50">
        <v>464168258</v>
      </c>
      <c r="C399" s="51" t="s">
        <v>206</v>
      </c>
      <c r="D399" s="50">
        <v>168</v>
      </c>
      <c r="E399" s="51" t="s">
        <v>96</v>
      </c>
      <c r="F399" s="50">
        <v>258</v>
      </c>
      <c r="G399" s="51" t="s">
        <v>98</v>
      </c>
      <c r="H399" s="52">
        <v>8</v>
      </c>
      <c r="I399" s="53">
        <v>8649</v>
      </c>
      <c r="J399" s="53">
        <v>3385</v>
      </c>
      <c r="K399" s="53">
        <v>0</v>
      </c>
      <c r="L399" s="53">
        <v>893</v>
      </c>
      <c r="M399" s="53">
        <v>12927</v>
      </c>
      <c r="N399" s="36"/>
      <c r="O399" s="54" t="s">
        <v>308</v>
      </c>
      <c r="P399" s="54" t="s">
        <v>308</v>
      </c>
      <c r="Q399" s="56">
        <v>0.18</v>
      </c>
      <c r="R399" s="56">
        <v>9.0999999999999998E-2</v>
      </c>
      <c r="S399" s="53">
        <v>0</v>
      </c>
      <c r="T399" s="36"/>
      <c r="U399" s="57">
        <v>96272</v>
      </c>
      <c r="V399" s="57">
        <v>0</v>
      </c>
      <c r="W399" s="53">
        <v>0</v>
      </c>
      <c r="X399" s="53">
        <v>7144</v>
      </c>
      <c r="Y399" s="53">
        <v>103416</v>
      </c>
      <c r="Z399" s="53">
        <f t="shared" si="6"/>
        <v>3024973</v>
      </c>
    </row>
    <row r="400" spans="1:26" s="13" customFormat="1">
      <c r="A400" s="50">
        <v>464</v>
      </c>
      <c r="B400" s="50">
        <v>464168291</v>
      </c>
      <c r="C400" s="51" t="s">
        <v>206</v>
      </c>
      <c r="D400" s="50">
        <v>168</v>
      </c>
      <c r="E400" s="51" t="s">
        <v>96</v>
      </c>
      <c r="F400" s="50">
        <v>291</v>
      </c>
      <c r="G400" s="51" t="s">
        <v>99</v>
      </c>
      <c r="H400" s="52">
        <v>6</v>
      </c>
      <c r="I400" s="53">
        <v>8174</v>
      </c>
      <c r="J400" s="53">
        <v>4579</v>
      </c>
      <c r="K400" s="53">
        <v>0</v>
      </c>
      <c r="L400" s="53">
        <v>893</v>
      </c>
      <c r="M400" s="53">
        <v>13646</v>
      </c>
      <c r="N400" s="36"/>
      <c r="O400" s="54" t="s">
        <v>308</v>
      </c>
      <c r="P400" s="54" t="s">
        <v>308</v>
      </c>
      <c r="Q400" s="56">
        <v>0.09</v>
      </c>
      <c r="R400" s="56">
        <v>7.0000000000000001E-3</v>
      </c>
      <c r="S400" s="53">
        <v>0</v>
      </c>
      <c r="T400" s="36"/>
      <c r="U400" s="57">
        <v>76518</v>
      </c>
      <c r="V400" s="57">
        <v>0</v>
      </c>
      <c r="W400" s="53">
        <v>0</v>
      </c>
      <c r="X400" s="53">
        <v>5358</v>
      </c>
      <c r="Y400" s="53">
        <v>81876</v>
      </c>
      <c r="Z400" s="53">
        <f t="shared" si="6"/>
        <v>3024973</v>
      </c>
    </row>
    <row r="401" spans="1:26" s="13" customFormat="1">
      <c r="A401" s="50">
        <v>466</v>
      </c>
      <c r="B401" s="50">
        <v>466700096</v>
      </c>
      <c r="C401" s="51" t="s">
        <v>208</v>
      </c>
      <c r="D401" s="50">
        <v>700</v>
      </c>
      <c r="E401" s="51" t="s">
        <v>209</v>
      </c>
      <c r="F401" s="50">
        <v>96</v>
      </c>
      <c r="G401" s="51" t="s">
        <v>210</v>
      </c>
      <c r="H401" s="52">
        <v>4</v>
      </c>
      <c r="I401" s="53">
        <v>9794</v>
      </c>
      <c r="J401" s="53">
        <v>4824</v>
      </c>
      <c r="K401" s="53">
        <v>0</v>
      </c>
      <c r="L401" s="53">
        <v>893</v>
      </c>
      <c r="M401" s="53">
        <v>15511</v>
      </c>
      <c r="N401" s="36"/>
      <c r="O401" s="54" t="s">
        <v>308</v>
      </c>
      <c r="P401" s="54" t="s">
        <v>308</v>
      </c>
      <c r="Q401" s="56">
        <v>0.09</v>
      </c>
      <c r="R401" s="56">
        <v>0.02</v>
      </c>
      <c r="S401" s="53">
        <v>0</v>
      </c>
      <c r="T401" s="36"/>
      <c r="U401" s="57">
        <v>58472</v>
      </c>
      <c r="V401" s="57">
        <v>0</v>
      </c>
      <c r="W401" s="53">
        <v>0</v>
      </c>
      <c r="X401" s="53">
        <v>3572</v>
      </c>
      <c r="Y401" s="53">
        <v>62044</v>
      </c>
      <c r="Z401" s="53">
        <f t="shared" si="6"/>
        <v>4202308</v>
      </c>
    </row>
    <row r="402" spans="1:26" s="13" customFormat="1">
      <c r="A402" s="50">
        <v>466</v>
      </c>
      <c r="B402" s="50">
        <v>466700700</v>
      </c>
      <c r="C402" s="51" t="s">
        <v>208</v>
      </c>
      <c r="D402" s="50">
        <v>700</v>
      </c>
      <c r="E402" s="51" t="s">
        <v>209</v>
      </c>
      <c r="F402" s="50">
        <v>700</v>
      </c>
      <c r="G402" s="51" t="s">
        <v>209</v>
      </c>
      <c r="H402" s="52">
        <v>27</v>
      </c>
      <c r="I402" s="53">
        <v>11242</v>
      </c>
      <c r="J402" s="53">
        <v>11929</v>
      </c>
      <c r="K402" s="53">
        <v>1097</v>
      </c>
      <c r="L402" s="53">
        <v>893</v>
      </c>
      <c r="M402" s="53">
        <v>25161</v>
      </c>
      <c r="N402" s="36"/>
      <c r="O402" s="54" t="s">
        <v>308</v>
      </c>
      <c r="P402" s="54" t="s">
        <v>308</v>
      </c>
      <c r="Q402" s="56">
        <v>0.09</v>
      </c>
      <c r="R402" s="56">
        <v>3.5000000000000003E-2</v>
      </c>
      <c r="S402" s="53">
        <v>0</v>
      </c>
      <c r="T402" s="36"/>
      <c r="U402" s="57">
        <v>625617</v>
      </c>
      <c r="V402" s="57">
        <v>0</v>
      </c>
      <c r="W402" s="53">
        <v>29621</v>
      </c>
      <c r="X402" s="53">
        <v>24111</v>
      </c>
      <c r="Y402" s="53">
        <v>679349</v>
      </c>
      <c r="Z402" s="53">
        <f t="shared" si="6"/>
        <v>4202308</v>
      </c>
    </row>
    <row r="403" spans="1:26" s="13" customFormat="1">
      <c r="A403" s="50">
        <v>466</v>
      </c>
      <c r="B403" s="50">
        <v>466774089</v>
      </c>
      <c r="C403" s="51" t="s">
        <v>208</v>
      </c>
      <c r="D403" s="50">
        <v>774</v>
      </c>
      <c r="E403" s="51" t="s">
        <v>211</v>
      </c>
      <c r="F403" s="50">
        <v>89</v>
      </c>
      <c r="G403" s="51" t="s">
        <v>212</v>
      </c>
      <c r="H403" s="52">
        <v>37</v>
      </c>
      <c r="I403" s="53">
        <v>9741</v>
      </c>
      <c r="J403" s="53">
        <v>14711</v>
      </c>
      <c r="K403" s="53">
        <v>0</v>
      </c>
      <c r="L403" s="53">
        <v>893</v>
      </c>
      <c r="M403" s="53">
        <v>25345</v>
      </c>
      <c r="N403" s="36"/>
      <c r="O403" s="54" t="s">
        <v>308</v>
      </c>
      <c r="P403" s="54" t="s">
        <v>308</v>
      </c>
      <c r="Q403" s="56">
        <v>0.09</v>
      </c>
      <c r="R403" s="56">
        <v>8.5999999999999993E-2</v>
      </c>
      <c r="S403" s="53">
        <v>0</v>
      </c>
      <c r="T403" s="36"/>
      <c r="U403" s="57">
        <v>904724</v>
      </c>
      <c r="V403" s="57">
        <v>0</v>
      </c>
      <c r="W403" s="53">
        <v>0</v>
      </c>
      <c r="X403" s="53">
        <v>33041</v>
      </c>
      <c r="Y403" s="53">
        <v>937765</v>
      </c>
      <c r="Z403" s="53">
        <f t="shared" si="6"/>
        <v>4202308</v>
      </c>
    </row>
    <row r="404" spans="1:26" s="13" customFormat="1">
      <c r="A404" s="50">
        <v>466</v>
      </c>
      <c r="B404" s="50">
        <v>466774221</v>
      </c>
      <c r="C404" s="51" t="s">
        <v>208</v>
      </c>
      <c r="D404" s="50">
        <v>774</v>
      </c>
      <c r="E404" s="51" t="s">
        <v>211</v>
      </c>
      <c r="F404" s="50">
        <v>221</v>
      </c>
      <c r="G404" s="51" t="s">
        <v>213</v>
      </c>
      <c r="H404" s="52">
        <v>32</v>
      </c>
      <c r="I404" s="53">
        <v>10470</v>
      </c>
      <c r="J404" s="53">
        <v>11582</v>
      </c>
      <c r="K404" s="53">
        <v>0</v>
      </c>
      <c r="L404" s="53">
        <v>893</v>
      </c>
      <c r="M404" s="53">
        <v>22945</v>
      </c>
      <c r="N404" s="36"/>
      <c r="O404" s="54" t="s">
        <v>308</v>
      </c>
      <c r="P404" s="54" t="s">
        <v>308</v>
      </c>
      <c r="Q404" s="56">
        <v>0.09</v>
      </c>
      <c r="R404" s="56">
        <v>7.3999999999999996E-2</v>
      </c>
      <c r="S404" s="53">
        <v>0</v>
      </c>
      <c r="T404" s="36"/>
      <c r="U404" s="57">
        <v>705664</v>
      </c>
      <c r="V404" s="57">
        <v>0</v>
      </c>
      <c r="W404" s="53">
        <v>0</v>
      </c>
      <c r="X404" s="53">
        <v>28576</v>
      </c>
      <c r="Y404" s="53">
        <v>734240</v>
      </c>
      <c r="Z404" s="53">
        <f t="shared" si="6"/>
        <v>4202308</v>
      </c>
    </row>
    <row r="405" spans="1:26" s="13" customFormat="1">
      <c r="A405" s="50">
        <v>466</v>
      </c>
      <c r="B405" s="50">
        <v>466774296</v>
      </c>
      <c r="C405" s="51" t="s">
        <v>208</v>
      </c>
      <c r="D405" s="50">
        <v>774</v>
      </c>
      <c r="E405" s="51" t="s">
        <v>211</v>
      </c>
      <c r="F405" s="50">
        <v>296</v>
      </c>
      <c r="G405" s="51" t="s">
        <v>214</v>
      </c>
      <c r="H405" s="52">
        <v>32</v>
      </c>
      <c r="I405" s="53">
        <v>9372</v>
      </c>
      <c r="J405" s="53">
        <v>11669</v>
      </c>
      <c r="K405" s="53">
        <v>0</v>
      </c>
      <c r="L405" s="53">
        <v>893</v>
      </c>
      <c r="M405" s="53">
        <v>21934</v>
      </c>
      <c r="N405" s="36"/>
      <c r="O405" s="54" t="s">
        <v>308</v>
      </c>
      <c r="P405" s="54" t="s">
        <v>308</v>
      </c>
      <c r="Q405" s="56">
        <v>0.09</v>
      </c>
      <c r="R405" s="56">
        <v>7.5999999999999998E-2</v>
      </c>
      <c r="S405" s="53">
        <v>0</v>
      </c>
      <c r="T405" s="36"/>
      <c r="U405" s="57">
        <v>673312</v>
      </c>
      <c r="V405" s="57">
        <v>0</v>
      </c>
      <c r="W405" s="53">
        <v>0</v>
      </c>
      <c r="X405" s="53">
        <v>28576</v>
      </c>
      <c r="Y405" s="53">
        <v>701888</v>
      </c>
      <c r="Z405" s="53">
        <f t="shared" si="6"/>
        <v>4202308</v>
      </c>
    </row>
    <row r="406" spans="1:26" s="13" customFormat="1">
      <c r="A406" s="50">
        <v>466</v>
      </c>
      <c r="B406" s="50">
        <v>466774774</v>
      </c>
      <c r="C406" s="51" t="s">
        <v>208</v>
      </c>
      <c r="D406" s="50">
        <v>774</v>
      </c>
      <c r="E406" s="51" t="s">
        <v>211</v>
      </c>
      <c r="F406" s="50">
        <v>774</v>
      </c>
      <c r="G406" s="51" t="s">
        <v>211</v>
      </c>
      <c r="H406" s="52">
        <v>48</v>
      </c>
      <c r="I406" s="53">
        <v>9606</v>
      </c>
      <c r="J406" s="53">
        <v>20044</v>
      </c>
      <c r="K406" s="53">
        <v>0</v>
      </c>
      <c r="L406" s="53">
        <v>893</v>
      </c>
      <c r="M406" s="53">
        <v>30543</v>
      </c>
      <c r="N406" s="36"/>
      <c r="O406" s="54" t="s">
        <v>308</v>
      </c>
      <c r="P406" s="54" t="s">
        <v>308</v>
      </c>
      <c r="Q406" s="56">
        <v>0.09</v>
      </c>
      <c r="R406" s="56">
        <v>0.123</v>
      </c>
      <c r="S406" s="53">
        <v>-7897</v>
      </c>
      <c r="T406" s="36"/>
      <c r="U406" s="57">
        <v>1423200</v>
      </c>
      <c r="V406" s="57">
        <v>-379042</v>
      </c>
      <c r="W406" s="53">
        <v>0</v>
      </c>
      <c r="X406" s="53">
        <v>42864</v>
      </c>
      <c r="Y406" s="53">
        <v>1087022</v>
      </c>
      <c r="Z406" s="53">
        <f t="shared" si="6"/>
        <v>4202308</v>
      </c>
    </row>
    <row r="407" spans="1:26" s="13" customFormat="1">
      <c r="A407" s="50">
        <v>469</v>
      </c>
      <c r="B407" s="50">
        <v>469035035</v>
      </c>
      <c r="C407" s="51" t="s">
        <v>215</v>
      </c>
      <c r="D407" s="50">
        <v>35</v>
      </c>
      <c r="E407" s="51" t="s">
        <v>11</v>
      </c>
      <c r="F407" s="50">
        <v>35</v>
      </c>
      <c r="G407" s="51" t="s">
        <v>11</v>
      </c>
      <c r="H407" s="52">
        <v>1229</v>
      </c>
      <c r="I407" s="53">
        <v>12797</v>
      </c>
      <c r="J407" s="53">
        <v>3782</v>
      </c>
      <c r="K407" s="53">
        <v>0</v>
      </c>
      <c r="L407" s="53">
        <v>893</v>
      </c>
      <c r="M407" s="53">
        <v>17472</v>
      </c>
      <c r="N407" s="36"/>
      <c r="O407" s="54" t="s">
        <v>308</v>
      </c>
      <c r="P407" s="54" t="s">
        <v>308</v>
      </c>
      <c r="Q407" s="56">
        <v>0.18</v>
      </c>
      <c r="R407" s="56">
        <v>0.152</v>
      </c>
      <c r="S407" s="53">
        <v>0</v>
      </c>
      <c r="T407" s="36"/>
      <c r="U407" s="57">
        <v>20375591</v>
      </c>
      <c r="V407" s="57">
        <v>0</v>
      </c>
      <c r="W407" s="53">
        <v>0</v>
      </c>
      <c r="X407" s="53">
        <v>1097497</v>
      </c>
      <c r="Y407" s="53">
        <v>21473088</v>
      </c>
      <c r="Z407" s="53">
        <f t="shared" si="6"/>
        <v>21629828</v>
      </c>
    </row>
    <row r="408" spans="1:26" s="13" customFormat="1">
      <c r="A408" s="50">
        <v>469</v>
      </c>
      <c r="B408" s="50">
        <v>469035040</v>
      </c>
      <c r="C408" s="51" t="s">
        <v>215</v>
      </c>
      <c r="D408" s="50">
        <v>35</v>
      </c>
      <c r="E408" s="51" t="s">
        <v>11</v>
      </c>
      <c r="F408" s="50">
        <v>40</v>
      </c>
      <c r="G408" s="51" t="s">
        <v>88</v>
      </c>
      <c r="H408" s="52">
        <v>1</v>
      </c>
      <c r="I408" s="53">
        <v>10256</v>
      </c>
      <c r="J408" s="53">
        <v>2639</v>
      </c>
      <c r="K408" s="53">
        <v>0</v>
      </c>
      <c r="L408" s="53">
        <v>893</v>
      </c>
      <c r="M408" s="53">
        <v>13788</v>
      </c>
      <c r="N408" s="36"/>
      <c r="O408" s="54" t="s">
        <v>308</v>
      </c>
      <c r="P408" s="54" t="s">
        <v>308</v>
      </c>
      <c r="Q408" s="56">
        <v>0.09</v>
      </c>
      <c r="R408" s="56">
        <v>4.0000000000000001E-3</v>
      </c>
      <c r="S408" s="53">
        <v>0</v>
      </c>
      <c r="T408" s="36"/>
      <c r="U408" s="57">
        <v>12895</v>
      </c>
      <c r="V408" s="57">
        <v>0</v>
      </c>
      <c r="W408" s="53">
        <v>0</v>
      </c>
      <c r="X408" s="53">
        <v>893</v>
      </c>
      <c r="Y408" s="53">
        <v>13788</v>
      </c>
      <c r="Z408" s="53">
        <f t="shared" si="6"/>
        <v>21629828</v>
      </c>
    </row>
    <row r="409" spans="1:26" s="13" customFormat="1">
      <c r="A409" s="50">
        <v>469</v>
      </c>
      <c r="B409" s="50">
        <v>469035044</v>
      </c>
      <c r="C409" s="51" t="s">
        <v>215</v>
      </c>
      <c r="D409" s="50">
        <v>35</v>
      </c>
      <c r="E409" s="51" t="s">
        <v>11</v>
      </c>
      <c r="F409" s="50">
        <v>44</v>
      </c>
      <c r="G409" s="51" t="s">
        <v>12</v>
      </c>
      <c r="H409" s="52">
        <v>3</v>
      </c>
      <c r="I409" s="53">
        <v>11776</v>
      </c>
      <c r="J409" s="53">
        <v>776</v>
      </c>
      <c r="K409" s="53">
        <v>0</v>
      </c>
      <c r="L409" s="53">
        <v>893</v>
      </c>
      <c r="M409" s="53">
        <v>13445</v>
      </c>
      <c r="N409" s="36"/>
      <c r="O409" s="54" t="s">
        <v>308</v>
      </c>
      <c r="P409" s="54" t="s">
        <v>308</v>
      </c>
      <c r="Q409" s="56">
        <v>0.09</v>
      </c>
      <c r="R409" s="56">
        <v>4.4999999999999998E-2</v>
      </c>
      <c r="S409" s="53">
        <v>0</v>
      </c>
      <c r="T409" s="36"/>
      <c r="U409" s="57">
        <v>37656</v>
      </c>
      <c r="V409" s="57">
        <v>0</v>
      </c>
      <c r="W409" s="53">
        <v>0</v>
      </c>
      <c r="X409" s="53">
        <v>2679</v>
      </c>
      <c r="Y409" s="53">
        <v>40335</v>
      </c>
      <c r="Z409" s="53">
        <f t="shared" si="6"/>
        <v>21629828</v>
      </c>
    </row>
    <row r="410" spans="1:26" s="13" customFormat="1">
      <c r="A410" s="50">
        <v>469</v>
      </c>
      <c r="B410" s="50">
        <v>469035093</v>
      </c>
      <c r="C410" s="51" t="s">
        <v>215</v>
      </c>
      <c r="D410" s="50">
        <v>35</v>
      </c>
      <c r="E410" s="51" t="s">
        <v>11</v>
      </c>
      <c r="F410" s="50">
        <v>93</v>
      </c>
      <c r="G410" s="51" t="s">
        <v>14</v>
      </c>
      <c r="H410" s="52">
        <v>1</v>
      </c>
      <c r="I410" s="53">
        <v>15594</v>
      </c>
      <c r="J410" s="53">
        <v>470</v>
      </c>
      <c r="K410" s="53">
        <v>0</v>
      </c>
      <c r="L410" s="53">
        <v>893</v>
      </c>
      <c r="M410" s="53">
        <v>16957</v>
      </c>
      <c r="N410" s="36"/>
      <c r="O410" s="54" t="s">
        <v>308</v>
      </c>
      <c r="P410" s="54" t="s">
        <v>308</v>
      </c>
      <c r="Q410" s="56">
        <v>0.09</v>
      </c>
      <c r="R410" s="56">
        <v>0.1</v>
      </c>
      <c r="S410" s="53">
        <v>-1603</v>
      </c>
      <c r="T410" s="36"/>
      <c r="U410" s="57">
        <v>16064</v>
      </c>
      <c r="V410" s="57">
        <v>-1603</v>
      </c>
      <c r="W410" s="53">
        <v>0</v>
      </c>
      <c r="X410" s="53">
        <v>893</v>
      </c>
      <c r="Y410" s="53">
        <v>15354</v>
      </c>
      <c r="Z410" s="53">
        <f t="shared" si="6"/>
        <v>21629828</v>
      </c>
    </row>
    <row r="411" spans="1:26" s="13" customFormat="1">
      <c r="A411" s="50">
        <v>469</v>
      </c>
      <c r="B411" s="50">
        <v>469035207</v>
      </c>
      <c r="C411" s="51" t="s">
        <v>215</v>
      </c>
      <c r="D411" s="50">
        <v>35</v>
      </c>
      <c r="E411" s="51" t="s">
        <v>11</v>
      </c>
      <c r="F411" s="50">
        <v>207</v>
      </c>
      <c r="G411" s="51" t="s">
        <v>25</v>
      </c>
      <c r="H411" s="52">
        <v>1</v>
      </c>
      <c r="I411" s="53">
        <v>10224</v>
      </c>
      <c r="J411" s="53">
        <v>6863</v>
      </c>
      <c r="K411" s="53">
        <v>0</v>
      </c>
      <c r="L411" s="53">
        <v>893</v>
      </c>
      <c r="M411" s="53">
        <v>17980</v>
      </c>
      <c r="N411" s="36"/>
      <c r="O411" s="54" t="s">
        <v>308</v>
      </c>
      <c r="P411" s="54" t="s">
        <v>308</v>
      </c>
      <c r="Q411" s="56">
        <v>0.09</v>
      </c>
      <c r="R411" s="56">
        <v>1E-3</v>
      </c>
      <c r="S411" s="53">
        <v>0</v>
      </c>
      <c r="T411" s="36"/>
      <c r="U411" s="57">
        <v>17087</v>
      </c>
      <c r="V411" s="57">
        <v>0</v>
      </c>
      <c r="W411" s="53">
        <v>0</v>
      </c>
      <c r="X411" s="53">
        <v>893</v>
      </c>
      <c r="Y411" s="53">
        <v>17980</v>
      </c>
      <c r="Z411" s="53">
        <f t="shared" si="6"/>
        <v>21629828</v>
      </c>
    </row>
    <row r="412" spans="1:26" s="13" customFormat="1">
      <c r="A412" s="50">
        <v>469</v>
      </c>
      <c r="B412" s="50">
        <v>469035243</v>
      </c>
      <c r="C412" s="51" t="s">
        <v>215</v>
      </c>
      <c r="D412" s="50">
        <v>35</v>
      </c>
      <c r="E412" s="51" t="s">
        <v>11</v>
      </c>
      <c r="F412" s="50">
        <v>243</v>
      </c>
      <c r="G412" s="51" t="s">
        <v>80</v>
      </c>
      <c r="H412" s="52">
        <v>1</v>
      </c>
      <c r="I412" s="53">
        <v>14923</v>
      </c>
      <c r="J412" s="53">
        <v>3635</v>
      </c>
      <c r="K412" s="53">
        <v>0</v>
      </c>
      <c r="L412" s="53">
        <v>893</v>
      </c>
      <c r="M412" s="53">
        <v>19451</v>
      </c>
      <c r="N412" s="36"/>
      <c r="O412" s="54" t="s">
        <v>308</v>
      </c>
      <c r="P412" s="54" t="s">
        <v>308</v>
      </c>
      <c r="Q412" s="56">
        <v>0.09</v>
      </c>
      <c r="R412" s="56">
        <v>6.0000000000000001E-3</v>
      </c>
      <c r="S412" s="53">
        <v>0</v>
      </c>
      <c r="T412" s="36"/>
      <c r="U412" s="57">
        <v>18558</v>
      </c>
      <c r="V412" s="57">
        <v>0</v>
      </c>
      <c r="W412" s="53">
        <v>0</v>
      </c>
      <c r="X412" s="53">
        <v>893</v>
      </c>
      <c r="Y412" s="53">
        <v>19451</v>
      </c>
      <c r="Z412" s="53">
        <f t="shared" si="6"/>
        <v>21629828</v>
      </c>
    </row>
    <row r="413" spans="1:26" s="13" customFormat="1">
      <c r="A413" s="50">
        <v>469</v>
      </c>
      <c r="B413" s="50">
        <v>469035244</v>
      </c>
      <c r="C413" s="51" t="s">
        <v>215</v>
      </c>
      <c r="D413" s="50">
        <v>35</v>
      </c>
      <c r="E413" s="51" t="s">
        <v>11</v>
      </c>
      <c r="F413" s="50">
        <v>244</v>
      </c>
      <c r="G413" s="51" t="s">
        <v>27</v>
      </c>
      <c r="H413" s="52">
        <v>4</v>
      </c>
      <c r="I413" s="53">
        <v>8621</v>
      </c>
      <c r="J413" s="53">
        <v>2944</v>
      </c>
      <c r="K413" s="53">
        <v>0</v>
      </c>
      <c r="L413" s="53">
        <v>893</v>
      </c>
      <c r="M413" s="53">
        <v>12458</v>
      </c>
      <c r="N413" s="36"/>
      <c r="O413" s="54" t="s">
        <v>308</v>
      </c>
      <c r="P413" s="54" t="s">
        <v>308</v>
      </c>
      <c r="Q413" s="56">
        <v>0.18</v>
      </c>
      <c r="R413" s="56">
        <v>9.0999999999999998E-2</v>
      </c>
      <c r="S413" s="53">
        <v>0</v>
      </c>
      <c r="T413" s="36"/>
      <c r="U413" s="57">
        <v>46260</v>
      </c>
      <c r="V413" s="57">
        <v>0</v>
      </c>
      <c r="W413" s="53">
        <v>0</v>
      </c>
      <c r="X413" s="53">
        <v>3572</v>
      </c>
      <c r="Y413" s="53">
        <v>49832</v>
      </c>
      <c r="Z413" s="53">
        <f t="shared" si="6"/>
        <v>21629828</v>
      </c>
    </row>
    <row r="414" spans="1:26" s="13" customFormat="1">
      <c r="A414" s="50">
        <v>470</v>
      </c>
      <c r="B414" s="50">
        <v>470165035</v>
      </c>
      <c r="C414" s="51" t="s">
        <v>216</v>
      </c>
      <c r="D414" s="50">
        <v>165</v>
      </c>
      <c r="E414" s="51" t="s">
        <v>17</v>
      </c>
      <c r="F414" s="50">
        <v>35</v>
      </c>
      <c r="G414" s="51" t="s">
        <v>11</v>
      </c>
      <c r="H414" s="52">
        <v>2</v>
      </c>
      <c r="I414" s="53">
        <v>8703</v>
      </c>
      <c r="J414" s="53">
        <v>2572</v>
      </c>
      <c r="K414" s="53">
        <v>0</v>
      </c>
      <c r="L414" s="53">
        <v>893</v>
      </c>
      <c r="M414" s="53">
        <v>12168</v>
      </c>
      <c r="N414" s="36"/>
      <c r="O414" s="54" t="s">
        <v>308</v>
      </c>
      <c r="P414" s="54" t="s">
        <v>308</v>
      </c>
      <c r="Q414" s="56">
        <v>0.18</v>
      </c>
      <c r="R414" s="56">
        <v>0.152</v>
      </c>
      <c r="S414" s="53">
        <v>0</v>
      </c>
      <c r="T414" s="36"/>
      <c r="U414" s="57">
        <v>22550</v>
      </c>
      <c r="V414" s="57">
        <v>0</v>
      </c>
      <c r="W414" s="53">
        <v>0</v>
      </c>
      <c r="X414" s="53">
        <v>1786</v>
      </c>
      <c r="Y414" s="53">
        <v>24336</v>
      </c>
      <c r="Z414" s="53">
        <f t="shared" si="6"/>
        <v>18856278</v>
      </c>
    </row>
    <row r="415" spans="1:26" s="13" customFormat="1">
      <c r="A415" s="50">
        <v>470</v>
      </c>
      <c r="B415" s="50">
        <v>470165048</v>
      </c>
      <c r="C415" s="51" t="s">
        <v>216</v>
      </c>
      <c r="D415" s="50">
        <v>165</v>
      </c>
      <c r="E415" s="51" t="s">
        <v>17</v>
      </c>
      <c r="F415" s="50">
        <v>48</v>
      </c>
      <c r="G415" s="51" t="s">
        <v>217</v>
      </c>
      <c r="H415" s="52">
        <v>1</v>
      </c>
      <c r="I415" s="53">
        <v>8703</v>
      </c>
      <c r="J415" s="53">
        <v>6855</v>
      </c>
      <c r="K415" s="53">
        <v>0</v>
      </c>
      <c r="L415" s="53">
        <v>893</v>
      </c>
      <c r="M415" s="53">
        <v>16451</v>
      </c>
      <c r="N415" s="36"/>
      <c r="O415" s="54" t="s">
        <v>308</v>
      </c>
      <c r="P415" s="54" t="s">
        <v>308</v>
      </c>
      <c r="Q415" s="56">
        <v>0.09</v>
      </c>
      <c r="R415" s="56">
        <v>1E-3</v>
      </c>
      <c r="S415" s="53">
        <v>0</v>
      </c>
      <c r="T415" s="36"/>
      <c r="U415" s="57">
        <v>15558</v>
      </c>
      <c r="V415" s="57">
        <v>0</v>
      </c>
      <c r="W415" s="53">
        <v>0</v>
      </c>
      <c r="X415" s="53">
        <v>893</v>
      </c>
      <c r="Y415" s="53">
        <v>16451</v>
      </c>
      <c r="Z415" s="53">
        <f t="shared" si="6"/>
        <v>18856278</v>
      </c>
    </row>
    <row r="416" spans="1:26" s="13" customFormat="1">
      <c r="A416" s="50">
        <v>470</v>
      </c>
      <c r="B416" s="50">
        <v>470165057</v>
      </c>
      <c r="C416" s="51" t="s">
        <v>216</v>
      </c>
      <c r="D416" s="50">
        <v>165</v>
      </c>
      <c r="E416" s="51" t="s">
        <v>17</v>
      </c>
      <c r="F416" s="50">
        <v>57</v>
      </c>
      <c r="G416" s="51" t="s">
        <v>13</v>
      </c>
      <c r="H416" s="52">
        <v>2</v>
      </c>
      <c r="I416" s="53">
        <v>11921</v>
      </c>
      <c r="J416" s="53">
        <v>628</v>
      </c>
      <c r="K416" s="53">
        <v>0</v>
      </c>
      <c r="L416" s="53">
        <v>893</v>
      </c>
      <c r="M416" s="53">
        <v>13442</v>
      </c>
      <c r="N416" s="36"/>
      <c r="O416" s="54" t="s">
        <v>308</v>
      </c>
      <c r="P416" s="54" t="s">
        <v>308</v>
      </c>
      <c r="Q416" s="56">
        <v>0.18</v>
      </c>
      <c r="R416" s="56">
        <v>0.126</v>
      </c>
      <c r="S416" s="53">
        <v>0</v>
      </c>
      <c r="T416" s="36"/>
      <c r="U416" s="57">
        <v>25098</v>
      </c>
      <c r="V416" s="57">
        <v>0</v>
      </c>
      <c r="W416" s="53">
        <v>0</v>
      </c>
      <c r="X416" s="53">
        <v>1786</v>
      </c>
      <c r="Y416" s="53">
        <v>26884</v>
      </c>
      <c r="Z416" s="53">
        <f t="shared" si="6"/>
        <v>18856278</v>
      </c>
    </row>
    <row r="417" spans="1:26" s="13" customFormat="1">
      <c r="A417" s="50">
        <v>470</v>
      </c>
      <c r="B417" s="50">
        <v>470165093</v>
      </c>
      <c r="C417" s="51" t="s">
        <v>216</v>
      </c>
      <c r="D417" s="50">
        <v>165</v>
      </c>
      <c r="E417" s="51" t="s">
        <v>17</v>
      </c>
      <c r="F417" s="50">
        <v>93</v>
      </c>
      <c r="G417" s="51" t="s">
        <v>14</v>
      </c>
      <c r="H417" s="52">
        <v>212</v>
      </c>
      <c r="I417" s="53">
        <v>10489</v>
      </c>
      <c r="J417" s="53">
        <v>316</v>
      </c>
      <c r="K417" s="53">
        <v>0</v>
      </c>
      <c r="L417" s="53">
        <v>893</v>
      </c>
      <c r="M417" s="53">
        <v>11698</v>
      </c>
      <c r="N417" s="36"/>
      <c r="O417" s="54" t="s">
        <v>308</v>
      </c>
      <c r="P417" s="54" t="s">
        <v>308</v>
      </c>
      <c r="Q417" s="56">
        <v>0.09</v>
      </c>
      <c r="R417" s="56">
        <v>0.1</v>
      </c>
      <c r="S417" s="53">
        <v>-1078</v>
      </c>
      <c r="T417" s="36"/>
      <c r="U417" s="57">
        <v>2290660</v>
      </c>
      <c r="V417" s="57">
        <v>-228546</v>
      </c>
      <c r="W417" s="53">
        <v>0</v>
      </c>
      <c r="X417" s="53">
        <v>189316</v>
      </c>
      <c r="Y417" s="53">
        <v>2251430</v>
      </c>
      <c r="Z417" s="53">
        <f t="shared" si="6"/>
        <v>18856278</v>
      </c>
    </row>
    <row r="418" spans="1:26" s="13" customFormat="1">
      <c r="A418" s="50">
        <v>470</v>
      </c>
      <c r="B418" s="50">
        <v>470165155</v>
      </c>
      <c r="C418" s="51" t="s">
        <v>216</v>
      </c>
      <c r="D418" s="50">
        <v>165</v>
      </c>
      <c r="E418" s="51" t="s">
        <v>17</v>
      </c>
      <c r="F418" s="50">
        <v>155</v>
      </c>
      <c r="G418" s="51" t="s">
        <v>15</v>
      </c>
      <c r="H418" s="52">
        <v>1</v>
      </c>
      <c r="I418" s="53">
        <v>10392</v>
      </c>
      <c r="J418" s="53">
        <v>7259</v>
      </c>
      <c r="K418" s="53">
        <v>0</v>
      </c>
      <c r="L418" s="53">
        <v>893</v>
      </c>
      <c r="M418" s="53">
        <v>18544</v>
      </c>
      <c r="N418" s="36"/>
      <c r="O418" s="54" t="s">
        <v>308</v>
      </c>
      <c r="P418" s="54" t="s">
        <v>308</v>
      </c>
      <c r="Q418" s="56">
        <v>0.09</v>
      </c>
      <c r="R418" s="56">
        <v>0</v>
      </c>
      <c r="S418" s="53">
        <v>0</v>
      </c>
      <c r="T418" s="36"/>
      <c r="U418" s="57">
        <v>17651</v>
      </c>
      <c r="V418" s="57">
        <v>0</v>
      </c>
      <c r="W418" s="53">
        <v>0</v>
      </c>
      <c r="X418" s="53">
        <v>893</v>
      </c>
      <c r="Y418" s="53">
        <v>18544</v>
      </c>
      <c r="Z418" s="53">
        <f t="shared" si="6"/>
        <v>18856278</v>
      </c>
    </row>
    <row r="419" spans="1:26" s="13" customFormat="1">
      <c r="A419" s="50">
        <v>470</v>
      </c>
      <c r="B419" s="50">
        <v>470165163</v>
      </c>
      <c r="C419" s="51" t="s">
        <v>216</v>
      </c>
      <c r="D419" s="50">
        <v>165</v>
      </c>
      <c r="E419" s="51" t="s">
        <v>17</v>
      </c>
      <c r="F419" s="50">
        <v>163</v>
      </c>
      <c r="G419" s="51" t="s">
        <v>16</v>
      </c>
      <c r="H419" s="52">
        <v>26</v>
      </c>
      <c r="I419" s="53">
        <v>11312</v>
      </c>
      <c r="J419" s="53">
        <v>221</v>
      </c>
      <c r="K419" s="53">
        <v>0</v>
      </c>
      <c r="L419" s="53">
        <v>893</v>
      </c>
      <c r="M419" s="53">
        <v>12426</v>
      </c>
      <c r="N419" s="36"/>
      <c r="O419" s="54" t="s">
        <v>308</v>
      </c>
      <c r="P419" s="54" t="s">
        <v>308</v>
      </c>
      <c r="Q419" s="56">
        <v>0.18</v>
      </c>
      <c r="R419" s="56">
        <v>9.1999999999999998E-2</v>
      </c>
      <c r="S419" s="53">
        <v>0</v>
      </c>
      <c r="T419" s="36"/>
      <c r="U419" s="57">
        <v>299858</v>
      </c>
      <c r="V419" s="57">
        <v>0</v>
      </c>
      <c r="W419" s="53">
        <v>0</v>
      </c>
      <c r="X419" s="53">
        <v>23218</v>
      </c>
      <c r="Y419" s="53">
        <v>323076</v>
      </c>
      <c r="Z419" s="53">
        <f t="shared" si="6"/>
        <v>18856278</v>
      </c>
    </row>
    <row r="420" spans="1:26" s="13" customFormat="1">
      <c r="A420" s="50">
        <v>470</v>
      </c>
      <c r="B420" s="50">
        <v>470165164</v>
      </c>
      <c r="C420" s="51" t="s">
        <v>216</v>
      </c>
      <c r="D420" s="50">
        <v>165</v>
      </c>
      <c r="E420" s="51" t="s">
        <v>17</v>
      </c>
      <c r="F420" s="50">
        <v>164</v>
      </c>
      <c r="G420" s="51" t="s">
        <v>95</v>
      </c>
      <c r="H420" s="52">
        <v>1</v>
      </c>
      <c r="I420" s="53">
        <v>9618</v>
      </c>
      <c r="J420" s="53">
        <v>4689</v>
      </c>
      <c r="K420" s="53">
        <v>0</v>
      </c>
      <c r="L420" s="53">
        <v>893</v>
      </c>
      <c r="M420" s="53">
        <v>15200</v>
      </c>
      <c r="N420" s="36"/>
      <c r="O420" s="54" t="s">
        <v>308</v>
      </c>
      <c r="P420" s="54" t="s">
        <v>308</v>
      </c>
      <c r="Q420" s="56">
        <v>0.09</v>
      </c>
      <c r="R420" s="56">
        <v>2E-3</v>
      </c>
      <c r="S420" s="53">
        <v>0</v>
      </c>
      <c r="T420" s="36"/>
      <c r="U420" s="57">
        <v>14307</v>
      </c>
      <c r="V420" s="57">
        <v>0</v>
      </c>
      <c r="W420" s="53">
        <v>0</v>
      </c>
      <c r="X420" s="53">
        <v>893</v>
      </c>
      <c r="Y420" s="53">
        <v>15200</v>
      </c>
      <c r="Z420" s="53">
        <f t="shared" si="6"/>
        <v>18856278</v>
      </c>
    </row>
    <row r="421" spans="1:26" s="13" customFormat="1">
      <c r="A421" s="50">
        <v>470</v>
      </c>
      <c r="B421" s="50">
        <v>470165165</v>
      </c>
      <c r="C421" s="51" t="s">
        <v>216</v>
      </c>
      <c r="D421" s="50">
        <v>165</v>
      </c>
      <c r="E421" s="51" t="s">
        <v>17</v>
      </c>
      <c r="F421" s="50">
        <v>165</v>
      </c>
      <c r="G421" s="51" t="s">
        <v>17</v>
      </c>
      <c r="H421" s="52">
        <v>656</v>
      </c>
      <c r="I421" s="53">
        <v>10009</v>
      </c>
      <c r="J421" s="53">
        <v>554</v>
      </c>
      <c r="K421" s="53">
        <v>60</v>
      </c>
      <c r="L421" s="53">
        <v>893</v>
      </c>
      <c r="M421" s="53">
        <v>11516</v>
      </c>
      <c r="N421" s="36"/>
      <c r="O421" s="54" t="s">
        <v>308</v>
      </c>
      <c r="P421" s="54" t="s">
        <v>308</v>
      </c>
      <c r="Q421" s="56">
        <v>0.11</v>
      </c>
      <c r="R421" s="56">
        <v>0.113</v>
      </c>
      <c r="S421" s="53">
        <v>-718</v>
      </c>
      <c r="T421" s="36"/>
      <c r="U421" s="57">
        <v>6929328</v>
      </c>
      <c r="V421" s="57">
        <v>-470971</v>
      </c>
      <c r="W421" s="53">
        <v>39036</v>
      </c>
      <c r="X421" s="53">
        <v>585808</v>
      </c>
      <c r="Y421" s="53">
        <v>7083201</v>
      </c>
      <c r="Z421" s="53">
        <f t="shared" si="6"/>
        <v>18856278</v>
      </c>
    </row>
    <row r="422" spans="1:26" s="13" customFormat="1">
      <c r="A422" s="50">
        <v>470</v>
      </c>
      <c r="B422" s="50">
        <v>470165176</v>
      </c>
      <c r="C422" s="51" t="s">
        <v>216</v>
      </c>
      <c r="D422" s="50">
        <v>165</v>
      </c>
      <c r="E422" s="51" t="s">
        <v>17</v>
      </c>
      <c r="F422" s="50">
        <v>176</v>
      </c>
      <c r="G422" s="51" t="s">
        <v>78</v>
      </c>
      <c r="H422" s="52">
        <v>198</v>
      </c>
      <c r="I422" s="53">
        <v>9743</v>
      </c>
      <c r="J422" s="53">
        <v>3173</v>
      </c>
      <c r="K422" s="53">
        <v>0</v>
      </c>
      <c r="L422" s="53">
        <v>893</v>
      </c>
      <c r="M422" s="53">
        <v>13809</v>
      </c>
      <c r="N422" s="36"/>
      <c r="O422" s="54" t="s">
        <v>308</v>
      </c>
      <c r="P422" s="54" t="s">
        <v>308</v>
      </c>
      <c r="Q422" s="56">
        <v>0.09</v>
      </c>
      <c r="R422" s="56">
        <v>6.4000000000000001E-2</v>
      </c>
      <c r="S422" s="53">
        <v>0</v>
      </c>
      <c r="T422" s="36"/>
      <c r="U422" s="57">
        <v>2557368</v>
      </c>
      <c r="V422" s="57">
        <v>0</v>
      </c>
      <c r="W422" s="53">
        <v>0</v>
      </c>
      <c r="X422" s="53">
        <v>176814</v>
      </c>
      <c r="Y422" s="53">
        <v>2734182</v>
      </c>
      <c r="Z422" s="53">
        <f t="shared" si="6"/>
        <v>18856278</v>
      </c>
    </row>
    <row r="423" spans="1:26" s="13" customFormat="1">
      <c r="A423" s="50">
        <v>470</v>
      </c>
      <c r="B423" s="50">
        <v>470165178</v>
      </c>
      <c r="C423" s="51" t="s">
        <v>216</v>
      </c>
      <c r="D423" s="50">
        <v>165</v>
      </c>
      <c r="E423" s="51" t="s">
        <v>17</v>
      </c>
      <c r="F423" s="50">
        <v>178</v>
      </c>
      <c r="G423" s="51" t="s">
        <v>219</v>
      </c>
      <c r="H423" s="52">
        <v>244</v>
      </c>
      <c r="I423" s="53">
        <v>9322</v>
      </c>
      <c r="J423" s="53">
        <v>903</v>
      </c>
      <c r="K423" s="53">
        <v>0</v>
      </c>
      <c r="L423" s="53">
        <v>893</v>
      </c>
      <c r="M423" s="53">
        <v>11118</v>
      </c>
      <c r="N423" s="36"/>
      <c r="O423" s="54" t="s">
        <v>308</v>
      </c>
      <c r="P423" s="54" t="s">
        <v>308</v>
      </c>
      <c r="Q423" s="56">
        <v>0.09</v>
      </c>
      <c r="R423" s="56">
        <v>6.2E-2</v>
      </c>
      <c r="S423" s="53">
        <v>0</v>
      </c>
      <c r="T423" s="36"/>
      <c r="U423" s="57">
        <v>2494900</v>
      </c>
      <c r="V423" s="57">
        <v>0</v>
      </c>
      <c r="W423" s="53">
        <v>0</v>
      </c>
      <c r="X423" s="53">
        <v>217892</v>
      </c>
      <c r="Y423" s="53">
        <v>2712792</v>
      </c>
      <c r="Z423" s="53">
        <f t="shared" si="6"/>
        <v>18856278</v>
      </c>
    </row>
    <row r="424" spans="1:26" s="13" customFormat="1">
      <c r="A424" s="50">
        <v>470</v>
      </c>
      <c r="B424" s="50">
        <v>470165229</v>
      </c>
      <c r="C424" s="51" t="s">
        <v>216</v>
      </c>
      <c r="D424" s="50">
        <v>165</v>
      </c>
      <c r="E424" s="51" t="s">
        <v>17</v>
      </c>
      <c r="F424" s="50">
        <v>229</v>
      </c>
      <c r="G424" s="51" t="s">
        <v>97</v>
      </c>
      <c r="H424" s="52">
        <v>11</v>
      </c>
      <c r="I424" s="53">
        <v>11420</v>
      </c>
      <c r="J424" s="53">
        <v>1081</v>
      </c>
      <c r="K424" s="53">
        <v>0</v>
      </c>
      <c r="L424" s="53">
        <v>893</v>
      </c>
      <c r="M424" s="53">
        <v>13394</v>
      </c>
      <c r="N424" s="36"/>
      <c r="O424" s="54" t="s">
        <v>308</v>
      </c>
      <c r="P424" s="54" t="s">
        <v>308</v>
      </c>
      <c r="Q424" s="56">
        <v>0.09</v>
      </c>
      <c r="R424" s="56">
        <v>0.01</v>
      </c>
      <c r="S424" s="53">
        <v>0</v>
      </c>
      <c r="T424" s="36"/>
      <c r="U424" s="57">
        <v>137511</v>
      </c>
      <c r="V424" s="57">
        <v>0</v>
      </c>
      <c r="W424" s="53">
        <v>0</v>
      </c>
      <c r="X424" s="53">
        <v>9823</v>
      </c>
      <c r="Y424" s="53">
        <v>147334</v>
      </c>
      <c r="Z424" s="53">
        <f t="shared" si="6"/>
        <v>18856278</v>
      </c>
    </row>
    <row r="425" spans="1:26" s="13" customFormat="1">
      <c r="A425" s="50">
        <v>470</v>
      </c>
      <c r="B425" s="50">
        <v>470165246</v>
      </c>
      <c r="C425" s="51" t="s">
        <v>216</v>
      </c>
      <c r="D425" s="50">
        <v>165</v>
      </c>
      <c r="E425" s="51" t="s">
        <v>17</v>
      </c>
      <c r="F425" s="50">
        <v>246</v>
      </c>
      <c r="G425" s="51" t="s">
        <v>220</v>
      </c>
      <c r="H425" s="52">
        <v>2</v>
      </c>
      <c r="I425" s="53">
        <v>10087</v>
      </c>
      <c r="J425" s="53">
        <v>2748</v>
      </c>
      <c r="K425" s="53">
        <v>0</v>
      </c>
      <c r="L425" s="53">
        <v>893</v>
      </c>
      <c r="M425" s="53">
        <v>13728</v>
      </c>
      <c r="N425" s="36"/>
      <c r="O425" s="54" t="s">
        <v>308</v>
      </c>
      <c r="P425" s="54" t="s">
        <v>308</v>
      </c>
      <c r="Q425" s="56">
        <v>0.09</v>
      </c>
      <c r="R425" s="56">
        <v>1E-3</v>
      </c>
      <c r="S425" s="53">
        <v>0</v>
      </c>
      <c r="T425" s="36"/>
      <c r="U425" s="57">
        <v>25670</v>
      </c>
      <c r="V425" s="57">
        <v>0</v>
      </c>
      <c r="W425" s="53">
        <v>0</v>
      </c>
      <c r="X425" s="53">
        <v>1786</v>
      </c>
      <c r="Y425" s="53">
        <v>27456</v>
      </c>
      <c r="Z425" s="53">
        <f t="shared" si="6"/>
        <v>18856278</v>
      </c>
    </row>
    <row r="426" spans="1:26" s="13" customFormat="1">
      <c r="A426" s="50">
        <v>470</v>
      </c>
      <c r="B426" s="50">
        <v>470165248</v>
      </c>
      <c r="C426" s="51" t="s">
        <v>216</v>
      </c>
      <c r="D426" s="50">
        <v>165</v>
      </c>
      <c r="E426" s="51" t="s">
        <v>17</v>
      </c>
      <c r="F426" s="50">
        <v>248</v>
      </c>
      <c r="G426" s="51" t="s">
        <v>18</v>
      </c>
      <c r="H426" s="52">
        <v>22</v>
      </c>
      <c r="I426" s="53">
        <v>10105</v>
      </c>
      <c r="J426" s="53">
        <v>1096</v>
      </c>
      <c r="K426" s="53">
        <v>0</v>
      </c>
      <c r="L426" s="53">
        <v>893</v>
      </c>
      <c r="M426" s="53">
        <v>12094</v>
      </c>
      <c r="N426" s="36"/>
      <c r="O426" s="54" t="s">
        <v>308</v>
      </c>
      <c r="P426" s="54" t="s">
        <v>308</v>
      </c>
      <c r="Q426" s="56">
        <v>0.09</v>
      </c>
      <c r="R426" s="56">
        <v>4.2000000000000003E-2</v>
      </c>
      <c r="S426" s="53">
        <v>0</v>
      </c>
      <c r="T426" s="36"/>
      <c r="U426" s="57">
        <v>246422</v>
      </c>
      <c r="V426" s="57">
        <v>0</v>
      </c>
      <c r="W426" s="53">
        <v>0</v>
      </c>
      <c r="X426" s="53">
        <v>19646</v>
      </c>
      <c r="Y426" s="53">
        <v>266068</v>
      </c>
      <c r="Z426" s="53">
        <f t="shared" si="6"/>
        <v>18856278</v>
      </c>
    </row>
    <row r="427" spans="1:26" s="13" customFormat="1">
      <c r="A427" s="50">
        <v>470</v>
      </c>
      <c r="B427" s="50">
        <v>470165262</v>
      </c>
      <c r="C427" s="51" t="s">
        <v>216</v>
      </c>
      <c r="D427" s="50">
        <v>165</v>
      </c>
      <c r="E427" s="51" t="s">
        <v>17</v>
      </c>
      <c r="F427" s="50">
        <v>262</v>
      </c>
      <c r="G427" s="51" t="s">
        <v>19</v>
      </c>
      <c r="H427" s="52">
        <v>61</v>
      </c>
      <c r="I427" s="53">
        <v>10021</v>
      </c>
      <c r="J427" s="53">
        <v>3733</v>
      </c>
      <c r="K427" s="53">
        <v>0</v>
      </c>
      <c r="L427" s="53">
        <v>893</v>
      </c>
      <c r="M427" s="53">
        <v>14647</v>
      </c>
      <c r="N427" s="36"/>
      <c r="O427" s="54" t="s">
        <v>308</v>
      </c>
      <c r="P427" s="54" t="s">
        <v>308</v>
      </c>
      <c r="Q427" s="56">
        <v>0.09</v>
      </c>
      <c r="R427" s="56">
        <v>5.8999999999999997E-2</v>
      </c>
      <c r="S427" s="53">
        <v>0</v>
      </c>
      <c r="T427" s="36"/>
      <c r="U427" s="57">
        <v>838994</v>
      </c>
      <c r="V427" s="57">
        <v>0</v>
      </c>
      <c r="W427" s="53">
        <v>0</v>
      </c>
      <c r="X427" s="53">
        <v>54473</v>
      </c>
      <c r="Y427" s="53">
        <v>893467</v>
      </c>
      <c r="Z427" s="53">
        <f t="shared" si="6"/>
        <v>18856278</v>
      </c>
    </row>
    <row r="428" spans="1:26" s="13" customFormat="1">
      <c r="A428" s="50">
        <v>470</v>
      </c>
      <c r="B428" s="50">
        <v>470165284</v>
      </c>
      <c r="C428" s="51" t="s">
        <v>216</v>
      </c>
      <c r="D428" s="50">
        <v>165</v>
      </c>
      <c r="E428" s="51" t="s">
        <v>17</v>
      </c>
      <c r="F428" s="50">
        <v>284</v>
      </c>
      <c r="G428" s="51" t="s">
        <v>140</v>
      </c>
      <c r="H428" s="52">
        <v>81</v>
      </c>
      <c r="I428" s="53">
        <v>9020</v>
      </c>
      <c r="J428" s="53">
        <v>2914</v>
      </c>
      <c r="K428" s="53">
        <v>0</v>
      </c>
      <c r="L428" s="53">
        <v>893</v>
      </c>
      <c r="M428" s="53">
        <v>12827</v>
      </c>
      <c r="N428" s="36"/>
      <c r="O428" s="54" t="s">
        <v>308</v>
      </c>
      <c r="P428" s="54" t="s">
        <v>308</v>
      </c>
      <c r="Q428" s="56">
        <v>0.09</v>
      </c>
      <c r="R428" s="56">
        <v>3.2000000000000001E-2</v>
      </c>
      <c r="S428" s="53">
        <v>0</v>
      </c>
      <c r="T428" s="36"/>
      <c r="U428" s="57">
        <v>966654</v>
      </c>
      <c r="V428" s="57">
        <v>0</v>
      </c>
      <c r="W428" s="53">
        <v>0</v>
      </c>
      <c r="X428" s="53">
        <v>72333</v>
      </c>
      <c r="Y428" s="53">
        <v>1038987</v>
      </c>
      <c r="Z428" s="53">
        <f t="shared" si="6"/>
        <v>18856278</v>
      </c>
    </row>
    <row r="429" spans="1:26" s="13" customFormat="1">
      <c r="A429" s="50">
        <v>470</v>
      </c>
      <c r="B429" s="50">
        <v>470165305</v>
      </c>
      <c r="C429" s="51" t="s">
        <v>216</v>
      </c>
      <c r="D429" s="50">
        <v>165</v>
      </c>
      <c r="E429" s="51" t="s">
        <v>17</v>
      </c>
      <c r="F429" s="50">
        <v>305</v>
      </c>
      <c r="G429" s="51" t="s">
        <v>221</v>
      </c>
      <c r="H429" s="52">
        <v>77</v>
      </c>
      <c r="I429" s="53">
        <v>9401</v>
      </c>
      <c r="J429" s="53">
        <v>3051</v>
      </c>
      <c r="K429" s="53">
        <v>0</v>
      </c>
      <c r="L429" s="53">
        <v>893</v>
      </c>
      <c r="M429" s="53">
        <v>13345</v>
      </c>
      <c r="N429" s="36"/>
      <c r="O429" s="54" t="s">
        <v>308</v>
      </c>
      <c r="P429" s="54" t="s">
        <v>308</v>
      </c>
      <c r="Q429" s="56">
        <v>0.09</v>
      </c>
      <c r="R429" s="56">
        <v>2.1000000000000001E-2</v>
      </c>
      <c r="S429" s="53">
        <v>0</v>
      </c>
      <c r="T429" s="36"/>
      <c r="U429" s="57">
        <v>958804</v>
      </c>
      <c r="V429" s="57">
        <v>0</v>
      </c>
      <c r="W429" s="53">
        <v>0</v>
      </c>
      <c r="X429" s="53">
        <v>68761</v>
      </c>
      <c r="Y429" s="53">
        <v>1027565</v>
      </c>
      <c r="Z429" s="53">
        <f t="shared" si="6"/>
        <v>18856278</v>
      </c>
    </row>
    <row r="430" spans="1:26" s="13" customFormat="1">
      <c r="A430" s="50">
        <v>470</v>
      </c>
      <c r="B430" s="50">
        <v>470165314</v>
      </c>
      <c r="C430" s="51" t="s">
        <v>216</v>
      </c>
      <c r="D430" s="50">
        <v>165</v>
      </c>
      <c r="E430" s="51" t="s">
        <v>17</v>
      </c>
      <c r="F430" s="50">
        <v>314</v>
      </c>
      <c r="G430" s="51" t="s">
        <v>29</v>
      </c>
      <c r="H430" s="52">
        <v>1</v>
      </c>
      <c r="I430" s="53">
        <v>14407</v>
      </c>
      <c r="J430" s="53">
        <v>11427</v>
      </c>
      <c r="K430" s="53">
        <v>0</v>
      </c>
      <c r="L430" s="53">
        <v>893</v>
      </c>
      <c r="M430" s="53">
        <v>26727</v>
      </c>
      <c r="N430" s="36"/>
      <c r="O430" s="54" t="s">
        <v>308</v>
      </c>
      <c r="P430" s="54" t="s">
        <v>308</v>
      </c>
      <c r="Q430" s="56">
        <v>0.09</v>
      </c>
      <c r="R430" s="56">
        <v>5.0000000000000001E-3</v>
      </c>
      <c r="S430" s="53">
        <v>0</v>
      </c>
      <c r="T430" s="36"/>
      <c r="U430" s="57">
        <v>25834</v>
      </c>
      <c r="V430" s="57">
        <v>0</v>
      </c>
      <c r="W430" s="53">
        <v>0</v>
      </c>
      <c r="X430" s="53">
        <v>893</v>
      </c>
      <c r="Y430" s="53">
        <v>26727</v>
      </c>
      <c r="Z430" s="53">
        <f t="shared" si="6"/>
        <v>18856278</v>
      </c>
    </row>
    <row r="431" spans="1:26" s="13" customFormat="1">
      <c r="A431" s="50">
        <v>470</v>
      </c>
      <c r="B431" s="50">
        <v>470165342</v>
      </c>
      <c r="C431" s="51" t="s">
        <v>216</v>
      </c>
      <c r="D431" s="50">
        <v>165</v>
      </c>
      <c r="E431" s="51" t="s">
        <v>17</v>
      </c>
      <c r="F431" s="50">
        <v>342</v>
      </c>
      <c r="G431" s="51" t="s">
        <v>222</v>
      </c>
      <c r="H431" s="52">
        <v>7</v>
      </c>
      <c r="I431" s="53">
        <v>9395</v>
      </c>
      <c r="J431" s="53">
        <v>5117</v>
      </c>
      <c r="K431" s="53">
        <v>0</v>
      </c>
      <c r="L431" s="53">
        <v>893</v>
      </c>
      <c r="M431" s="53">
        <v>15405</v>
      </c>
      <c r="N431" s="36"/>
      <c r="O431" s="54" t="s">
        <v>308</v>
      </c>
      <c r="P431" s="54" t="s">
        <v>308</v>
      </c>
      <c r="Q431" s="56">
        <v>0.09</v>
      </c>
      <c r="R431" s="56">
        <v>2E-3</v>
      </c>
      <c r="S431" s="53">
        <v>0</v>
      </c>
      <c r="T431" s="36"/>
      <c r="U431" s="57">
        <v>101584</v>
      </c>
      <c r="V431" s="57">
        <v>0</v>
      </c>
      <c r="W431" s="53">
        <v>0</v>
      </c>
      <c r="X431" s="53">
        <v>6251</v>
      </c>
      <c r="Y431" s="53">
        <v>107835</v>
      </c>
      <c r="Z431" s="53">
        <f t="shared" si="6"/>
        <v>18856278</v>
      </c>
    </row>
    <row r="432" spans="1:26" s="13" customFormat="1">
      <c r="A432" s="50">
        <v>470</v>
      </c>
      <c r="B432" s="50">
        <v>470165347</v>
      </c>
      <c r="C432" s="51" t="s">
        <v>216</v>
      </c>
      <c r="D432" s="50">
        <v>165</v>
      </c>
      <c r="E432" s="51" t="s">
        <v>17</v>
      </c>
      <c r="F432" s="50">
        <v>347</v>
      </c>
      <c r="G432" s="51" t="s">
        <v>82</v>
      </c>
      <c r="H432" s="52">
        <v>5</v>
      </c>
      <c r="I432" s="53">
        <v>11171</v>
      </c>
      <c r="J432" s="53">
        <v>4563</v>
      </c>
      <c r="K432" s="53">
        <v>0</v>
      </c>
      <c r="L432" s="53">
        <v>893</v>
      </c>
      <c r="M432" s="53">
        <v>16627</v>
      </c>
      <c r="N432" s="36"/>
      <c r="O432" s="54" t="s">
        <v>308</v>
      </c>
      <c r="P432" s="54" t="s">
        <v>308</v>
      </c>
      <c r="Q432" s="56">
        <v>0.09</v>
      </c>
      <c r="R432" s="56">
        <v>5.0000000000000001E-3</v>
      </c>
      <c r="S432" s="53">
        <v>0</v>
      </c>
      <c r="T432" s="36"/>
      <c r="U432" s="57">
        <v>78670</v>
      </c>
      <c r="V432" s="57">
        <v>0</v>
      </c>
      <c r="W432" s="53">
        <v>0</v>
      </c>
      <c r="X432" s="53">
        <v>4465</v>
      </c>
      <c r="Y432" s="53">
        <v>83135</v>
      </c>
      <c r="Z432" s="53">
        <f t="shared" si="6"/>
        <v>18856278</v>
      </c>
    </row>
    <row r="433" spans="1:26" s="13" customFormat="1">
      <c r="A433" s="50">
        <v>470</v>
      </c>
      <c r="B433" s="50">
        <v>470165705</v>
      </c>
      <c r="C433" s="51" t="s">
        <v>216</v>
      </c>
      <c r="D433" s="50">
        <v>165</v>
      </c>
      <c r="E433" s="51" t="s">
        <v>17</v>
      </c>
      <c r="F433" s="50">
        <v>705</v>
      </c>
      <c r="G433" s="51" t="s">
        <v>346</v>
      </c>
      <c r="H433" s="52">
        <v>2</v>
      </c>
      <c r="I433" s="53">
        <v>10089</v>
      </c>
      <c r="J433" s="53">
        <v>4822</v>
      </c>
      <c r="K433" s="53">
        <v>0</v>
      </c>
      <c r="L433" s="53">
        <v>893</v>
      </c>
      <c r="M433" s="53">
        <v>15804</v>
      </c>
      <c r="N433" s="36"/>
      <c r="O433" s="54" t="s">
        <v>308</v>
      </c>
      <c r="P433" s="54" t="s">
        <v>308</v>
      </c>
      <c r="Q433" s="56">
        <v>0.09</v>
      </c>
      <c r="R433" s="56">
        <v>1E-3</v>
      </c>
      <c r="S433" s="53">
        <v>0</v>
      </c>
      <c r="T433" s="36"/>
      <c r="U433" s="57">
        <v>29822</v>
      </c>
      <c r="V433" s="57">
        <v>0</v>
      </c>
      <c r="W433" s="53">
        <v>0</v>
      </c>
      <c r="X433" s="53">
        <v>1786</v>
      </c>
      <c r="Y433" s="53">
        <v>31608</v>
      </c>
      <c r="Z433" s="53">
        <f t="shared" si="6"/>
        <v>18856278</v>
      </c>
    </row>
    <row r="434" spans="1:26" s="13" customFormat="1">
      <c r="A434" s="50">
        <v>474</v>
      </c>
      <c r="B434" s="50">
        <v>474097017</v>
      </c>
      <c r="C434" s="51" t="s">
        <v>223</v>
      </c>
      <c r="D434" s="50">
        <v>97</v>
      </c>
      <c r="E434" s="51" t="s">
        <v>224</v>
      </c>
      <c r="F434" s="50">
        <v>17</v>
      </c>
      <c r="G434" s="51" t="s">
        <v>155</v>
      </c>
      <c r="H434" s="52">
        <v>1</v>
      </c>
      <c r="I434" s="53">
        <v>13975</v>
      </c>
      <c r="J434" s="53">
        <v>3806</v>
      </c>
      <c r="K434" s="53">
        <v>0</v>
      </c>
      <c r="L434" s="53">
        <v>893</v>
      </c>
      <c r="M434" s="53">
        <v>18674</v>
      </c>
      <c r="N434" s="36"/>
      <c r="O434" s="54" t="s">
        <v>308</v>
      </c>
      <c r="P434" s="54" t="s">
        <v>308</v>
      </c>
      <c r="Q434" s="56">
        <v>0.09</v>
      </c>
      <c r="R434" s="56">
        <v>7.0000000000000001E-3</v>
      </c>
      <c r="S434" s="53">
        <v>0</v>
      </c>
      <c r="T434" s="36"/>
      <c r="U434" s="57">
        <v>17781</v>
      </c>
      <c r="V434" s="57">
        <v>0</v>
      </c>
      <c r="W434" s="53">
        <v>0</v>
      </c>
      <c r="X434" s="53">
        <v>893</v>
      </c>
      <c r="Y434" s="53">
        <v>18674</v>
      </c>
      <c r="Z434" s="53">
        <f t="shared" si="6"/>
        <v>4874394</v>
      </c>
    </row>
    <row r="435" spans="1:26" s="13" customFormat="1">
      <c r="A435" s="50">
        <v>474</v>
      </c>
      <c r="B435" s="50">
        <v>474097057</v>
      </c>
      <c r="C435" s="51" t="s">
        <v>223</v>
      </c>
      <c r="D435" s="50">
        <v>97</v>
      </c>
      <c r="E435" s="51" t="s">
        <v>224</v>
      </c>
      <c r="F435" s="50">
        <v>57</v>
      </c>
      <c r="G435" s="51" t="s">
        <v>13</v>
      </c>
      <c r="H435" s="52">
        <v>1</v>
      </c>
      <c r="I435" s="53">
        <v>12275</v>
      </c>
      <c r="J435" s="53">
        <v>647</v>
      </c>
      <c r="K435" s="53">
        <v>0</v>
      </c>
      <c r="L435" s="53">
        <v>893</v>
      </c>
      <c r="M435" s="53">
        <v>13815</v>
      </c>
      <c r="N435" s="36"/>
      <c r="O435" s="54" t="s">
        <v>308</v>
      </c>
      <c r="P435" s="54" t="s">
        <v>308</v>
      </c>
      <c r="Q435" s="56">
        <v>0.18</v>
      </c>
      <c r="R435" s="56">
        <v>0.126</v>
      </c>
      <c r="S435" s="53">
        <v>0</v>
      </c>
      <c r="T435" s="36"/>
      <c r="U435" s="57">
        <v>12922</v>
      </c>
      <c r="V435" s="57">
        <v>0</v>
      </c>
      <c r="W435" s="53">
        <v>0</v>
      </c>
      <c r="X435" s="53">
        <v>893</v>
      </c>
      <c r="Y435" s="53">
        <v>13815</v>
      </c>
      <c r="Z435" s="53">
        <f t="shared" si="6"/>
        <v>4874394</v>
      </c>
    </row>
    <row r="436" spans="1:26" s="13" customFormat="1">
      <c r="A436" s="50">
        <v>474</v>
      </c>
      <c r="B436" s="50">
        <v>474097064</v>
      </c>
      <c r="C436" s="51" t="s">
        <v>223</v>
      </c>
      <c r="D436" s="50">
        <v>97</v>
      </c>
      <c r="E436" s="51" t="s">
        <v>224</v>
      </c>
      <c r="F436" s="50">
        <v>64</v>
      </c>
      <c r="G436" s="51" t="s">
        <v>102</v>
      </c>
      <c r="H436" s="52">
        <v>3</v>
      </c>
      <c r="I436" s="53">
        <v>8094</v>
      </c>
      <c r="J436" s="53">
        <v>1047</v>
      </c>
      <c r="K436" s="53">
        <v>0</v>
      </c>
      <c r="L436" s="53">
        <v>893</v>
      </c>
      <c r="M436" s="53">
        <v>10034</v>
      </c>
      <c r="N436" s="36"/>
      <c r="O436" s="54" t="s">
        <v>308</v>
      </c>
      <c r="P436" s="54" t="s">
        <v>308</v>
      </c>
      <c r="Q436" s="56">
        <v>0.18</v>
      </c>
      <c r="R436" s="56">
        <v>0.03</v>
      </c>
      <c r="S436" s="53">
        <v>0</v>
      </c>
      <c r="T436" s="36"/>
      <c r="U436" s="57">
        <v>27423</v>
      </c>
      <c r="V436" s="57">
        <v>0</v>
      </c>
      <c r="W436" s="53">
        <v>0</v>
      </c>
      <c r="X436" s="53">
        <v>2679</v>
      </c>
      <c r="Y436" s="53">
        <v>30102</v>
      </c>
      <c r="Z436" s="53">
        <f t="shared" si="6"/>
        <v>4874394</v>
      </c>
    </row>
    <row r="437" spans="1:26" s="13" customFormat="1">
      <c r="A437" s="50">
        <v>474</v>
      </c>
      <c r="B437" s="50">
        <v>474097097</v>
      </c>
      <c r="C437" s="51" t="s">
        <v>223</v>
      </c>
      <c r="D437" s="50">
        <v>97</v>
      </c>
      <c r="E437" s="51" t="s">
        <v>224</v>
      </c>
      <c r="F437" s="50">
        <v>97</v>
      </c>
      <c r="G437" s="51" t="s">
        <v>224</v>
      </c>
      <c r="H437" s="52">
        <v>196</v>
      </c>
      <c r="I437" s="53">
        <v>11151</v>
      </c>
      <c r="J437" s="53">
        <v>78</v>
      </c>
      <c r="K437" s="53">
        <v>0</v>
      </c>
      <c r="L437" s="53">
        <v>893</v>
      </c>
      <c r="M437" s="53">
        <v>12122</v>
      </c>
      <c r="N437" s="36"/>
      <c r="O437" s="54" t="s">
        <v>308</v>
      </c>
      <c r="P437" s="54" t="s">
        <v>308</v>
      </c>
      <c r="Q437" s="56">
        <v>0.18</v>
      </c>
      <c r="R437" s="56">
        <v>3.3000000000000002E-2</v>
      </c>
      <c r="S437" s="53">
        <v>0</v>
      </c>
      <c r="T437" s="36"/>
      <c r="U437" s="57">
        <v>2200884</v>
      </c>
      <c r="V437" s="57">
        <v>0</v>
      </c>
      <c r="W437" s="53">
        <v>0</v>
      </c>
      <c r="X437" s="53">
        <v>175028</v>
      </c>
      <c r="Y437" s="53">
        <v>2375912</v>
      </c>
      <c r="Z437" s="53">
        <f t="shared" si="6"/>
        <v>4874394</v>
      </c>
    </row>
    <row r="438" spans="1:26" s="13" customFormat="1">
      <c r="A438" s="50">
        <v>474</v>
      </c>
      <c r="B438" s="50">
        <v>474097100</v>
      </c>
      <c r="C438" s="51" t="s">
        <v>223</v>
      </c>
      <c r="D438" s="50">
        <v>97</v>
      </c>
      <c r="E438" s="51" t="s">
        <v>224</v>
      </c>
      <c r="F438" s="50">
        <v>100</v>
      </c>
      <c r="G438" s="51" t="s">
        <v>58</v>
      </c>
      <c r="H438" s="52">
        <v>1</v>
      </c>
      <c r="I438" s="53">
        <v>11116</v>
      </c>
      <c r="J438" s="53">
        <v>5495</v>
      </c>
      <c r="K438" s="53">
        <v>0</v>
      </c>
      <c r="L438" s="53">
        <v>893</v>
      </c>
      <c r="M438" s="53">
        <v>17504</v>
      </c>
      <c r="N438" s="36"/>
      <c r="O438" s="54" t="s">
        <v>308</v>
      </c>
      <c r="P438" s="54" t="s">
        <v>308</v>
      </c>
      <c r="Q438" s="56">
        <v>0.09</v>
      </c>
      <c r="R438" s="56">
        <v>3.3000000000000002E-2</v>
      </c>
      <c r="S438" s="53">
        <v>0</v>
      </c>
      <c r="T438" s="36"/>
      <c r="U438" s="57">
        <v>16611</v>
      </c>
      <c r="V438" s="57">
        <v>0</v>
      </c>
      <c r="W438" s="53">
        <v>0</v>
      </c>
      <c r="X438" s="53">
        <v>893</v>
      </c>
      <c r="Y438" s="53">
        <v>17504</v>
      </c>
      <c r="Z438" s="53">
        <f t="shared" si="6"/>
        <v>4874394</v>
      </c>
    </row>
    <row r="439" spans="1:26" s="13" customFormat="1">
      <c r="A439" s="50">
        <v>474</v>
      </c>
      <c r="B439" s="50">
        <v>474097103</v>
      </c>
      <c r="C439" s="51" t="s">
        <v>223</v>
      </c>
      <c r="D439" s="50">
        <v>97</v>
      </c>
      <c r="E439" s="51" t="s">
        <v>224</v>
      </c>
      <c r="F439" s="50">
        <v>103</v>
      </c>
      <c r="G439" s="51" t="s">
        <v>225</v>
      </c>
      <c r="H439" s="52">
        <v>21</v>
      </c>
      <c r="I439" s="53">
        <v>10699</v>
      </c>
      <c r="J439" s="53">
        <v>182</v>
      </c>
      <c r="K439" s="53">
        <v>0</v>
      </c>
      <c r="L439" s="53">
        <v>893</v>
      </c>
      <c r="M439" s="53">
        <v>11774</v>
      </c>
      <c r="N439" s="36"/>
      <c r="O439" s="54" t="s">
        <v>308</v>
      </c>
      <c r="P439" s="54" t="s">
        <v>308</v>
      </c>
      <c r="Q439" s="56">
        <v>0.18</v>
      </c>
      <c r="R439" s="56">
        <v>8.0000000000000002E-3</v>
      </c>
      <c r="S439" s="53">
        <v>0</v>
      </c>
      <c r="T439" s="36"/>
      <c r="U439" s="57">
        <v>228501</v>
      </c>
      <c r="V439" s="57">
        <v>0</v>
      </c>
      <c r="W439" s="53">
        <v>0</v>
      </c>
      <c r="X439" s="53">
        <v>18753</v>
      </c>
      <c r="Y439" s="53">
        <v>247254</v>
      </c>
      <c r="Z439" s="53">
        <f t="shared" si="6"/>
        <v>4874394</v>
      </c>
    </row>
    <row r="440" spans="1:26" s="13" customFormat="1">
      <c r="A440" s="50">
        <v>474</v>
      </c>
      <c r="B440" s="50">
        <v>474097153</v>
      </c>
      <c r="C440" s="51" t="s">
        <v>223</v>
      </c>
      <c r="D440" s="50">
        <v>97</v>
      </c>
      <c r="E440" s="51" t="s">
        <v>224</v>
      </c>
      <c r="F440" s="50">
        <v>153</v>
      </c>
      <c r="G440" s="51" t="s">
        <v>107</v>
      </c>
      <c r="H440" s="52">
        <v>36</v>
      </c>
      <c r="I440" s="53">
        <v>10609</v>
      </c>
      <c r="J440" s="53">
        <v>277</v>
      </c>
      <c r="K440" s="53">
        <v>0</v>
      </c>
      <c r="L440" s="53">
        <v>893</v>
      </c>
      <c r="M440" s="53">
        <v>11779</v>
      </c>
      <c r="N440" s="36"/>
      <c r="O440" s="54" t="s">
        <v>308</v>
      </c>
      <c r="P440" s="54" t="s">
        <v>308</v>
      </c>
      <c r="Q440" s="56">
        <v>0.09</v>
      </c>
      <c r="R440" s="56">
        <v>1.2999999999999999E-2</v>
      </c>
      <c r="S440" s="53">
        <v>0</v>
      </c>
      <c r="T440" s="36"/>
      <c r="U440" s="57">
        <v>391896</v>
      </c>
      <c r="V440" s="57">
        <v>0</v>
      </c>
      <c r="W440" s="53">
        <v>0</v>
      </c>
      <c r="X440" s="53">
        <v>32148</v>
      </c>
      <c r="Y440" s="53">
        <v>424044</v>
      </c>
      <c r="Z440" s="53">
        <f t="shared" si="6"/>
        <v>4874394</v>
      </c>
    </row>
    <row r="441" spans="1:26" s="13" customFormat="1">
      <c r="A441" s="50">
        <v>474</v>
      </c>
      <c r="B441" s="50">
        <v>474097158</v>
      </c>
      <c r="C441" s="51" t="s">
        <v>223</v>
      </c>
      <c r="D441" s="50">
        <v>97</v>
      </c>
      <c r="E441" s="51" t="s">
        <v>224</v>
      </c>
      <c r="F441" s="50">
        <v>158</v>
      </c>
      <c r="G441" s="51" t="s">
        <v>108</v>
      </c>
      <c r="H441" s="52">
        <v>1</v>
      </c>
      <c r="I441" s="53">
        <v>9794</v>
      </c>
      <c r="J441" s="53">
        <v>4205</v>
      </c>
      <c r="K441" s="53">
        <v>0</v>
      </c>
      <c r="L441" s="53">
        <v>893</v>
      </c>
      <c r="M441" s="53">
        <v>14892</v>
      </c>
      <c r="N441" s="36"/>
      <c r="O441" s="54" t="s">
        <v>308</v>
      </c>
      <c r="P441" s="54" t="s">
        <v>308</v>
      </c>
      <c r="Q441" s="56">
        <v>0.09</v>
      </c>
      <c r="R441" s="56">
        <v>3.6999999999999998E-2</v>
      </c>
      <c r="S441" s="53">
        <v>0</v>
      </c>
      <c r="T441" s="36"/>
      <c r="U441" s="57">
        <v>13999</v>
      </c>
      <c r="V441" s="57">
        <v>0</v>
      </c>
      <c r="W441" s="53">
        <v>0</v>
      </c>
      <c r="X441" s="53">
        <v>893</v>
      </c>
      <c r="Y441" s="53">
        <v>14892</v>
      </c>
      <c r="Z441" s="53">
        <f t="shared" si="6"/>
        <v>4874394</v>
      </c>
    </row>
    <row r="442" spans="1:26" s="13" customFormat="1">
      <c r="A442" s="50">
        <v>474</v>
      </c>
      <c r="B442" s="50">
        <v>474097162</v>
      </c>
      <c r="C442" s="51" t="s">
        <v>223</v>
      </c>
      <c r="D442" s="50">
        <v>97</v>
      </c>
      <c r="E442" s="51" t="s">
        <v>224</v>
      </c>
      <c r="F442" s="50">
        <v>162</v>
      </c>
      <c r="G442" s="51" t="s">
        <v>226</v>
      </c>
      <c r="H442" s="52">
        <v>19</v>
      </c>
      <c r="I442" s="53">
        <v>9978</v>
      </c>
      <c r="J442" s="53">
        <v>2651</v>
      </c>
      <c r="K442" s="53">
        <v>0</v>
      </c>
      <c r="L442" s="53">
        <v>893</v>
      </c>
      <c r="M442" s="53">
        <v>13522</v>
      </c>
      <c r="N442" s="36"/>
      <c r="O442" s="54" t="s">
        <v>308</v>
      </c>
      <c r="P442" s="54" t="s">
        <v>308</v>
      </c>
      <c r="Q442" s="56">
        <v>0.09</v>
      </c>
      <c r="R442" s="56">
        <v>2.5999999999999999E-2</v>
      </c>
      <c r="S442" s="53">
        <v>0</v>
      </c>
      <c r="T442" s="36"/>
      <c r="U442" s="57">
        <v>239951</v>
      </c>
      <c r="V442" s="57">
        <v>0</v>
      </c>
      <c r="W442" s="53">
        <v>0</v>
      </c>
      <c r="X442" s="53">
        <v>16967</v>
      </c>
      <c r="Y442" s="53">
        <v>256918</v>
      </c>
      <c r="Z442" s="53">
        <f t="shared" si="6"/>
        <v>4874394</v>
      </c>
    </row>
    <row r="443" spans="1:26" s="13" customFormat="1">
      <c r="A443" s="50">
        <v>474</v>
      </c>
      <c r="B443" s="50">
        <v>474097343</v>
      </c>
      <c r="C443" s="51" t="s">
        <v>223</v>
      </c>
      <c r="D443" s="50">
        <v>97</v>
      </c>
      <c r="E443" s="51" t="s">
        <v>224</v>
      </c>
      <c r="F443" s="50">
        <v>343</v>
      </c>
      <c r="G443" s="51" t="s">
        <v>227</v>
      </c>
      <c r="H443" s="52">
        <v>45</v>
      </c>
      <c r="I443" s="53">
        <v>10347</v>
      </c>
      <c r="J443" s="53">
        <v>1087</v>
      </c>
      <c r="K443" s="53">
        <v>0</v>
      </c>
      <c r="L443" s="53">
        <v>893</v>
      </c>
      <c r="M443" s="53">
        <v>12327</v>
      </c>
      <c r="N443" s="36"/>
      <c r="O443" s="54" t="s">
        <v>308</v>
      </c>
      <c r="P443" s="54" t="s">
        <v>308</v>
      </c>
      <c r="Q443" s="56">
        <v>0.18</v>
      </c>
      <c r="R443" s="56">
        <v>3.1E-2</v>
      </c>
      <c r="S443" s="53">
        <v>0</v>
      </c>
      <c r="T443" s="36"/>
      <c r="U443" s="57">
        <v>514530</v>
      </c>
      <c r="V443" s="57">
        <v>0</v>
      </c>
      <c r="W443" s="53">
        <v>0</v>
      </c>
      <c r="X443" s="53">
        <v>40185</v>
      </c>
      <c r="Y443" s="53">
        <v>554715</v>
      </c>
      <c r="Z443" s="53">
        <f t="shared" si="6"/>
        <v>4874394</v>
      </c>
    </row>
    <row r="444" spans="1:26" s="13" customFormat="1">
      <c r="A444" s="50">
        <v>474</v>
      </c>
      <c r="B444" s="50">
        <v>474097600</v>
      </c>
      <c r="C444" s="51" t="s">
        <v>223</v>
      </c>
      <c r="D444" s="50">
        <v>97</v>
      </c>
      <c r="E444" s="51" t="s">
        <v>224</v>
      </c>
      <c r="F444" s="50">
        <v>600</v>
      </c>
      <c r="G444" s="51" t="s">
        <v>136</v>
      </c>
      <c r="H444" s="52">
        <v>1</v>
      </c>
      <c r="I444" s="53">
        <v>9815</v>
      </c>
      <c r="J444" s="53">
        <v>3813</v>
      </c>
      <c r="K444" s="53">
        <v>0</v>
      </c>
      <c r="L444" s="53">
        <v>893</v>
      </c>
      <c r="M444" s="53">
        <v>14521</v>
      </c>
      <c r="N444" s="36"/>
      <c r="O444" s="54" t="s">
        <v>308</v>
      </c>
      <c r="P444" s="54" t="s">
        <v>308</v>
      </c>
      <c r="Q444" s="56">
        <v>0.09</v>
      </c>
      <c r="R444" s="56">
        <v>4.0000000000000001E-3</v>
      </c>
      <c r="S444" s="53">
        <v>0</v>
      </c>
      <c r="T444" s="36"/>
      <c r="U444" s="57">
        <v>13628</v>
      </c>
      <c r="V444" s="57">
        <v>0</v>
      </c>
      <c r="W444" s="53">
        <v>0</v>
      </c>
      <c r="X444" s="53">
        <v>893</v>
      </c>
      <c r="Y444" s="53">
        <v>14521</v>
      </c>
      <c r="Z444" s="53">
        <f t="shared" si="6"/>
        <v>4874394</v>
      </c>
    </row>
    <row r="445" spans="1:26" s="13" customFormat="1">
      <c r="A445" s="50">
        <v>474</v>
      </c>
      <c r="B445" s="50">
        <v>474097610</v>
      </c>
      <c r="C445" s="51" t="s">
        <v>223</v>
      </c>
      <c r="D445" s="50">
        <v>97</v>
      </c>
      <c r="E445" s="51" t="s">
        <v>224</v>
      </c>
      <c r="F445" s="50">
        <v>610</v>
      </c>
      <c r="G445" s="51" t="s">
        <v>228</v>
      </c>
      <c r="H445" s="52">
        <v>9</v>
      </c>
      <c r="I445" s="53">
        <v>9622</v>
      </c>
      <c r="J445" s="53">
        <v>1389</v>
      </c>
      <c r="K445" s="53">
        <v>0</v>
      </c>
      <c r="L445" s="53">
        <v>893</v>
      </c>
      <c r="M445" s="53">
        <v>11904</v>
      </c>
      <c r="N445" s="36"/>
      <c r="O445" s="54" t="s">
        <v>308</v>
      </c>
      <c r="P445" s="54" t="s">
        <v>308</v>
      </c>
      <c r="Q445" s="56">
        <v>0.09</v>
      </c>
      <c r="R445" s="56">
        <v>6.0000000000000001E-3</v>
      </c>
      <c r="S445" s="53">
        <v>0</v>
      </c>
      <c r="T445" s="36"/>
      <c r="U445" s="57">
        <v>99099</v>
      </c>
      <c r="V445" s="57">
        <v>0</v>
      </c>
      <c r="W445" s="53">
        <v>0</v>
      </c>
      <c r="X445" s="53">
        <v>8037</v>
      </c>
      <c r="Y445" s="53">
        <v>107136</v>
      </c>
      <c r="Z445" s="53">
        <f t="shared" si="6"/>
        <v>4874394</v>
      </c>
    </row>
    <row r="446" spans="1:26" s="13" customFormat="1">
      <c r="A446" s="50">
        <v>474</v>
      </c>
      <c r="B446" s="50">
        <v>474097616</v>
      </c>
      <c r="C446" s="51" t="s">
        <v>223</v>
      </c>
      <c r="D446" s="50">
        <v>97</v>
      </c>
      <c r="E446" s="51" t="s">
        <v>224</v>
      </c>
      <c r="F446" s="50">
        <v>616</v>
      </c>
      <c r="G446" s="51" t="s">
        <v>83</v>
      </c>
      <c r="H446" s="52">
        <v>1</v>
      </c>
      <c r="I446" s="53">
        <v>9794</v>
      </c>
      <c r="J446" s="53">
        <v>3105</v>
      </c>
      <c r="K446" s="53">
        <v>0</v>
      </c>
      <c r="L446" s="53">
        <v>893</v>
      </c>
      <c r="M446" s="53">
        <v>13792</v>
      </c>
      <c r="N446" s="36"/>
      <c r="O446" s="54" t="s">
        <v>308</v>
      </c>
      <c r="P446" s="54" t="s">
        <v>308</v>
      </c>
      <c r="Q446" s="56">
        <v>0.09</v>
      </c>
      <c r="R446" s="56">
        <v>3.5000000000000003E-2</v>
      </c>
      <c r="S446" s="53">
        <v>0</v>
      </c>
      <c r="T446" s="36"/>
      <c r="U446" s="57">
        <v>12899</v>
      </c>
      <c r="V446" s="57">
        <v>0</v>
      </c>
      <c r="W446" s="53">
        <v>0</v>
      </c>
      <c r="X446" s="53">
        <v>893</v>
      </c>
      <c r="Y446" s="53">
        <v>13792</v>
      </c>
      <c r="Z446" s="53">
        <f t="shared" si="6"/>
        <v>4874394</v>
      </c>
    </row>
    <row r="447" spans="1:26" s="13" customFormat="1">
      <c r="A447" s="50">
        <v>474</v>
      </c>
      <c r="B447" s="50">
        <v>474097673</v>
      </c>
      <c r="C447" s="51" t="s">
        <v>223</v>
      </c>
      <c r="D447" s="50">
        <v>97</v>
      </c>
      <c r="E447" s="51" t="s">
        <v>224</v>
      </c>
      <c r="F447" s="50">
        <v>673</v>
      </c>
      <c r="G447" s="51" t="s">
        <v>137</v>
      </c>
      <c r="H447" s="52">
        <v>1</v>
      </c>
      <c r="I447" s="53">
        <v>9381</v>
      </c>
      <c r="J447" s="53">
        <v>4434</v>
      </c>
      <c r="K447" s="53">
        <v>0</v>
      </c>
      <c r="L447" s="53">
        <v>893</v>
      </c>
      <c r="M447" s="53">
        <v>14708</v>
      </c>
      <c r="N447" s="36"/>
      <c r="O447" s="54" t="s">
        <v>308</v>
      </c>
      <c r="P447" s="54" t="s">
        <v>308</v>
      </c>
      <c r="Q447" s="56">
        <v>0.09</v>
      </c>
      <c r="R447" s="56">
        <v>1.7999999999999999E-2</v>
      </c>
      <c r="S447" s="53">
        <v>0</v>
      </c>
      <c r="T447" s="36"/>
      <c r="U447" s="57">
        <v>13815</v>
      </c>
      <c r="V447" s="57">
        <v>0</v>
      </c>
      <c r="W447" s="53">
        <v>0</v>
      </c>
      <c r="X447" s="53">
        <v>893</v>
      </c>
      <c r="Y447" s="53">
        <v>14708</v>
      </c>
      <c r="Z447" s="53">
        <f t="shared" si="6"/>
        <v>4874394</v>
      </c>
    </row>
    <row r="448" spans="1:26" s="13" customFormat="1">
      <c r="A448" s="50">
        <v>474</v>
      </c>
      <c r="B448" s="50">
        <v>474097720</v>
      </c>
      <c r="C448" s="51" t="s">
        <v>223</v>
      </c>
      <c r="D448" s="50">
        <v>97</v>
      </c>
      <c r="E448" s="51" t="s">
        <v>224</v>
      </c>
      <c r="F448" s="50">
        <v>720</v>
      </c>
      <c r="G448" s="51" t="s">
        <v>230</v>
      </c>
      <c r="H448" s="52">
        <v>8</v>
      </c>
      <c r="I448" s="53">
        <v>10709</v>
      </c>
      <c r="J448" s="53">
        <v>2266</v>
      </c>
      <c r="K448" s="53">
        <v>0</v>
      </c>
      <c r="L448" s="53">
        <v>893</v>
      </c>
      <c r="M448" s="53">
        <v>13868</v>
      </c>
      <c r="N448" s="36"/>
      <c r="O448" s="54" t="s">
        <v>308</v>
      </c>
      <c r="P448" s="54" t="s">
        <v>308</v>
      </c>
      <c r="Q448" s="56">
        <v>0.09</v>
      </c>
      <c r="R448" s="56">
        <v>0.01</v>
      </c>
      <c r="S448" s="53">
        <v>0</v>
      </c>
      <c r="T448" s="36"/>
      <c r="U448" s="57">
        <v>103800</v>
      </c>
      <c r="V448" s="57">
        <v>0</v>
      </c>
      <c r="W448" s="53">
        <v>0</v>
      </c>
      <c r="X448" s="53">
        <v>7144</v>
      </c>
      <c r="Y448" s="53">
        <v>110944</v>
      </c>
      <c r="Z448" s="53">
        <f t="shared" si="6"/>
        <v>4874394</v>
      </c>
    </row>
    <row r="449" spans="1:26" s="13" customFormat="1">
      <c r="A449" s="50">
        <v>474</v>
      </c>
      <c r="B449" s="50">
        <v>474097725</v>
      </c>
      <c r="C449" s="51" t="s">
        <v>223</v>
      </c>
      <c r="D449" s="50">
        <v>97</v>
      </c>
      <c r="E449" s="51" t="s">
        <v>224</v>
      </c>
      <c r="F449" s="50">
        <v>725</v>
      </c>
      <c r="G449" s="51" t="s">
        <v>117</v>
      </c>
      <c r="H449" s="52">
        <v>1</v>
      </c>
      <c r="I449" s="53">
        <v>9794</v>
      </c>
      <c r="J449" s="53">
        <v>2182</v>
      </c>
      <c r="K449" s="53">
        <v>0</v>
      </c>
      <c r="L449" s="53">
        <v>893</v>
      </c>
      <c r="M449" s="53">
        <v>12869</v>
      </c>
      <c r="N449" s="36"/>
      <c r="O449" s="54" t="s">
        <v>308</v>
      </c>
      <c r="P449" s="54" t="s">
        <v>308</v>
      </c>
      <c r="Q449" s="56">
        <v>0.09</v>
      </c>
      <c r="R449" s="56">
        <v>8.0000000000000002E-3</v>
      </c>
      <c r="S449" s="53">
        <v>0</v>
      </c>
      <c r="T449" s="36"/>
      <c r="U449" s="57">
        <v>11976</v>
      </c>
      <c r="V449" s="57">
        <v>0</v>
      </c>
      <c r="W449" s="53">
        <v>0</v>
      </c>
      <c r="X449" s="53">
        <v>893</v>
      </c>
      <c r="Y449" s="53">
        <v>12869</v>
      </c>
      <c r="Z449" s="53">
        <f t="shared" si="6"/>
        <v>4874394</v>
      </c>
    </row>
    <row r="450" spans="1:26" s="13" customFormat="1">
      <c r="A450" s="50">
        <v>474</v>
      </c>
      <c r="B450" s="50">
        <v>474097735</v>
      </c>
      <c r="C450" s="51" t="s">
        <v>223</v>
      </c>
      <c r="D450" s="50">
        <v>97</v>
      </c>
      <c r="E450" s="51" t="s">
        <v>224</v>
      </c>
      <c r="F450" s="50">
        <v>735</v>
      </c>
      <c r="G450" s="51" t="s">
        <v>119</v>
      </c>
      <c r="H450" s="52">
        <v>21</v>
      </c>
      <c r="I450" s="53">
        <v>10426</v>
      </c>
      <c r="J450" s="53">
        <v>3672</v>
      </c>
      <c r="K450" s="53">
        <v>0</v>
      </c>
      <c r="L450" s="53">
        <v>893</v>
      </c>
      <c r="M450" s="53">
        <v>14991</v>
      </c>
      <c r="N450" s="36"/>
      <c r="O450" s="54" t="s">
        <v>308</v>
      </c>
      <c r="P450" s="54" t="s">
        <v>308</v>
      </c>
      <c r="Q450" s="56">
        <v>0.09</v>
      </c>
      <c r="R450" s="56">
        <v>0.02</v>
      </c>
      <c r="S450" s="53">
        <v>0</v>
      </c>
      <c r="T450" s="36"/>
      <c r="U450" s="57">
        <v>296058</v>
      </c>
      <c r="V450" s="57">
        <v>0</v>
      </c>
      <c r="W450" s="53">
        <v>0</v>
      </c>
      <c r="X450" s="53">
        <v>18753</v>
      </c>
      <c r="Y450" s="53">
        <v>314811</v>
      </c>
      <c r="Z450" s="53">
        <f t="shared" si="6"/>
        <v>4874394</v>
      </c>
    </row>
    <row r="451" spans="1:26" s="13" customFormat="1">
      <c r="A451" s="50">
        <v>474</v>
      </c>
      <c r="B451" s="50">
        <v>474097753</v>
      </c>
      <c r="C451" s="51" t="s">
        <v>223</v>
      </c>
      <c r="D451" s="50">
        <v>97</v>
      </c>
      <c r="E451" s="51" t="s">
        <v>224</v>
      </c>
      <c r="F451" s="50">
        <v>753</v>
      </c>
      <c r="G451" s="51" t="s">
        <v>231</v>
      </c>
      <c r="H451" s="52">
        <v>21</v>
      </c>
      <c r="I451" s="53">
        <v>9050</v>
      </c>
      <c r="J451" s="53">
        <v>2833</v>
      </c>
      <c r="K451" s="53">
        <v>0</v>
      </c>
      <c r="L451" s="53">
        <v>893</v>
      </c>
      <c r="M451" s="53">
        <v>12776</v>
      </c>
      <c r="N451" s="36"/>
      <c r="O451" s="54" t="s">
        <v>308</v>
      </c>
      <c r="P451" s="54" t="s">
        <v>308</v>
      </c>
      <c r="Q451" s="56">
        <v>0.09</v>
      </c>
      <c r="R451" s="56">
        <v>1.2E-2</v>
      </c>
      <c r="S451" s="53">
        <v>0</v>
      </c>
      <c r="T451" s="36"/>
      <c r="U451" s="57">
        <v>249543</v>
      </c>
      <c r="V451" s="57">
        <v>0</v>
      </c>
      <c r="W451" s="53">
        <v>0</v>
      </c>
      <c r="X451" s="53">
        <v>18753</v>
      </c>
      <c r="Y451" s="53">
        <v>268296</v>
      </c>
      <c r="Z451" s="53">
        <f t="shared" si="6"/>
        <v>4874394</v>
      </c>
    </row>
    <row r="452" spans="1:26" s="13" customFormat="1">
      <c r="A452" s="50">
        <v>474</v>
      </c>
      <c r="B452" s="50">
        <v>474097755</v>
      </c>
      <c r="C452" s="51" t="s">
        <v>223</v>
      </c>
      <c r="D452" s="50">
        <v>97</v>
      </c>
      <c r="E452" s="51" t="s">
        <v>224</v>
      </c>
      <c r="F452" s="50">
        <v>755</v>
      </c>
      <c r="G452" s="51" t="s">
        <v>42</v>
      </c>
      <c r="H452" s="52">
        <v>1</v>
      </c>
      <c r="I452" s="53">
        <v>9227</v>
      </c>
      <c r="J452" s="53">
        <v>3539</v>
      </c>
      <c r="K452" s="53">
        <v>0</v>
      </c>
      <c r="L452" s="53">
        <v>893</v>
      </c>
      <c r="M452" s="53">
        <v>13659</v>
      </c>
      <c r="N452" s="36"/>
      <c r="O452" s="54" t="s">
        <v>308</v>
      </c>
      <c r="P452" s="54" t="s">
        <v>308</v>
      </c>
      <c r="Q452" s="56">
        <v>0.09</v>
      </c>
      <c r="R452" s="56">
        <v>1.4E-2</v>
      </c>
      <c r="S452" s="53">
        <v>0</v>
      </c>
      <c r="T452" s="36"/>
      <c r="U452" s="57">
        <v>12766</v>
      </c>
      <c r="V452" s="57">
        <v>0</v>
      </c>
      <c r="W452" s="53">
        <v>0</v>
      </c>
      <c r="X452" s="53">
        <v>893</v>
      </c>
      <c r="Y452" s="53">
        <v>13659</v>
      </c>
      <c r="Z452" s="53">
        <f t="shared" si="6"/>
        <v>4874394</v>
      </c>
    </row>
    <row r="453" spans="1:26" s="13" customFormat="1">
      <c r="A453" s="50">
        <v>474</v>
      </c>
      <c r="B453" s="50">
        <v>474097775</v>
      </c>
      <c r="C453" s="51" t="s">
        <v>223</v>
      </c>
      <c r="D453" s="50">
        <v>97</v>
      </c>
      <c r="E453" s="51" t="s">
        <v>224</v>
      </c>
      <c r="F453" s="50">
        <v>775</v>
      </c>
      <c r="G453" s="51" t="s">
        <v>120</v>
      </c>
      <c r="H453" s="52">
        <v>4</v>
      </c>
      <c r="I453" s="53">
        <v>9794</v>
      </c>
      <c r="J453" s="53">
        <v>1770</v>
      </c>
      <c r="K453" s="53">
        <v>0</v>
      </c>
      <c r="L453" s="53">
        <v>893</v>
      </c>
      <c r="M453" s="53">
        <v>12457</v>
      </c>
      <c r="N453" s="36"/>
      <c r="O453" s="54" t="s">
        <v>308</v>
      </c>
      <c r="P453" s="54" t="s">
        <v>308</v>
      </c>
      <c r="Q453" s="56">
        <v>0.09</v>
      </c>
      <c r="R453" s="56">
        <v>5.0000000000000001E-3</v>
      </c>
      <c r="S453" s="53">
        <v>0</v>
      </c>
      <c r="T453" s="36"/>
      <c r="U453" s="57">
        <v>46256</v>
      </c>
      <c r="V453" s="57">
        <v>0</v>
      </c>
      <c r="W453" s="53">
        <v>0</v>
      </c>
      <c r="X453" s="53">
        <v>3572</v>
      </c>
      <c r="Y453" s="53">
        <v>49828</v>
      </c>
      <c r="Z453" s="53">
        <f t="shared" si="6"/>
        <v>4874394</v>
      </c>
    </row>
    <row r="454" spans="1:26" s="13" customFormat="1">
      <c r="A454" s="50">
        <v>478</v>
      </c>
      <c r="B454" s="50">
        <v>478352051</v>
      </c>
      <c r="C454" s="51" t="s">
        <v>232</v>
      </c>
      <c r="D454" s="50">
        <v>352</v>
      </c>
      <c r="E454" s="51" t="s">
        <v>233</v>
      </c>
      <c r="F454" s="50">
        <v>51</v>
      </c>
      <c r="G454" s="51" t="s">
        <v>316</v>
      </c>
      <c r="H454" s="52">
        <v>1</v>
      </c>
      <c r="I454" s="53">
        <v>8110</v>
      </c>
      <c r="J454" s="53">
        <v>8916</v>
      </c>
      <c r="K454" s="53">
        <v>0</v>
      </c>
      <c r="L454" s="53">
        <v>893</v>
      </c>
      <c r="M454" s="53">
        <v>17919</v>
      </c>
      <c r="N454" s="36"/>
      <c r="O454" s="54" t="s">
        <v>308</v>
      </c>
      <c r="P454" s="54" t="s">
        <v>308</v>
      </c>
      <c r="Q454" s="56">
        <v>0.09</v>
      </c>
      <c r="R454" s="56">
        <v>2E-3</v>
      </c>
      <c r="S454" s="53">
        <v>0</v>
      </c>
      <c r="T454" s="36"/>
      <c r="U454" s="57">
        <v>17026</v>
      </c>
      <c r="V454" s="57">
        <v>0</v>
      </c>
      <c r="W454" s="53">
        <v>0</v>
      </c>
      <c r="X454" s="53">
        <v>893</v>
      </c>
      <c r="Y454" s="53">
        <v>17919</v>
      </c>
      <c r="Z454" s="53">
        <f t="shared" si="6"/>
        <v>5315176</v>
      </c>
    </row>
    <row r="455" spans="1:26" s="13" customFormat="1">
      <c r="A455" s="50">
        <v>478</v>
      </c>
      <c r="B455" s="50">
        <v>478352064</v>
      </c>
      <c r="C455" s="51" t="s">
        <v>232</v>
      </c>
      <c r="D455" s="50">
        <v>352</v>
      </c>
      <c r="E455" s="51" t="s">
        <v>233</v>
      </c>
      <c r="F455" s="50">
        <v>64</v>
      </c>
      <c r="G455" s="51" t="s">
        <v>102</v>
      </c>
      <c r="H455" s="52">
        <v>3</v>
      </c>
      <c r="I455" s="53">
        <v>9813</v>
      </c>
      <c r="J455" s="53">
        <v>1270</v>
      </c>
      <c r="K455" s="53">
        <v>0</v>
      </c>
      <c r="L455" s="53">
        <v>893</v>
      </c>
      <c r="M455" s="53">
        <v>11976</v>
      </c>
      <c r="N455" s="36"/>
      <c r="O455" s="54" t="s">
        <v>308</v>
      </c>
      <c r="P455" s="54" t="s">
        <v>308</v>
      </c>
      <c r="Q455" s="56">
        <v>0.18</v>
      </c>
      <c r="R455" s="56">
        <v>0.03</v>
      </c>
      <c r="S455" s="53">
        <v>0</v>
      </c>
      <c r="T455" s="36"/>
      <c r="U455" s="57">
        <v>33249</v>
      </c>
      <c r="V455" s="57">
        <v>0</v>
      </c>
      <c r="W455" s="53">
        <v>0</v>
      </c>
      <c r="X455" s="53">
        <v>2679</v>
      </c>
      <c r="Y455" s="53">
        <v>35928</v>
      </c>
      <c r="Z455" s="53">
        <f t="shared" si="6"/>
        <v>5315176</v>
      </c>
    </row>
    <row r="456" spans="1:26" s="13" customFormat="1">
      <c r="A456" s="50">
        <v>478</v>
      </c>
      <c r="B456" s="50">
        <v>478352097</v>
      </c>
      <c r="C456" s="51" t="s">
        <v>232</v>
      </c>
      <c r="D456" s="50">
        <v>352</v>
      </c>
      <c r="E456" s="51" t="s">
        <v>233</v>
      </c>
      <c r="F456" s="50">
        <v>97</v>
      </c>
      <c r="G456" s="51" t="s">
        <v>224</v>
      </c>
      <c r="H456" s="52">
        <v>4</v>
      </c>
      <c r="I456" s="53">
        <v>14003</v>
      </c>
      <c r="J456" s="53">
        <v>98</v>
      </c>
      <c r="K456" s="53">
        <v>0</v>
      </c>
      <c r="L456" s="53">
        <v>893</v>
      </c>
      <c r="M456" s="53">
        <v>14994</v>
      </c>
      <c r="N456" s="36"/>
      <c r="O456" s="54" t="s">
        <v>308</v>
      </c>
      <c r="P456" s="54" t="s">
        <v>308</v>
      </c>
      <c r="Q456" s="56">
        <v>0.18</v>
      </c>
      <c r="R456" s="56">
        <v>3.3000000000000002E-2</v>
      </c>
      <c r="S456" s="53">
        <v>0</v>
      </c>
      <c r="T456" s="36"/>
      <c r="U456" s="57">
        <v>56404</v>
      </c>
      <c r="V456" s="57">
        <v>0</v>
      </c>
      <c r="W456" s="53">
        <v>0</v>
      </c>
      <c r="X456" s="53">
        <v>3572</v>
      </c>
      <c r="Y456" s="53">
        <v>59976</v>
      </c>
      <c r="Z456" s="53">
        <f t="shared" si="6"/>
        <v>5315176</v>
      </c>
    </row>
    <row r="457" spans="1:26" s="13" customFormat="1">
      <c r="A457" s="50">
        <v>478</v>
      </c>
      <c r="B457" s="50">
        <v>478352125</v>
      </c>
      <c r="C457" s="51" t="s">
        <v>232</v>
      </c>
      <c r="D457" s="50">
        <v>352</v>
      </c>
      <c r="E457" s="51" t="s">
        <v>233</v>
      </c>
      <c r="F457" s="50">
        <v>125</v>
      </c>
      <c r="G457" s="51" t="s">
        <v>105</v>
      </c>
      <c r="H457" s="52">
        <v>18</v>
      </c>
      <c r="I457" s="53">
        <v>9312</v>
      </c>
      <c r="J457" s="53">
        <v>4510</v>
      </c>
      <c r="K457" s="53">
        <v>0</v>
      </c>
      <c r="L457" s="53">
        <v>893</v>
      </c>
      <c r="M457" s="53">
        <v>14715</v>
      </c>
      <c r="N457" s="36"/>
      <c r="O457" s="54" t="s">
        <v>308</v>
      </c>
      <c r="P457" s="54" t="s">
        <v>308</v>
      </c>
      <c r="Q457" s="56">
        <v>0.09</v>
      </c>
      <c r="R457" s="56">
        <v>1.7000000000000001E-2</v>
      </c>
      <c r="S457" s="53">
        <v>0</v>
      </c>
      <c r="T457" s="36"/>
      <c r="U457" s="57">
        <v>248796</v>
      </c>
      <c r="V457" s="57">
        <v>0</v>
      </c>
      <c r="W457" s="53">
        <v>0</v>
      </c>
      <c r="X457" s="53">
        <v>16074</v>
      </c>
      <c r="Y457" s="53">
        <v>264870</v>
      </c>
      <c r="Z457" s="53">
        <f t="shared" si="6"/>
        <v>5315176</v>
      </c>
    </row>
    <row r="458" spans="1:26" s="13" customFormat="1">
      <c r="A458" s="50">
        <v>478</v>
      </c>
      <c r="B458" s="50">
        <v>478352141</v>
      </c>
      <c r="C458" s="51" t="s">
        <v>232</v>
      </c>
      <c r="D458" s="50">
        <v>352</v>
      </c>
      <c r="E458" s="51" t="s">
        <v>233</v>
      </c>
      <c r="F458" s="50">
        <v>141</v>
      </c>
      <c r="G458" s="51" t="s">
        <v>106</v>
      </c>
      <c r="H458" s="52">
        <v>1</v>
      </c>
      <c r="I458" s="53">
        <v>10361</v>
      </c>
      <c r="J458" s="53">
        <v>5935</v>
      </c>
      <c r="K458" s="53">
        <v>0</v>
      </c>
      <c r="L458" s="53">
        <v>893</v>
      </c>
      <c r="M458" s="53">
        <v>17189</v>
      </c>
      <c r="N458" s="36"/>
      <c r="O458" s="54" t="s">
        <v>308</v>
      </c>
      <c r="P458" s="54" t="s">
        <v>308</v>
      </c>
      <c r="Q458" s="56">
        <v>0.09</v>
      </c>
      <c r="R458" s="56">
        <v>3.6999999999999998E-2</v>
      </c>
      <c r="S458" s="53">
        <v>0</v>
      </c>
      <c r="T458" s="36"/>
      <c r="U458" s="57">
        <v>16296</v>
      </c>
      <c r="V458" s="57">
        <v>0</v>
      </c>
      <c r="W458" s="53">
        <v>0</v>
      </c>
      <c r="X458" s="53">
        <v>893</v>
      </c>
      <c r="Y458" s="53">
        <v>17189</v>
      </c>
      <c r="Z458" s="53">
        <f t="shared" si="6"/>
        <v>5315176</v>
      </c>
    </row>
    <row r="459" spans="1:26" s="13" customFormat="1">
      <c r="A459" s="50">
        <v>478</v>
      </c>
      <c r="B459" s="50">
        <v>478352153</v>
      </c>
      <c r="C459" s="51" t="s">
        <v>232</v>
      </c>
      <c r="D459" s="50">
        <v>352</v>
      </c>
      <c r="E459" s="51" t="s">
        <v>233</v>
      </c>
      <c r="F459" s="50">
        <v>153</v>
      </c>
      <c r="G459" s="51" t="s">
        <v>107</v>
      </c>
      <c r="H459" s="52">
        <v>48</v>
      </c>
      <c r="I459" s="53">
        <v>9670</v>
      </c>
      <c r="J459" s="53">
        <v>252</v>
      </c>
      <c r="K459" s="53">
        <v>0</v>
      </c>
      <c r="L459" s="53">
        <v>893</v>
      </c>
      <c r="M459" s="53">
        <v>10815</v>
      </c>
      <c r="N459" s="36"/>
      <c r="O459" s="54" t="s">
        <v>308</v>
      </c>
      <c r="P459" s="54" t="s">
        <v>308</v>
      </c>
      <c r="Q459" s="56">
        <v>0.09</v>
      </c>
      <c r="R459" s="56">
        <v>1.2999999999999999E-2</v>
      </c>
      <c r="S459" s="53">
        <v>0</v>
      </c>
      <c r="T459" s="36"/>
      <c r="U459" s="57">
        <v>476256</v>
      </c>
      <c r="V459" s="57">
        <v>0</v>
      </c>
      <c r="W459" s="53">
        <v>0</v>
      </c>
      <c r="X459" s="53">
        <v>42864</v>
      </c>
      <c r="Y459" s="53">
        <v>519120</v>
      </c>
      <c r="Z459" s="53">
        <f t="shared" ref="Z459:Z522" si="7">SUMIF($A$10:$A$839,$A459,$Y$10:$Y$839)</f>
        <v>5315176</v>
      </c>
    </row>
    <row r="460" spans="1:26" s="13" customFormat="1">
      <c r="A460" s="50">
        <v>478</v>
      </c>
      <c r="B460" s="50">
        <v>478352158</v>
      </c>
      <c r="C460" s="51" t="s">
        <v>232</v>
      </c>
      <c r="D460" s="50">
        <v>352</v>
      </c>
      <c r="E460" s="51" t="s">
        <v>233</v>
      </c>
      <c r="F460" s="50">
        <v>158</v>
      </c>
      <c r="G460" s="51" t="s">
        <v>108</v>
      </c>
      <c r="H460" s="52">
        <v>58</v>
      </c>
      <c r="I460" s="53">
        <v>9486</v>
      </c>
      <c r="J460" s="53">
        <v>4073</v>
      </c>
      <c r="K460" s="53">
        <v>0</v>
      </c>
      <c r="L460" s="53">
        <v>893</v>
      </c>
      <c r="M460" s="53">
        <v>14452</v>
      </c>
      <c r="N460" s="36"/>
      <c r="O460" s="54" t="s">
        <v>308</v>
      </c>
      <c r="P460" s="54" t="s">
        <v>308</v>
      </c>
      <c r="Q460" s="56">
        <v>0.09</v>
      </c>
      <c r="R460" s="56">
        <v>3.6999999999999998E-2</v>
      </c>
      <c r="S460" s="53">
        <v>0</v>
      </c>
      <c r="T460" s="36"/>
      <c r="U460" s="57">
        <v>786422</v>
      </c>
      <c r="V460" s="57">
        <v>0</v>
      </c>
      <c r="W460" s="53">
        <v>0</v>
      </c>
      <c r="X460" s="53">
        <v>51794</v>
      </c>
      <c r="Y460" s="53">
        <v>838216</v>
      </c>
      <c r="Z460" s="53">
        <f t="shared" si="7"/>
        <v>5315176</v>
      </c>
    </row>
    <row r="461" spans="1:26" s="13" customFormat="1">
      <c r="A461" s="50">
        <v>478</v>
      </c>
      <c r="B461" s="50">
        <v>478352162</v>
      </c>
      <c r="C461" s="51" t="s">
        <v>232</v>
      </c>
      <c r="D461" s="50">
        <v>352</v>
      </c>
      <c r="E461" s="51" t="s">
        <v>233</v>
      </c>
      <c r="F461" s="50">
        <v>162</v>
      </c>
      <c r="G461" s="51" t="s">
        <v>226</v>
      </c>
      <c r="H461" s="52">
        <v>15</v>
      </c>
      <c r="I461" s="53">
        <v>9387</v>
      </c>
      <c r="J461" s="53">
        <v>2494</v>
      </c>
      <c r="K461" s="53">
        <v>0</v>
      </c>
      <c r="L461" s="53">
        <v>893</v>
      </c>
      <c r="M461" s="53">
        <v>12774</v>
      </c>
      <c r="N461" s="36"/>
      <c r="O461" s="54" t="s">
        <v>308</v>
      </c>
      <c r="P461" s="54" t="s">
        <v>308</v>
      </c>
      <c r="Q461" s="56">
        <v>0.09</v>
      </c>
      <c r="R461" s="56">
        <v>2.5999999999999999E-2</v>
      </c>
      <c r="S461" s="53">
        <v>0</v>
      </c>
      <c r="T461" s="36"/>
      <c r="U461" s="57">
        <v>178215</v>
      </c>
      <c r="V461" s="57">
        <v>0</v>
      </c>
      <c r="W461" s="53">
        <v>0</v>
      </c>
      <c r="X461" s="53">
        <v>13395</v>
      </c>
      <c r="Y461" s="53">
        <v>191610</v>
      </c>
      <c r="Z461" s="53">
        <f t="shared" si="7"/>
        <v>5315176</v>
      </c>
    </row>
    <row r="462" spans="1:26" s="13" customFormat="1">
      <c r="A462" s="50">
        <v>478</v>
      </c>
      <c r="B462" s="50">
        <v>478352170</v>
      </c>
      <c r="C462" s="51" t="s">
        <v>232</v>
      </c>
      <c r="D462" s="50">
        <v>352</v>
      </c>
      <c r="E462" s="51" t="s">
        <v>233</v>
      </c>
      <c r="F462" s="50">
        <v>170</v>
      </c>
      <c r="G462" s="51" t="s">
        <v>65</v>
      </c>
      <c r="H462" s="52">
        <v>1</v>
      </c>
      <c r="I462" s="53">
        <v>8110</v>
      </c>
      <c r="J462" s="53">
        <v>2985</v>
      </c>
      <c r="K462" s="53">
        <v>0</v>
      </c>
      <c r="L462" s="53">
        <v>893</v>
      </c>
      <c r="M462" s="53">
        <v>11988</v>
      </c>
      <c r="N462" s="36"/>
      <c r="O462" s="54" t="s">
        <v>308</v>
      </c>
      <c r="P462" s="54" t="s">
        <v>308</v>
      </c>
      <c r="Q462" s="56">
        <v>0.09</v>
      </c>
      <c r="R462" s="56">
        <v>9.5000000000000001E-2</v>
      </c>
      <c r="S462" s="53">
        <v>-577</v>
      </c>
      <c r="T462" s="36"/>
      <c r="U462" s="57">
        <v>11095</v>
      </c>
      <c r="V462" s="57">
        <v>-577</v>
      </c>
      <c r="W462" s="53">
        <v>0</v>
      </c>
      <c r="X462" s="53">
        <v>893</v>
      </c>
      <c r="Y462" s="53">
        <v>11411</v>
      </c>
      <c r="Z462" s="53">
        <f t="shared" si="7"/>
        <v>5315176</v>
      </c>
    </row>
    <row r="463" spans="1:26" s="13" customFormat="1">
      <c r="A463" s="50">
        <v>478</v>
      </c>
      <c r="B463" s="50">
        <v>478352174</v>
      </c>
      <c r="C463" s="51" t="s">
        <v>232</v>
      </c>
      <c r="D463" s="50">
        <v>352</v>
      </c>
      <c r="E463" s="51" t="s">
        <v>233</v>
      </c>
      <c r="F463" s="50">
        <v>174</v>
      </c>
      <c r="G463" s="51" t="s">
        <v>109</v>
      </c>
      <c r="H463" s="52">
        <v>6</v>
      </c>
      <c r="I463" s="53">
        <v>8536</v>
      </c>
      <c r="J463" s="53">
        <v>3482</v>
      </c>
      <c r="K463" s="53">
        <v>0</v>
      </c>
      <c r="L463" s="53">
        <v>893</v>
      </c>
      <c r="M463" s="53">
        <v>12911</v>
      </c>
      <c r="N463" s="36"/>
      <c r="O463" s="54" t="s">
        <v>308</v>
      </c>
      <c r="P463" s="54" t="s">
        <v>308</v>
      </c>
      <c r="Q463" s="56">
        <v>0.09</v>
      </c>
      <c r="R463" s="56">
        <v>2.9000000000000001E-2</v>
      </c>
      <c r="S463" s="53">
        <v>0</v>
      </c>
      <c r="T463" s="36"/>
      <c r="U463" s="57">
        <v>72108</v>
      </c>
      <c r="V463" s="57">
        <v>0</v>
      </c>
      <c r="W463" s="53">
        <v>0</v>
      </c>
      <c r="X463" s="53">
        <v>5358</v>
      </c>
      <c r="Y463" s="53">
        <v>77466</v>
      </c>
      <c r="Z463" s="53">
        <f t="shared" si="7"/>
        <v>5315176</v>
      </c>
    </row>
    <row r="464" spans="1:26" s="13" customFormat="1">
      <c r="A464" s="50">
        <v>478</v>
      </c>
      <c r="B464" s="50">
        <v>478352186</v>
      </c>
      <c r="C464" s="51" t="s">
        <v>232</v>
      </c>
      <c r="D464" s="50">
        <v>352</v>
      </c>
      <c r="E464" s="51" t="s">
        <v>233</v>
      </c>
      <c r="F464" s="50">
        <v>186</v>
      </c>
      <c r="G464" s="51" t="s">
        <v>157</v>
      </c>
      <c r="H464" s="52">
        <v>1</v>
      </c>
      <c r="I464" s="53">
        <v>10172</v>
      </c>
      <c r="J464" s="53">
        <v>3827</v>
      </c>
      <c r="K464" s="53">
        <v>0</v>
      </c>
      <c r="L464" s="53">
        <v>893</v>
      </c>
      <c r="M464" s="53">
        <v>14892</v>
      </c>
      <c r="N464" s="36"/>
      <c r="O464" s="54" t="s">
        <v>308</v>
      </c>
      <c r="P464" s="54" t="s">
        <v>308</v>
      </c>
      <c r="Q464" s="56">
        <v>0.09</v>
      </c>
      <c r="R464" s="56">
        <v>5.0000000000000001E-3</v>
      </c>
      <c r="S464" s="53">
        <v>0</v>
      </c>
      <c r="T464" s="36"/>
      <c r="U464" s="57">
        <v>13999</v>
      </c>
      <c r="V464" s="57">
        <v>0</v>
      </c>
      <c r="W464" s="53">
        <v>0</v>
      </c>
      <c r="X464" s="53">
        <v>893</v>
      </c>
      <c r="Y464" s="53">
        <v>14892</v>
      </c>
      <c r="Z464" s="53">
        <f t="shared" si="7"/>
        <v>5315176</v>
      </c>
    </row>
    <row r="465" spans="1:26" s="13" customFormat="1">
      <c r="A465" s="50">
        <v>478</v>
      </c>
      <c r="B465" s="50">
        <v>478352271</v>
      </c>
      <c r="C465" s="51" t="s">
        <v>232</v>
      </c>
      <c r="D465" s="50">
        <v>352</v>
      </c>
      <c r="E465" s="51" t="s">
        <v>233</v>
      </c>
      <c r="F465" s="50">
        <v>271</v>
      </c>
      <c r="G465" s="51" t="s">
        <v>111</v>
      </c>
      <c r="H465" s="52">
        <v>1</v>
      </c>
      <c r="I465" s="53">
        <v>9813</v>
      </c>
      <c r="J465" s="53">
        <v>2725</v>
      </c>
      <c r="K465" s="53">
        <v>0</v>
      </c>
      <c r="L465" s="53">
        <v>893</v>
      </c>
      <c r="M465" s="53">
        <v>13431</v>
      </c>
      <c r="N465" s="36"/>
      <c r="O465" s="54" t="s">
        <v>308</v>
      </c>
      <c r="P465" s="54" t="s">
        <v>308</v>
      </c>
      <c r="Q465" s="56">
        <v>0.09</v>
      </c>
      <c r="R465" s="56">
        <v>6.0000000000000001E-3</v>
      </c>
      <c r="S465" s="53">
        <v>0</v>
      </c>
      <c r="T465" s="36"/>
      <c r="U465" s="57">
        <v>12538</v>
      </c>
      <c r="V465" s="57">
        <v>0</v>
      </c>
      <c r="W465" s="53">
        <v>0</v>
      </c>
      <c r="X465" s="53">
        <v>893</v>
      </c>
      <c r="Y465" s="53">
        <v>13431</v>
      </c>
      <c r="Z465" s="53">
        <f t="shared" si="7"/>
        <v>5315176</v>
      </c>
    </row>
    <row r="466" spans="1:26" s="13" customFormat="1">
      <c r="A466" s="50">
        <v>478</v>
      </c>
      <c r="B466" s="50">
        <v>478352288</v>
      </c>
      <c r="C466" s="51" t="s">
        <v>232</v>
      </c>
      <c r="D466" s="50">
        <v>352</v>
      </c>
      <c r="E466" s="51" t="s">
        <v>233</v>
      </c>
      <c r="F466" s="50">
        <v>288</v>
      </c>
      <c r="G466" s="51" t="s">
        <v>68</v>
      </c>
      <c r="H466" s="52">
        <v>2</v>
      </c>
      <c r="I466" s="53">
        <v>9137</v>
      </c>
      <c r="J466" s="53">
        <v>5153</v>
      </c>
      <c r="K466" s="53">
        <v>0</v>
      </c>
      <c r="L466" s="53">
        <v>893</v>
      </c>
      <c r="M466" s="53">
        <v>15183</v>
      </c>
      <c r="N466" s="36"/>
      <c r="O466" s="54" t="s">
        <v>308</v>
      </c>
      <c r="P466" s="54" t="s">
        <v>308</v>
      </c>
      <c r="Q466" s="56">
        <v>0.09</v>
      </c>
      <c r="R466" s="56">
        <v>2E-3</v>
      </c>
      <c r="S466" s="53">
        <v>0</v>
      </c>
      <c r="T466" s="36"/>
      <c r="U466" s="57">
        <v>28580</v>
      </c>
      <c r="V466" s="57">
        <v>0</v>
      </c>
      <c r="W466" s="53">
        <v>0</v>
      </c>
      <c r="X466" s="53">
        <v>1786</v>
      </c>
      <c r="Y466" s="53">
        <v>30366</v>
      </c>
      <c r="Z466" s="53">
        <f t="shared" si="7"/>
        <v>5315176</v>
      </c>
    </row>
    <row r="467" spans="1:26" s="13" customFormat="1">
      <c r="A467" s="50">
        <v>478</v>
      </c>
      <c r="B467" s="50">
        <v>478352322</v>
      </c>
      <c r="C467" s="51" t="s">
        <v>232</v>
      </c>
      <c r="D467" s="50">
        <v>352</v>
      </c>
      <c r="E467" s="51" t="s">
        <v>233</v>
      </c>
      <c r="F467" s="50">
        <v>322</v>
      </c>
      <c r="G467" s="51" t="s">
        <v>113</v>
      </c>
      <c r="H467" s="52">
        <v>1</v>
      </c>
      <c r="I467" s="53">
        <v>10299</v>
      </c>
      <c r="J467" s="53">
        <v>5213</v>
      </c>
      <c r="K467" s="53">
        <v>0</v>
      </c>
      <c r="L467" s="53">
        <v>893</v>
      </c>
      <c r="M467" s="53">
        <v>16405</v>
      </c>
      <c r="N467" s="36"/>
      <c r="O467" s="54" t="s">
        <v>308</v>
      </c>
      <c r="P467" s="54" t="s">
        <v>308</v>
      </c>
      <c r="Q467" s="56">
        <v>0.09</v>
      </c>
      <c r="R467" s="56">
        <v>1.4999999999999999E-2</v>
      </c>
      <c r="S467" s="53">
        <v>0</v>
      </c>
      <c r="T467" s="36"/>
      <c r="U467" s="57">
        <v>15512</v>
      </c>
      <c r="V467" s="57">
        <v>0</v>
      </c>
      <c r="W467" s="53">
        <v>0</v>
      </c>
      <c r="X467" s="53">
        <v>893</v>
      </c>
      <c r="Y467" s="53">
        <v>16405</v>
      </c>
      <c r="Z467" s="53">
        <f t="shared" si="7"/>
        <v>5315176</v>
      </c>
    </row>
    <row r="468" spans="1:26" s="13" customFormat="1">
      <c r="A468" s="50">
        <v>478</v>
      </c>
      <c r="B468" s="50">
        <v>478352326</v>
      </c>
      <c r="C468" s="51" t="s">
        <v>232</v>
      </c>
      <c r="D468" s="50">
        <v>352</v>
      </c>
      <c r="E468" s="51" t="s">
        <v>233</v>
      </c>
      <c r="F468" s="50">
        <v>326</v>
      </c>
      <c r="G468" s="51" t="s">
        <v>114</v>
      </c>
      <c r="H468" s="52">
        <v>4</v>
      </c>
      <c r="I468" s="53">
        <v>8678</v>
      </c>
      <c r="J468" s="53">
        <v>3059</v>
      </c>
      <c r="K468" s="53">
        <v>0</v>
      </c>
      <c r="L468" s="53">
        <v>893</v>
      </c>
      <c r="M468" s="53">
        <v>12630</v>
      </c>
      <c r="N468" s="36"/>
      <c r="O468" s="54" t="s">
        <v>308</v>
      </c>
      <c r="P468" s="54" t="s">
        <v>308</v>
      </c>
      <c r="Q468" s="56">
        <v>0.09</v>
      </c>
      <c r="R468" s="56">
        <v>2E-3</v>
      </c>
      <c r="S468" s="53">
        <v>0</v>
      </c>
      <c r="T468" s="36"/>
      <c r="U468" s="57">
        <v>46948</v>
      </c>
      <c r="V468" s="57">
        <v>0</v>
      </c>
      <c r="W468" s="53">
        <v>0</v>
      </c>
      <c r="X468" s="53">
        <v>3572</v>
      </c>
      <c r="Y468" s="53">
        <v>50520</v>
      </c>
      <c r="Z468" s="53">
        <f t="shared" si="7"/>
        <v>5315176</v>
      </c>
    </row>
    <row r="469" spans="1:26" s="13" customFormat="1">
      <c r="A469" s="50">
        <v>478</v>
      </c>
      <c r="B469" s="50">
        <v>478352348</v>
      </c>
      <c r="C469" s="51" t="s">
        <v>232</v>
      </c>
      <c r="D469" s="50">
        <v>352</v>
      </c>
      <c r="E469" s="51" t="s">
        <v>233</v>
      </c>
      <c r="F469" s="50">
        <v>348</v>
      </c>
      <c r="G469" s="51" t="s">
        <v>100</v>
      </c>
      <c r="H469" s="52">
        <v>16</v>
      </c>
      <c r="I469" s="53">
        <v>9903</v>
      </c>
      <c r="J469" s="53">
        <v>40</v>
      </c>
      <c r="K469" s="53">
        <v>0</v>
      </c>
      <c r="L469" s="53">
        <v>893</v>
      </c>
      <c r="M469" s="53">
        <v>10836</v>
      </c>
      <c r="N469" s="36"/>
      <c r="O469" s="54" t="s">
        <v>308</v>
      </c>
      <c r="P469" s="54" t="s">
        <v>308</v>
      </c>
      <c r="Q469" s="56">
        <v>0.09</v>
      </c>
      <c r="R469" s="56">
        <v>6.3E-2</v>
      </c>
      <c r="S469" s="53">
        <v>0</v>
      </c>
      <c r="T469" s="36"/>
      <c r="U469" s="57">
        <v>159088</v>
      </c>
      <c r="V469" s="57">
        <v>0</v>
      </c>
      <c r="W469" s="53">
        <v>0</v>
      </c>
      <c r="X469" s="53">
        <v>14288</v>
      </c>
      <c r="Y469" s="53">
        <v>173376</v>
      </c>
      <c r="Z469" s="53">
        <f t="shared" si="7"/>
        <v>5315176</v>
      </c>
    </row>
    <row r="470" spans="1:26" s="13" customFormat="1">
      <c r="A470" s="50">
        <v>478</v>
      </c>
      <c r="B470" s="50">
        <v>478352352</v>
      </c>
      <c r="C470" s="51" t="s">
        <v>232</v>
      </c>
      <c r="D470" s="50">
        <v>352</v>
      </c>
      <c r="E470" s="51" t="s">
        <v>233</v>
      </c>
      <c r="F470" s="50">
        <v>352</v>
      </c>
      <c r="G470" s="51" t="s">
        <v>233</v>
      </c>
      <c r="H470" s="52">
        <v>5</v>
      </c>
      <c r="I470" s="53">
        <v>9813</v>
      </c>
      <c r="J470" s="53">
        <v>4753</v>
      </c>
      <c r="K470" s="53">
        <v>0</v>
      </c>
      <c r="L470" s="53">
        <v>893</v>
      </c>
      <c r="M470" s="53">
        <v>15459</v>
      </c>
      <c r="N470" s="36"/>
      <c r="O470" s="54" t="s">
        <v>308</v>
      </c>
      <c r="P470" s="54" t="s">
        <v>308</v>
      </c>
      <c r="Q470" s="56">
        <v>0.09</v>
      </c>
      <c r="R470" s="56">
        <v>7.0000000000000001E-3</v>
      </c>
      <c r="S470" s="53">
        <v>0</v>
      </c>
      <c r="T470" s="36"/>
      <c r="U470" s="57">
        <v>72830</v>
      </c>
      <c r="V470" s="57">
        <v>0</v>
      </c>
      <c r="W470" s="53">
        <v>0</v>
      </c>
      <c r="X470" s="53">
        <v>4465</v>
      </c>
      <c r="Y470" s="53">
        <v>77295</v>
      </c>
      <c r="Z470" s="53">
        <f t="shared" si="7"/>
        <v>5315176</v>
      </c>
    </row>
    <row r="471" spans="1:26" s="13" customFormat="1">
      <c r="A471" s="50">
        <v>478</v>
      </c>
      <c r="B471" s="50">
        <v>478352600</v>
      </c>
      <c r="C471" s="51" t="s">
        <v>232</v>
      </c>
      <c r="D471" s="50">
        <v>352</v>
      </c>
      <c r="E471" s="51" t="s">
        <v>233</v>
      </c>
      <c r="F471" s="50">
        <v>600</v>
      </c>
      <c r="G471" s="51" t="s">
        <v>136</v>
      </c>
      <c r="H471" s="52">
        <v>23</v>
      </c>
      <c r="I471" s="53">
        <v>9461</v>
      </c>
      <c r="J471" s="53">
        <v>3675</v>
      </c>
      <c r="K471" s="53">
        <v>0</v>
      </c>
      <c r="L471" s="53">
        <v>893</v>
      </c>
      <c r="M471" s="53">
        <v>14029</v>
      </c>
      <c r="N471" s="36"/>
      <c r="O471" s="54" t="s">
        <v>308</v>
      </c>
      <c r="P471" s="54" t="s">
        <v>308</v>
      </c>
      <c r="Q471" s="56">
        <v>0.09</v>
      </c>
      <c r="R471" s="56">
        <v>4.0000000000000001E-3</v>
      </c>
      <c r="S471" s="53">
        <v>0</v>
      </c>
      <c r="T471" s="36"/>
      <c r="U471" s="57">
        <v>302128</v>
      </c>
      <c r="V471" s="57">
        <v>0</v>
      </c>
      <c r="W471" s="53">
        <v>0</v>
      </c>
      <c r="X471" s="53">
        <v>20539</v>
      </c>
      <c r="Y471" s="53">
        <v>322667</v>
      </c>
      <c r="Z471" s="53">
        <f t="shared" si="7"/>
        <v>5315176</v>
      </c>
    </row>
    <row r="472" spans="1:26" s="13" customFormat="1">
      <c r="A472" s="50">
        <v>478</v>
      </c>
      <c r="B472" s="50">
        <v>478352610</v>
      </c>
      <c r="C472" s="51" t="s">
        <v>232</v>
      </c>
      <c r="D472" s="50">
        <v>352</v>
      </c>
      <c r="E472" s="51" t="s">
        <v>233</v>
      </c>
      <c r="F472" s="50">
        <v>610</v>
      </c>
      <c r="G472" s="51" t="s">
        <v>228</v>
      </c>
      <c r="H472" s="52">
        <v>5</v>
      </c>
      <c r="I472" s="53">
        <v>10270</v>
      </c>
      <c r="J472" s="53">
        <v>1483</v>
      </c>
      <c r="K472" s="53">
        <v>0</v>
      </c>
      <c r="L472" s="53">
        <v>893</v>
      </c>
      <c r="M472" s="53">
        <v>12646</v>
      </c>
      <c r="N472" s="36"/>
      <c r="O472" s="54" t="s">
        <v>308</v>
      </c>
      <c r="P472" s="54" t="s">
        <v>308</v>
      </c>
      <c r="Q472" s="56">
        <v>0.09</v>
      </c>
      <c r="R472" s="56">
        <v>6.0000000000000001E-3</v>
      </c>
      <c r="S472" s="53">
        <v>0</v>
      </c>
      <c r="T472" s="36"/>
      <c r="U472" s="57">
        <v>58765</v>
      </c>
      <c r="V472" s="57">
        <v>0</v>
      </c>
      <c r="W472" s="53">
        <v>0</v>
      </c>
      <c r="X472" s="53">
        <v>4465</v>
      </c>
      <c r="Y472" s="53">
        <v>63230</v>
      </c>
      <c r="Z472" s="53">
        <f t="shared" si="7"/>
        <v>5315176</v>
      </c>
    </row>
    <row r="473" spans="1:26" s="13" customFormat="1">
      <c r="A473" s="50">
        <v>478</v>
      </c>
      <c r="B473" s="50">
        <v>478352616</v>
      </c>
      <c r="C473" s="51" t="s">
        <v>232</v>
      </c>
      <c r="D473" s="50">
        <v>352</v>
      </c>
      <c r="E473" s="51" t="s">
        <v>233</v>
      </c>
      <c r="F473" s="50">
        <v>616</v>
      </c>
      <c r="G473" s="51" t="s">
        <v>83</v>
      </c>
      <c r="H473" s="52">
        <v>64</v>
      </c>
      <c r="I473" s="53">
        <v>9503</v>
      </c>
      <c r="J473" s="53">
        <v>3013</v>
      </c>
      <c r="K473" s="53">
        <v>0</v>
      </c>
      <c r="L473" s="53">
        <v>893</v>
      </c>
      <c r="M473" s="53">
        <v>13409</v>
      </c>
      <c r="N473" s="36"/>
      <c r="O473" s="54" t="s">
        <v>308</v>
      </c>
      <c r="P473" s="54" t="s">
        <v>308</v>
      </c>
      <c r="Q473" s="56">
        <v>0.09</v>
      </c>
      <c r="R473" s="56">
        <v>3.5000000000000003E-2</v>
      </c>
      <c r="S473" s="53">
        <v>0</v>
      </c>
      <c r="T473" s="36"/>
      <c r="U473" s="57">
        <v>801024</v>
      </c>
      <c r="V473" s="57">
        <v>0</v>
      </c>
      <c r="W473" s="53">
        <v>0</v>
      </c>
      <c r="X473" s="53">
        <v>57152</v>
      </c>
      <c r="Y473" s="53">
        <v>858176</v>
      </c>
      <c r="Z473" s="53">
        <f t="shared" si="7"/>
        <v>5315176</v>
      </c>
    </row>
    <row r="474" spans="1:26" s="13" customFormat="1">
      <c r="A474" s="50">
        <v>478</v>
      </c>
      <c r="B474" s="50">
        <v>478352620</v>
      </c>
      <c r="C474" s="51" t="s">
        <v>232</v>
      </c>
      <c r="D474" s="50">
        <v>352</v>
      </c>
      <c r="E474" s="51" t="s">
        <v>233</v>
      </c>
      <c r="F474" s="50">
        <v>620</v>
      </c>
      <c r="G474" s="51" t="s">
        <v>115</v>
      </c>
      <c r="H474" s="52">
        <v>3</v>
      </c>
      <c r="I474" s="53">
        <v>8961</v>
      </c>
      <c r="J474" s="53">
        <v>4036</v>
      </c>
      <c r="K474" s="53">
        <v>0</v>
      </c>
      <c r="L474" s="53">
        <v>893</v>
      </c>
      <c r="M474" s="53">
        <v>13890</v>
      </c>
      <c r="N474" s="36"/>
      <c r="O474" s="54" t="s">
        <v>308</v>
      </c>
      <c r="P474" s="54" t="s">
        <v>308</v>
      </c>
      <c r="Q474" s="56">
        <v>0.09</v>
      </c>
      <c r="R474" s="56">
        <v>2.1000000000000001E-2</v>
      </c>
      <c r="S474" s="53">
        <v>0</v>
      </c>
      <c r="T474" s="36"/>
      <c r="U474" s="57">
        <v>38991</v>
      </c>
      <c r="V474" s="57">
        <v>0</v>
      </c>
      <c r="W474" s="53">
        <v>0</v>
      </c>
      <c r="X474" s="53">
        <v>2679</v>
      </c>
      <c r="Y474" s="53">
        <v>41670</v>
      </c>
      <c r="Z474" s="53">
        <f t="shared" si="7"/>
        <v>5315176</v>
      </c>
    </row>
    <row r="475" spans="1:26" s="13" customFormat="1">
      <c r="A475" s="50">
        <v>478</v>
      </c>
      <c r="B475" s="50">
        <v>478352640</v>
      </c>
      <c r="C475" s="51" t="s">
        <v>232</v>
      </c>
      <c r="D475" s="50">
        <v>352</v>
      </c>
      <c r="E475" s="51" t="s">
        <v>233</v>
      </c>
      <c r="F475" s="50">
        <v>640</v>
      </c>
      <c r="G475" s="51" t="s">
        <v>235</v>
      </c>
      <c r="H475" s="52">
        <v>5</v>
      </c>
      <c r="I475" s="53">
        <v>9813</v>
      </c>
      <c r="J475" s="53">
        <v>6703</v>
      </c>
      <c r="K475" s="53">
        <v>0</v>
      </c>
      <c r="L475" s="53">
        <v>893</v>
      </c>
      <c r="M475" s="53">
        <v>17409</v>
      </c>
      <c r="N475" s="36"/>
      <c r="O475" s="54" t="s">
        <v>308</v>
      </c>
      <c r="P475" s="54" t="s">
        <v>308</v>
      </c>
      <c r="Q475" s="56">
        <v>0.09</v>
      </c>
      <c r="R475" s="56">
        <v>3.0000000000000001E-3</v>
      </c>
      <c r="S475" s="53">
        <v>0</v>
      </c>
      <c r="T475" s="36"/>
      <c r="U475" s="57">
        <v>82580</v>
      </c>
      <c r="V475" s="57">
        <v>0</v>
      </c>
      <c r="W475" s="53">
        <v>0</v>
      </c>
      <c r="X475" s="53">
        <v>4465</v>
      </c>
      <c r="Y475" s="53">
        <v>87045</v>
      </c>
      <c r="Z475" s="53">
        <f t="shared" si="7"/>
        <v>5315176</v>
      </c>
    </row>
    <row r="476" spans="1:26" s="13" customFormat="1">
      <c r="A476" s="50">
        <v>478</v>
      </c>
      <c r="B476" s="50">
        <v>478352673</v>
      </c>
      <c r="C476" s="51" t="s">
        <v>232</v>
      </c>
      <c r="D476" s="50">
        <v>352</v>
      </c>
      <c r="E476" s="51" t="s">
        <v>233</v>
      </c>
      <c r="F476" s="50">
        <v>673</v>
      </c>
      <c r="G476" s="51" t="s">
        <v>137</v>
      </c>
      <c r="H476" s="52">
        <v>25</v>
      </c>
      <c r="I476" s="53">
        <v>9591</v>
      </c>
      <c r="J476" s="53">
        <v>4534</v>
      </c>
      <c r="K476" s="53">
        <v>0</v>
      </c>
      <c r="L476" s="53">
        <v>893</v>
      </c>
      <c r="M476" s="53">
        <v>15018</v>
      </c>
      <c r="N476" s="36"/>
      <c r="O476" s="54" t="s">
        <v>308</v>
      </c>
      <c r="P476" s="54" t="s">
        <v>308</v>
      </c>
      <c r="Q476" s="56">
        <v>0.09</v>
      </c>
      <c r="R476" s="56">
        <v>1.7999999999999999E-2</v>
      </c>
      <c r="S476" s="53">
        <v>0</v>
      </c>
      <c r="T476" s="36"/>
      <c r="U476" s="57">
        <v>353125</v>
      </c>
      <c r="V476" s="57">
        <v>0</v>
      </c>
      <c r="W476" s="53">
        <v>0</v>
      </c>
      <c r="X476" s="53">
        <v>22325</v>
      </c>
      <c r="Y476" s="53">
        <v>375450</v>
      </c>
      <c r="Z476" s="53">
        <f t="shared" si="7"/>
        <v>5315176</v>
      </c>
    </row>
    <row r="477" spans="1:26" s="13" customFormat="1">
      <c r="A477" s="50">
        <v>478</v>
      </c>
      <c r="B477" s="50">
        <v>478352720</v>
      </c>
      <c r="C477" s="51" t="s">
        <v>232</v>
      </c>
      <c r="D477" s="50">
        <v>352</v>
      </c>
      <c r="E477" s="51" t="s">
        <v>233</v>
      </c>
      <c r="F477" s="50">
        <v>720</v>
      </c>
      <c r="G477" s="51" t="s">
        <v>230</v>
      </c>
      <c r="H477" s="52">
        <v>5</v>
      </c>
      <c r="I477" s="53">
        <v>9472</v>
      </c>
      <c r="J477" s="53">
        <v>2004</v>
      </c>
      <c r="K477" s="53">
        <v>0</v>
      </c>
      <c r="L477" s="53">
        <v>893</v>
      </c>
      <c r="M477" s="53">
        <v>12369</v>
      </c>
      <c r="N477" s="36"/>
      <c r="O477" s="54" t="s">
        <v>308</v>
      </c>
      <c r="P477" s="54" t="s">
        <v>308</v>
      </c>
      <c r="Q477" s="56">
        <v>0.09</v>
      </c>
      <c r="R477" s="56">
        <v>0.01</v>
      </c>
      <c r="S477" s="53">
        <v>0</v>
      </c>
      <c r="T477" s="36"/>
      <c r="U477" s="57">
        <v>57380</v>
      </c>
      <c r="V477" s="57">
        <v>0</v>
      </c>
      <c r="W477" s="53">
        <v>0</v>
      </c>
      <c r="X477" s="53">
        <v>4465</v>
      </c>
      <c r="Y477" s="53">
        <v>61845</v>
      </c>
      <c r="Z477" s="53">
        <f t="shared" si="7"/>
        <v>5315176</v>
      </c>
    </row>
    <row r="478" spans="1:26" s="13" customFormat="1">
      <c r="A478" s="50">
        <v>478</v>
      </c>
      <c r="B478" s="50">
        <v>478352725</v>
      </c>
      <c r="C478" s="51" t="s">
        <v>232</v>
      </c>
      <c r="D478" s="50">
        <v>352</v>
      </c>
      <c r="E478" s="51" t="s">
        <v>233</v>
      </c>
      <c r="F478" s="50">
        <v>725</v>
      </c>
      <c r="G478" s="51" t="s">
        <v>117</v>
      </c>
      <c r="H478" s="52">
        <v>21</v>
      </c>
      <c r="I478" s="53">
        <v>9174</v>
      </c>
      <c r="J478" s="53">
        <v>2044</v>
      </c>
      <c r="K478" s="53">
        <v>0</v>
      </c>
      <c r="L478" s="53">
        <v>893</v>
      </c>
      <c r="M478" s="53">
        <v>12111</v>
      </c>
      <c r="N478" s="36"/>
      <c r="O478" s="54" t="s">
        <v>308</v>
      </c>
      <c r="P478" s="54" t="s">
        <v>308</v>
      </c>
      <c r="Q478" s="56">
        <v>0.09</v>
      </c>
      <c r="R478" s="56">
        <v>8.0000000000000002E-3</v>
      </c>
      <c r="S478" s="53">
        <v>0</v>
      </c>
      <c r="T478" s="36"/>
      <c r="U478" s="57">
        <v>235578</v>
      </c>
      <c r="V478" s="57">
        <v>0</v>
      </c>
      <c r="W478" s="53">
        <v>0</v>
      </c>
      <c r="X478" s="53">
        <v>18753</v>
      </c>
      <c r="Y478" s="53">
        <v>254331</v>
      </c>
      <c r="Z478" s="53">
        <f t="shared" si="7"/>
        <v>5315176</v>
      </c>
    </row>
    <row r="479" spans="1:26" s="13" customFormat="1">
      <c r="A479" s="50">
        <v>478</v>
      </c>
      <c r="B479" s="50">
        <v>478352730</v>
      </c>
      <c r="C479" s="51" t="s">
        <v>232</v>
      </c>
      <c r="D479" s="50">
        <v>352</v>
      </c>
      <c r="E479" s="51" t="s">
        <v>233</v>
      </c>
      <c r="F479" s="50">
        <v>730</v>
      </c>
      <c r="G479" s="51" t="s">
        <v>118</v>
      </c>
      <c r="H479" s="52">
        <v>2</v>
      </c>
      <c r="I479" s="53">
        <v>9813</v>
      </c>
      <c r="J479" s="53">
        <v>2936</v>
      </c>
      <c r="K479" s="53">
        <v>0</v>
      </c>
      <c r="L479" s="53">
        <v>893</v>
      </c>
      <c r="M479" s="53">
        <v>13642</v>
      </c>
      <c r="N479" s="36"/>
      <c r="O479" s="54" t="s">
        <v>308</v>
      </c>
      <c r="P479" s="54" t="s">
        <v>308</v>
      </c>
      <c r="Q479" s="56">
        <v>0.09</v>
      </c>
      <c r="R479" s="56">
        <v>0.01</v>
      </c>
      <c r="S479" s="53">
        <v>0</v>
      </c>
      <c r="T479" s="36"/>
      <c r="U479" s="57">
        <v>25498</v>
      </c>
      <c r="V479" s="57">
        <v>0</v>
      </c>
      <c r="W479" s="53">
        <v>0</v>
      </c>
      <c r="X479" s="53">
        <v>1786</v>
      </c>
      <c r="Y479" s="53">
        <v>27284</v>
      </c>
      <c r="Z479" s="53">
        <f t="shared" si="7"/>
        <v>5315176</v>
      </c>
    </row>
    <row r="480" spans="1:26" s="13" customFormat="1">
      <c r="A480" s="50">
        <v>478</v>
      </c>
      <c r="B480" s="50">
        <v>478352735</v>
      </c>
      <c r="C480" s="51" t="s">
        <v>232</v>
      </c>
      <c r="D480" s="50">
        <v>352</v>
      </c>
      <c r="E480" s="51" t="s">
        <v>233</v>
      </c>
      <c r="F480" s="50">
        <v>735</v>
      </c>
      <c r="G480" s="51" t="s">
        <v>119</v>
      </c>
      <c r="H480" s="52">
        <v>38</v>
      </c>
      <c r="I480" s="53">
        <v>9499</v>
      </c>
      <c r="J480" s="53">
        <v>3345</v>
      </c>
      <c r="K480" s="53">
        <v>0</v>
      </c>
      <c r="L480" s="53">
        <v>893</v>
      </c>
      <c r="M480" s="53">
        <v>13737</v>
      </c>
      <c r="N480" s="36"/>
      <c r="O480" s="54" t="s">
        <v>308</v>
      </c>
      <c r="P480" s="54" t="s">
        <v>308</v>
      </c>
      <c r="Q480" s="56">
        <v>0.09</v>
      </c>
      <c r="R480" s="56">
        <v>0.02</v>
      </c>
      <c r="S480" s="53">
        <v>0</v>
      </c>
      <c r="T480" s="36"/>
      <c r="U480" s="57">
        <v>488072</v>
      </c>
      <c r="V480" s="57">
        <v>0</v>
      </c>
      <c r="W480" s="53">
        <v>0</v>
      </c>
      <c r="X480" s="53">
        <v>33934</v>
      </c>
      <c r="Y480" s="53">
        <v>522006</v>
      </c>
      <c r="Z480" s="53">
        <f t="shared" si="7"/>
        <v>5315176</v>
      </c>
    </row>
    <row r="481" spans="1:26" s="13" customFormat="1">
      <c r="A481" s="50">
        <v>478</v>
      </c>
      <c r="B481" s="50">
        <v>478352753</v>
      </c>
      <c r="C481" s="51" t="s">
        <v>232</v>
      </c>
      <c r="D481" s="50">
        <v>352</v>
      </c>
      <c r="E481" s="51" t="s">
        <v>233</v>
      </c>
      <c r="F481" s="50">
        <v>753</v>
      </c>
      <c r="G481" s="51" t="s">
        <v>231</v>
      </c>
      <c r="H481" s="52">
        <v>7</v>
      </c>
      <c r="I481" s="53">
        <v>9056</v>
      </c>
      <c r="J481" s="53">
        <v>2835</v>
      </c>
      <c r="K481" s="53">
        <v>0</v>
      </c>
      <c r="L481" s="53">
        <v>893</v>
      </c>
      <c r="M481" s="53">
        <v>12784</v>
      </c>
      <c r="N481" s="36"/>
      <c r="O481" s="54" t="s">
        <v>308</v>
      </c>
      <c r="P481" s="54" t="s">
        <v>308</v>
      </c>
      <c r="Q481" s="56">
        <v>0.09</v>
      </c>
      <c r="R481" s="56">
        <v>1.2E-2</v>
      </c>
      <c r="S481" s="53">
        <v>0</v>
      </c>
      <c r="T481" s="36"/>
      <c r="U481" s="57">
        <v>83237</v>
      </c>
      <c r="V481" s="57">
        <v>0</v>
      </c>
      <c r="W481" s="53">
        <v>0</v>
      </c>
      <c r="X481" s="53">
        <v>6251</v>
      </c>
      <c r="Y481" s="53">
        <v>89488</v>
      </c>
      <c r="Z481" s="53">
        <f t="shared" si="7"/>
        <v>5315176</v>
      </c>
    </row>
    <row r="482" spans="1:26" s="13" customFormat="1">
      <c r="A482" s="50">
        <v>478</v>
      </c>
      <c r="B482" s="50">
        <v>478352775</v>
      </c>
      <c r="C482" s="51" t="s">
        <v>232</v>
      </c>
      <c r="D482" s="50">
        <v>352</v>
      </c>
      <c r="E482" s="51" t="s">
        <v>233</v>
      </c>
      <c r="F482" s="50">
        <v>775</v>
      </c>
      <c r="G482" s="51" t="s">
        <v>120</v>
      </c>
      <c r="H482" s="52">
        <v>17</v>
      </c>
      <c r="I482" s="53">
        <v>9307</v>
      </c>
      <c r="J482" s="53">
        <v>1682</v>
      </c>
      <c r="K482" s="53">
        <v>0</v>
      </c>
      <c r="L482" s="53">
        <v>893</v>
      </c>
      <c r="M482" s="53">
        <v>11882</v>
      </c>
      <c r="N482" s="36"/>
      <c r="O482" s="54" t="s">
        <v>308</v>
      </c>
      <c r="P482" s="54" t="s">
        <v>308</v>
      </c>
      <c r="Q482" s="56">
        <v>0.09</v>
      </c>
      <c r="R482" s="56">
        <v>5.0000000000000001E-3</v>
      </c>
      <c r="S482" s="53">
        <v>0</v>
      </c>
      <c r="T482" s="36"/>
      <c r="U482" s="57">
        <v>186813</v>
      </c>
      <c r="V482" s="57">
        <v>0</v>
      </c>
      <c r="W482" s="53">
        <v>0</v>
      </c>
      <c r="X482" s="53">
        <v>15181</v>
      </c>
      <c r="Y482" s="53">
        <v>201994</v>
      </c>
      <c r="Z482" s="53">
        <f t="shared" si="7"/>
        <v>5315176</v>
      </c>
    </row>
    <row r="483" spans="1:26" s="13" customFormat="1">
      <c r="A483" s="50">
        <v>479</v>
      </c>
      <c r="B483" s="50">
        <v>479278005</v>
      </c>
      <c r="C483" s="51" t="s">
        <v>236</v>
      </c>
      <c r="D483" s="50">
        <v>278</v>
      </c>
      <c r="E483" s="51" t="s">
        <v>190</v>
      </c>
      <c r="F483" s="50">
        <v>5</v>
      </c>
      <c r="G483" s="51" t="s">
        <v>147</v>
      </c>
      <c r="H483" s="52">
        <v>7</v>
      </c>
      <c r="I483" s="53">
        <v>11035</v>
      </c>
      <c r="J483" s="53">
        <v>4317</v>
      </c>
      <c r="K483" s="53">
        <v>0</v>
      </c>
      <c r="L483" s="53">
        <v>893</v>
      </c>
      <c r="M483" s="53">
        <v>16245</v>
      </c>
      <c r="N483" s="36"/>
      <c r="O483" s="54" t="s">
        <v>308</v>
      </c>
      <c r="P483" s="54" t="s">
        <v>308</v>
      </c>
      <c r="Q483" s="56">
        <v>0.09</v>
      </c>
      <c r="R483" s="56">
        <v>3.0000000000000001E-3</v>
      </c>
      <c r="S483" s="53">
        <v>0</v>
      </c>
      <c r="T483" s="36"/>
      <c r="U483" s="57">
        <v>107464</v>
      </c>
      <c r="V483" s="57">
        <v>0</v>
      </c>
      <c r="W483" s="53">
        <v>0</v>
      </c>
      <c r="X483" s="53">
        <v>6251</v>
      </c>
      <c r="Y483" s="53">
        <v>113715</v>
      </c>
      <c r="Z483" s="53">
        <f t="shared" si="7"/>
        <v>5638519</v>
      </c>
    </row>
    <row r="484" spans="1:26" s="13" customFormat="1">
      <c r="A484" s="50">
        <v>479</v>
      </c>
      <c r="B484" s="50">
        <v>479278024</v>
      </c>
      <c r="C484" s="51" t="s">
        <v>236</v>
      </c>
      <c r="D484" s="50">
        <v>278</v>
      </c>
      <c r="E484" s="51" t="s">
        <v>190</v>
      </c>
      <c r="F484" s="50">
        <v>24</v>
      </c>
      <c r="G484" s="51" t="s">
        <v>33</v>
      </c>
      <c r="H484" s="52">
        <v>31</v>
      </c>
      <c r="I484" s="53">
        <v>9684</v>
      </c>
      <c r="J484" s="53">
        <v>2128</v>
      </c>
      <c r="K484" s="53">
        <v>0</v>
      </c>
      <c r="L484" s="53">
        <v>893</v>
      </c>
      <c r="M484" s="53">
        <v>12705</v>
      </c>
      <c r="N484" s="36"/>
      <c r="O484" s="54" t="s">
        <v>308</v>
      </c>
      <c r="P484" s="54" t="s">
        <v>308</v>
      </c>
      <c r="Q484" s="56">
        <v>0.09</v>
      </c>
      <c r="R484" s="56">
        <v>2.1000000000000001E-2</v>
      </c>
      <c r="S484" s="53">
        <v>0</v>
      </c>
      <c r="T484" s="36"/>
      <c r="U484" s="57">
        <v>366172</v>
      </c>
      <c r="V484" s="57">
        <v>0</v>
      </c>
      <c r="W484" s="53">
        <v>0</v>
      </c>
      <c r="X484" s="53">
        <v>27683</v>
      </c>
      <c r="Y484" s="53">
        <v>393855</v>
      </c>
      <c r="Z484" s="53">
        <f t="shared" si="7"/>
        <v>5638519</v>
      </c>
    </row>
    <row r="485" spans="1:26" s="13" customFormat="1">
      <c r="A485" s="50">
        <v>479</v>
      </c>
      <c r="B485" s="50">
        <v>479278061</v>
      </c>
      <c r="C485" s="51" t="s">
        <v>236</v>
      </c>
      <c r="D485" s="50">
        <v>278</v>
      </c>
      <c r="E485" s="51" t="s">
        <v>190</v>
      </c>
      <c r="F485" s="50">
        <v>61</v>
      </c>
      <c r="G485" s="51" t="s">
        <v>148</v>
      </c>
      <c r="H485" s="52">
        <v>27</v>
      </c>
      <c r="I485" s="53">
        <v>10559</v>
      </c>
      <c r="J485" s="53">
        <v>502</v>
      </c>
      <c r="K485" s="53">
        <v>0</v>
      </c>
      <c r="L485" s="53">
        <v>893</v>
      </c>
      <c r="M485" s="53">
        <v>11954</v>
      </c>
      <c r="N485" s="36"/>
      <c r="O485" s="54" t="s">
        <v>308</v>
      </c>
      <c r="P485" s="54" t="s">
        <v>308</v>
      </c>
      <c r="Q485" s="56">
        <v>0.09</v>
      </c>
      <c r="R485" s="56">
        <v>0.03</v>
      </c>
      <c r="S485" s="53">
        <v>0</v>
      </c>
      <c r="T485" s="36"/>
      <c r="U485" s="57">
        <v>298647</v>
      </c>
      <c r="V485" s="57">
        <v>0</v>
      </c>
      <c r="W485" s="53">
        <v>0</v>
      </c>
      <c r="X485" s="53">
        <v>24111</v>
      </c>
      <c r="Y485" s="53">
        <v>322758</v>
      </c>
      <c r="Z485" s="53">
        <f t="shared" si="7"/>
        <v>5638519</v>
      </c>
    </row>
    <row r="486" spans="1:26" s="13" customFormat="1">
      <c r="A486" s="50">
        <v>479</v>
      </c>
      <c r="B486" s="50">
        <v>479278086</v>
      </c>
      <c r="C486" s="51" t="s">
        <v>236</v>
      </c>
      <c r="D486" s="50">
        <v>278</v>
      </c>
      <c r="E486" s="51" t="s">
        <v>190</v>
      </c>
      <c r="F486" s="50">
        <v>86</v>
      </c>
      <c r="G486" s="51" t="s">
        <v>185</v>
      </c>
      <c r="H486" s="52">
        <v>9</v>
      </c>
      <c r="I486" s="53">
        <v>10282</v>
      </c>
      <c r="J486" s="53">
        <v>1473</v>
      </c>
      <c r="K486" s="53">
        <v>0</v>
      </c>
      <c r="L486" s="53">
        <v>893</v>
      </c>
      <c r="M486" s="53">
        <v>12648</v>
      </c>
      <c r="N486" s="36"/>
      <c r="O486" s="54" t="s">
        <v>308</v>
      </c>
      <c r="P486" s="54" t="s">
        <v>308</v>
      </c>
      <c r="Q486" s="56">
        <v>0.09</v>
      </c>
      <c r="R486" s="56">
        <v>5.1999999999999998E-2</v>
      </c>
      <c r="S486" s="53">
        <v>0</v>
      </c>
      <c r="T486" s="36"/>
      <c r="U486" s="57">
        <v>105795</v>
      </c>
      <c r="V486" s="57">
        <v>0</v>
      </c>
      <c r="W486" s="53">
        <v>0</v>
      </c>
      <c r="X486" s="53">
        <v>8037</v>
      </c>
      <c r="Y486" s="53">
        <v>113832</v>
      </c>
      <c r="Z486" s="53">
        <f t="shared" si="7"/>
        <v>5638519</v>
      </c>
    </row>
    <row r="487" spans="1:26" s="13" customFormat="1">
      <c r="A487" s="50">
        <v>479</v>
      </c>
      <c r="B487" s="50">
        <v>479278087</v>
      </c>
      <c r="C487" s="51" t="s">
        <v>236</v>
      </c>
      <c r="D487" s="50">
        <v>278</v>
      </c>
      <c r="E487" s="51" t="s">
        <v>190</v>
      </c>
      <c r="F487" s="50">
        <v>87</v>
      </c>
      <c r="G487" s="51" t="s">
        <v>149</v>
      </c>
      <c r="H487" s="52">
        <v>4</v>
      </c>
      <c r="I487" s="53">
        <v>9794</v>
      </c>
      <c r="J487" s="53">
        <v>3624</v>
      </c>
      <c r="K487" s="53">
        <v>0</v>
      </c>
      <c r="L487" s="53">
        <v>893</v>
      </c>
      <c r="M487" s="53">
        <v>14311</v>
      </c>
      <c r="N487" s="36"/>
      <c r="O487" s="54" t="s">
        <v>308</v>
      </c>
      <c r="P487" s="54" t="s">
        <v>308</v>
      </c>
      <c r="Q487" s="56">
        <v>0.09</v>
      </c>
      <c r="R487" s="56">
        <v>4.0000000000000001E-3</v>
      </c>
      <c r="S487" s="53">
        <v>0</v>
      </c>
      <c r="T487" s="36"/>
      <c r="U487" s="57">
        <v>53672</v>
      </c>
      <c r="V487" s="57">
        <v>0</v>
      </c>
      <c r="W487" s="53">
        <v>0</v>
      </c>
      <c r="X487" s="53">
        <v>3572</v>
      </c>
      <c r="Y487" s="53">
        <v>57244</v>
      </c>
      <c r="Z487" s="53">
        <f t="shared" si="7"/>
        <v>5638519</v>
      </c>
    </row>
    <row r="488" spans="1:26" s="13" customFormat="1">
      <c r="A488" s="50">
        <v>479</v>
      </c>
      <c r="B488" s="50">
        <v>479278111</v>
      </c>
      <c r="C488" s="51" t="s">
        <v>236</v>
      </c>
      <c r="D488" s="50">
        <v>278</v>
      </c>
      <c r="E488" s="51" t="s">
        <v>190</v>
      </c>
      <c r="F488" s="50">
        <v>111</v>
      </c>
      <c r="G488" s="51" t="s">
        <v>237</v>
      </c>
      <c r="H488" s="52">
        <v>4</v>
      </c>
      <c r="I488" s="53">
        <v>12298</v>
      </c>
      <c r="J488" s="53">
        <v>2945</v>
      </c>
      <c r="K488" s="53">
        <v>0</v>
      </c>
      <c r="L488" s="53">
        <v>893</v>
      </c>
      <c r="M488" s="53">
        <v>16136</v>
      </c>
      <c r="N488" s="36"/>
      <c r="O488" s="54" t="s">
        <v>308</v>
      </c>
      <c r="P488" s="54" t="s">
        <v>308</v>
      </c>
      <c r="Q488" s="56">
        <v>0.09</v>
      </c>
      <c r="R488" s="56">
        <v>2.1999999999999999E-2</v>
      </c>
      <c r="S488" s="53">
        <v>0</v>
      </c>
      <c r="T488" s="36"/>
      <c r="U488" s="57">
        <v>60972</v>
      </c>
      <c r="V488" s="57">
        <v>0</v>
      </c>
      <c r="W488" s="53">
        <v>0</v>
      </c>
      <c r="X488" s="53">
        <v>3572</v>
      </c>
      <c r="Y488" s="53">
        <v>64544</v>
      </c>
      <c r="Z488" s="53">
        <f t="shared" si="7"/>
        <v>5638519</v>
      </c>
    </row>
    <row r="489" spans="1:26" s="13" customFormat="1">
      <c r="A489" s="50">
        <v>479</v>
      </c>
      <c r="B489" s="50">
        <v>479278114</v>
      </c>
      <c r="C489" s="51" t="s">
        <v>236</v>
      </c>
      <c r="D489" s="50">
        <v>278</v>
      </c>
      <c r="E489" s="51" t="s">
        <v>190</v>
      </c>
      <c r="F489" s="50">
        <v>114</v>
      </c>
      <c r="G489" s="51" t="s">
        <v>32</v>
      </c>
      <c r="H489" s="52">
        <v>10</v>
      </c>
      <c r="I489" s="53">
        <v>9923</v>
      </c>
      <c r="J489" s="53">
        <v>2500</v>
      </c>
      <c r="K489" s="53">
        <v>0</v>
      </c>
      <c r="L489" s="53">
        <v>893</v>
      </c>
      <c r="M489" s="53">
        <v>13316</v>
      </c>
      <c r="N489" s="36"/>
      <c r="O489" s="54" t="s">
        <v>308</v>
      </c>
      <c r="P489" s="54" t="s">
        <v>308</v>
      </c>
      <c r="Q489" s="56">
        <v>0.18</v>
      </c>
      <c r="R489" s="56">
        <v>4.1000000000000002E-2</v>
      </c>
      <c r="S489" s="53">
        <v>0</v>
      </c>
      <c r="T489" s="36"/>
      <c r="U489" s="57">
        <v>124230</v>
      </c>
      <c r="V489" s="57">
        <v>0</v>
      </c>
      <c r="W489" s="53">
        <v>0</v>
      </c>
      <c r="X489" s="53">
        <v>8930</v>
      </c>
      <c r="Y489" s="53">
        <v>133160</v>
      </c>
      <c r="Z489" s="53">
        <f t="shared" si="7"/>
        <v>5638519</v>
      </c>
    </row>
    <row r="490" spans="1:26" s="13" customFormat="1">
      <c r="A490" s="50">
        <v>479</v>
      </c>
      <c r="B490" s="50">
        <v>479278117</v>
      </c>
      <c r="C490" s="51" t="s">
        <v>236</v>
      </c>
      <c r="D490" s="50">
        <v>278</v>
      </c>
      <c r="E490" s="51" t="s">
        <v>190</v>
      </c>
      <c r="F490" s="50">
        <v>117</v>
      </c>
      <c r="G490" s="51" t="s">
        <v>35</v>
      </c>
      <c r="H490" s="52">
        <v>12</v>
      </c>
      <c r="I490" s="53">
        <v>9330</v>
      </c>
      <c r="J490" s="53">
        <v>3464</v>
      </c>
      <c r="K490" s="53">
        <v>0</v>
      </c>
      <c r="L490" s="53">
        <v>893</v>
      </c>
      <c r="M490" s="53">
        <v>13687</v>
      </c>
      <c r="N490" s="36"/>
      <c r="O490" s="54" t="s">
        <v>308</v>
      </c>
      <c r="P490" s="54" t="s">
        <v>308</v>
      </c>
      <c r="Q490" s="56">
        <v>0.09</v>
      </c>
      <c r="R490" s="56">
        <v>7.6999999999999999E-2</v>
      </c>
      <c r="S490" s="53">
        <v>0</v>
      </c>
      <c r="T490" s="36"/>
      <c r="U490" s="57">
        <v>153528</v>
      </c>
      <c r="V490" s="57">
        <v>0</v>
      </c>
      <c r="W490" s="53">
        <v>0</v>
      </c>
      <c r="X490" s="53">
        <v>10716</v>
      </c>
      <c r="Y490" s="53">
        <v>164244</v>
      </c>
      <c r="Z490" s="53">
        <f t="shared" si="7"/>
        <v>5638519</v>
      </c>
    </row>
    <row r="491" spans="1:26" s="13" customFormat="1">
      <c r="A491" s="50">
        <v>479</v>
      </c>
      <c r="B491" s="50">
        <v>479278137</v>
      </c>
      <c r="C491" s="51" t="s">
        <v>236</v>
      </c>
      <c r="D491" s="50">
        <v>278</v>
      </c>
      <c r="E491" s="51" t="s">
        <v>190</v>
      </c>
      <c r="F491" s="50">
        <v>137</v>
      </c>
      <c r="G491" s="51" t="s">
        <v>196</v>
      </c>
      <c r="H491" s="52">
        <v>20</v>
      </c>
      <c r="I491" s="53">
        <v>11062</v>
      </c>
      <c r="J491" s="53">
        <v>204</v>
      </c>
      <c r="K491" s="53">
        <v>0</v>
      </c>
      <c r="L491" s="53">
        <v>893</v>
      </c>
      <c r="M491" s="53">
        <v>12159</v>
      </c>
      <c r="N491" s="36"/>
      <c r="O491" s="54" t="s">
        <v>308</v>
      </c>
      <c r="P491" s="54" t="s">
        <v>308</v>
      </c>
      <c r="Q491" s="56">
        <v>0.18</v>
      </c>
      <c r="R491" s="56">
        <v>0.121</v>
      </c>
      <c r="S491" s="53">
        <v>0</v>
      </c>
      <c r="T491" s="36"/>
      <c r="U491" s="57">
        <v>225320</v>
      </c>
      <c r="V491" s="57">
        <v>0</v>
      </c>
      <c r="W491" s="53">
        <v>0</v>
      </c>
      <c r="X491" s="53">
        <v>17860</v>
      </c>
      <c r="Y491" s="53">
        <v>243180</v>
      </c>
      <c r="Z491" s="53">
        <f t="shared" si="7"/>
        <v>5638519</v>
      </c>
    </row>
    <row r="492" spans="1:26" s="13" customFormat="1">
      <c r="A492" s="50">
        <v>479</v>
      </c>
      <c r="B492" s="50">
        <v>479278159</v>
      </c>
      <c r="C492" s="51" t="s">
        <v>236</v>
      </c>
      <c r="D492" s="50">
        <v>278</v>
      </c>
      <c r="E492" s="51" t="s">
        <v>190</v>
      </c>
      <c r="F492" s="50">
        <v>159</v>
      </c>
      <c r="G492" s="51" t="s">
        <v>150</v>
      </c>
      <c r="H492" s="52">
        <v>5</v>
      </c>
      <c r="I492" s="53">
        <v>9227</v>
      </c>
      <c r="J492" s="53">
        <v>4379</v>
      </c>
      <c r="K492" s="53">
        <v>0</v>
      </c>
      <c r="L492" s="53">
        <v>893</v>
      </c>
      <c r="M492" s="53">
        <v>14499</v>
      </c>
      <c r="N492" s="36"/>
      <c r="O492" s="54" t="s">
        <v>308</v>
      </c>
      <c r="P492" s="54" t="s">
        <v>308</v>
      </c>
      <c r="Q492" s="56">
        <v>0.09</v>
      </c>
      <c r="R492" s="56">
        <v>3.0000000000000001E-3</v>
      </c>
      <c r="S492" s="53">
        <v>0</v>
      </c>
      <c r="T492" s="36"/>
      <c r="U492" s="57">
        <v>68030</v>
      </c>
      <c r="V492" s="57">
        <v>0</v>
      </c>
      <c r="W492" s="53">
        <v>0</v>
      </c>
      <c r="X492" s="53">
        <v>4465</v>
      </c>
      <c r="Y492" s="53">
        <v>72495</v>
      </c>
      <c r="Z492" s="53">
        <f t="shared" si="7"/>
        <v>5638519</v>
      </c>
    </row>
    <row r="493" spans="1:26" s="13" customFormat="1">
      <c r="A493" s="50">
        <v>479</v>
      </c>
      <c r="B493" s="50">
        <v>479278161</v>
      </c>
      <c r="C493" s="51" t="s">
        <v>236</v>
      </c>
      <c r="D493" s="50">
        <v>278</v>
      </c>
      <c r="E493" s="51" t="s">
        <v>190</v>
      </c>
      <c r="F493" s="50">
        <v>161</v>
      </c>
      <c r="G493" s="51" t="s">
        <v>151</v>
      </c>
      <c r="H493" s="52">
        <v>5</v>
      </c>
      <c r="I493" s="53">
        <v>9454</v>
      </c>
      <c r="J493" s="53">
        <v>3557</v>
      </c>
      <c r="K493" s="53">
        <v>0</v>
      </c>
      <c r="L493" s="53">
        <v>893</v>
      </c>
      <c r="M493" s="53">
        <v>13904</v>
      </c>
      <c r="N493" s="36"/>
      <c r="O493" s="54" t="s">
        <v>308</v>
      </c>
      <c r="P493" s="54" t="s">
        <v>308</v>
      </c>
      <c r="Q493" s="56">
        <v>0.09</v>
      </c>
      <c r="R493" s="56">
        <v>8.0000000000000002E-3</v>
      </c>
      <c r="S493" s="53">
        <v>0</v>
      </c>
      <c r="T493" s="36"/>
      <c r="U493" s="57">
        <v>65055</v>
      </c>
      <c r="V493" s="57">
        <v>0</v>
      </c>
      <c r="W493" s="53">
        <v>0</v>
      </c>
      <c r="X493" s="53">
        <v>4465</v>
      </c>
      <c r="Y493" s="53">
        <v>69520</v>
      </c>
      <c r="Z493" s="53">
        <f t="shared" si="7"/>
        <v>5638519</v>
      </c>
    </row>
    <row r="494" spans="1:26" s="13" customFormat="1">
      <c r="A494" s="50">
        <v>479</v>
      </c>
      <c r="B494" s="50">
        <v>479278191</v>
      </c>
      <c r="C494" s="51" t="s">
        <v>236</v>
      </c>
      <c r="D494" s="50">
        <v>278</v>
      </c>
      <c r="E494" s="51" t="s">
        <v>190</v>
      </c>
      <c r="F494" s="50">
        <v>191</v>
      </c>
      <c r="G494" s="51" t="s">
        <v>238</v>
      </c>
      <c r="H494" s="52">
        <v>4</v>
      </c>
      <c r="I494" s="53">
        <v>11884</v>
      </c>
      <c r="J494" s="53">
        <v>3577</v>
      </c>
      <c r="K494" s="53">
        <v>0</v>
      </c>
      <c r="L494" s="53">
        <v>893</v>
      </c>
      <c r="M494" s="53">
        <v>16354</v>
      </c>
      <c r="N494" s="36"/>
      <c r="O494" s="54" t="s">
        <v>308</v>
      </c>
      <c r="P494" s="54" t="s">
        <v>308</v>
      </c>
      <c r="Q494" s="56">
        <v>0.09</v>
      </c>
      <c r="R494" s="56">
        <v>2.1999999999999999E-2</v>
      </c>
      <c r="S494" s="53">
        <v>0</v>
      </c>
      <c r="T494" s="36"/>
      <c r="U494" s="57">
        <v>61844</v>
      </c>
      <c r="V494" s="57">
        <v>0</v>
      </c>
      <c r="W494" s="53">
        <v>0</v>
      </c>
      <c r="X494" s="53">
        <v>3572</v>
      </c>
      <c r="Y494" s="53">
        <v>65416</v>
      </c>
      <c r="Z494" s="53">
        <f t="shared" si="7"/>
        <v>5638519</v>
      </c>
    </row>
    <row r="495" spans="1:26" s="13" customFormat="1">
      <c r="A495" s="50">
        <v>479</v>
      </c>
      <c r="B495" s="50">
        <v>479278210</v>
      </c>
      <c r="C495" s="51" t="s">
        <v>236</v>
      </c>
      <c r="D495" s="50">
        <v>278</v>
      </c>
      <c r="E495" s="51" t="s">
        <v>190</v>
      </c>
      <c r="F495" s="50">
        <v>210</v>
      </c>
      <c r="G495" s="51" t="s">
        <v>188</v>
      </c>
      <c r="H495" s="52">
        <v>31</v>
      </c>
      <c r="I495" s="53">
        <v>9657</v>
      </c>
      <c r="J495" s="53">
        <v>3101</v>
      </c>
      <c r="K495" s="53">
        <v>0</v>
      </c>
      <c r="L495" s="53">
        <v>893</v>
      </c>
      <c r="M495" s="53">
        <v>13651</v>
      </c>
      <c r="N495" s="36"/>
      <c r="O495" s="54" t="s">
        <v>308</v>
      </c>
      <c r="P495" s="54" t="s">
        <v>308</v>
      </c>
      <c r="Q495" s="56">
        <v>0.09</v>
      </c>
      <c r="R495" s="56">
        <v>5.8999999999999997E-2</v>
      </c>
      <c r="S495" s="53">
        <v>0</v>
      </c>
      <c r="T495" s="36"/>
      <c r="U495" s="57">
        <v>395498</v>
      </c>
      <c r="V495" s="57">
        <v>0</v>
      </c>
      <c r="W495" s="53">
        <v>0</v>
      </c>
      <c r="X495" s="53">
        <v>27683</v>
      </c>
      <c r="Y495" s="53">
        <v>423181</v>
      </c>
      <c r="Z495" s="53">
        <f t="shared" si="7"/>
        <v>5638519</v>
      </c>
    </row>
    <row r="496" spans="1:26" s="13" customFormat="1">
      <c r="A496" s="50">
        <v>479</v>
      </c>
      <c r="B496" s="50">
        <v>479278227</v>
      </c>
      <c r="C496" s="51" t="s">
        <v>236</v>
      </c>
      <c r="D496" s="50">
        <v>278</v>
      </c>
      <c r="E496" s="51" t="s">
        <v>190</v>
      </c>
      <c r="F496" s="50">
        <v>227</v>
      </c>
      <c r="G496" s="51" t="s">
        <v>239</v>
      </c>
      <c r="H496" s="52">
        <v>7</v>
      </c>
      <c r="I496" s="53">
        <v>9910</v>
      </c>
      <c r="J496" s="53">
        <v>2049</v>
      </c>
      <c r="K496" s="53">
        <v>0</v>
      </c>
      <c r="L496" s="53">
        <v>893</v>
      </c>
      <c r="M496" s="53">
        <v>12852</v>
      </c>
      <c r="N496" s="36"/>
      <c r="O496" s="54" t="s">
        <v>308</v>
      </c>
      <c r="P496" s="54" t="s">
        <v>308</v>
      </c>
      <c r="Q496" s="56">
        <v>0.18</v>
      </c>
      <c r="R496" s="56">
        <v>8.0000000000000002E-3</v>
      </c>
      <c r="S496" s="53">
        <v>0</v>
      </c>
      <c r="T496" s="36"/>
      <c r="U496" s="57">
        <v>83713</v>
      </c>
      <c r="V496" s="57">
        <v>0</v>
      </c>
      <c r="W496" s="53">
        <v>0</v>
      </c>
      <c r="X496" s="53">
        <v>6251</v>
      </c>
      <c r="Y496" s="53">
        <v>89964</v>
      </c>
      <c r="Z496" s="53">
        <f t="shared" si="7"/>
        <v>5638519</v>
      </c>
    </row>
    <row r="497" spans="1:26" s="13" customFormat="1">
      <c r="A497" s="50">
        <v>479</v>
      </c>
      <c r="B497" s="50">
        <v>479278278</v>
      </c>
      <c r="C497" s="51" t="s">
        <v>236</v>
      </c>
      <c r="D497" s="50">
        <v>278</v>
      </c>
      <c r="E497" s="51" t="s">
        <v>190</v>
      </c>
      <c r="F497" s="50">
        <v>278</v>
      </c>
      <c r="G497" s="51" t="s">
        <v>190</v>
      </c>
      <c r="H497" s="52">
        <v>45</v>
      </c>
      <c r="I497" s="53">
        <v>9905</v>
      </c>
      <c r="J497" s="53">
        <v>3192</v>
      </c>
      <c r="K497" s="53">
        <v>0</v>
      </c>
      <c r="L497" s="53">
        <v>893</v>
      </c>
      <c r="M497" s="53">
        <v>13990</v>
      </c>
      <c r="N497" s="36"/>
      <c r="O497" s="54" t="s">
        <v>308</v>
      </c>
      <c r="P497" s="54" t="s">
        <v>308</v>
      </c>
      <c r="Q497" s="56">
        <v>0.09</v>
      </c>
      <c r="R497" s="56">
        <v>4.5999999999999999E-2</v>
      </c>
      <c r="S497" s="53">
        <v>0</v>
      </c>
      <c r="T497" s="36"/>
      <c r="U497" s="57">
        <v>589365</v>
      </c>
      <c r="V497" s="57">
        <v>0</v>
      </c>
      <c r="W497" s="53">
        <v>0</v>
      </c>
      <c r="X497" s="53">
        <v>40185</v>
      </c>
      <c r="Y497" s="53">
        <v>629550</v>
      </c>
      <c r="Z497" s="53">
        <f t="shared" si="7"/>
        <v>5638519</v>
      </c>
    </row>
    <row r="498" spans="1:26" s="13" customFormat="1">
      <c r="A498" s="50">
        <v>479</v>
      </c>
      <c r="B498" s="50">
        <v>479278281</v>
      </c>
      <c r="C498" s="51" t="s">
        <v>236</v>
      </c>
      <c r="D498" s="50">
        <v>278</v>
      </c>
      <c r="E498" s="51" t="s">
        <v>190</v>
      </c>
      <c r="F498" s="50">
        <v>281</v>
      </c>
      <c r="G498" s="51" t="s">
        <v>146</v>
      </c>
      <c r="H498" s="52">
        <v>61</v>
      </c>
      <c r="I498" s="53">
        <v>11296</v>
      </c>
      <c r="J498" s="53">
        <v>0</v>
      </c>
      <c r="K498" s="53">
        <v>0</v>
      </c>
      <c r="L498" s="53">
        <v>893</v>
      </c>
      <c r="M498" s="53">
        <v>12189</v>
      </c>
      <c r="N498" s="36"/>
      <c r="O498" s="54" t="s">
        <v>308</v>
      </c>
      <c r="P498" s="54" t="s">
        <v>308</v>
      </c>
      <c r="Q498" s="56">
        <v>0.18</v>
      </c>
      <c r="R498" s="56">
        <v>0.11799999999999999</v>
      </c>
      <c r="S498" s="53">
        <v>0</v>
      </c>
      <c r="T498" s="36"/>
      <c r="U498" s="57">
        <v>689056</v>
      </c>
      <c r="V498" s="57">
        <v>0</v>
      </c>
      <c r="W498" s="53">
        <v>0</v>
      </c>
      <c r="X498" s="53">
        <v>54473</v>
      </c>
      <c r="Y498" s="53">
        <v>743529</v>
      </c>
      <c r="Z498" s="53">
        <f t="shared" si="7"/>
        <v>5638519</v>
      </c>
    </row>
    <row r="499" spans="1:26" s="13" customFormat="1">
      <c r="A499" s="50">
        <v>479</v>
      </c>
      <c r="B499" s="50">
        <v>479278309</v>
      </c>
      <c r="C499" s="51" t="s">
        <v>236</v>
      </c>
      <c r="D499" s="50">
        <v>278</v>
      </c>
      <c r="E499" s="51" t="s">
        <v>190</v>
      </c>
      <c r="F499" s="50">
        <v>309</v>
      </c>
      <c r="G499" s="51" t="s">
        <v>197</v>
      </c>
      <c r="H499" s="52">
        <v>5</v>
      </c>
      <c r="I499" s="53">
        <v>10751</v>
      </c>
      <c r="J499" s="53">
        <v>600</v>
      </c>
      <c r="K499" s="53">
        <v>0</v>
      </c>
      <c r="L499" s="53">
        <v>893</v>
      </c>
      <c r="M499" s="53">
        <v>12244</v>
      </c>
      <c r="N499" s="36"/>
      <c r="O499" s="54" t="s">
        <v>308</v>
      </c>
      <c r="P499" s="54" t="s">
        <v>308</v>
      </c>
      <c r="Q499" s="56">
        <v>0.09</v>
      </c>
      <c r="R499" s="56">
        <v>4.0000000000000001E-3</v>
      </c>
      <c r="S499" s="53">
        <v>0</v>
      </c>
      <c r="T499" s="36"/>
      <c r="U499" s="57">
        <v>56755</v>
      </c>
      <c r="V499" s="57">
        <v>0</v>
      </c>
      <c r="W499" s="53">
        <v>0</v>
      </c>
      <c r="X499" s="53">
        <v>4465</v>
      </c>
      <c r="Y499" s="53">
        <v>61220</v>
      </c>
      <c r="Z499" s="53">
        <f t="shared" si="7"/>
        <v>5638519</v>
      </c>
    </row>
    <row r="500" spans="1:26" s="13" customFormat="1">
      <c r="A500" s="50">
        <v>479</v>
      </c>
      <c r="B500" s="50">
        <v>479278325</v>
      </c>
      <c r="C500" s="51" t="s">
        <v>236</v>
      </c>
      <c r="D500" s="50">
        <v>278</v>
      </c>
      <c r="E500" s="51" t="s">
        <v>190</v>
      </c>
      <c r="F500" s="50">
        <v>325</v>
      </c>
      <c r="G500" s="51" t="s">
        <v>198</v>
      </c>
      <c r="H500" s="52">
        <v>7</v>
      </c>
      <c r="I500" s="53">
        <v>9510</v>
      </c>
      <c r="J500" s="53">
        <v>1384</v>
      </c>
      <c r="K500" s="53">
        <v>0</v>
      </c>
      <c r="L500" s="53">
        <v>893</v>
      </c>
      <c r="M500" s="53">
        <v>11787</v>
      </c>
      <c r="N500" s="36"/>
      <c r="O500" s="54" t="s">
        <v>308</v>
      </c>
      <c r="P500" s="54" t="s">
        <v>308</v>
      </c>
      <c r="Q500" s="56">
        <v>0.09</v>
      </c>
      <c r="R500" s="56">
        <v>3.0000000000000001E-3</v>
      </c>
      <c r="S500" s="53">
        <v>0</v>
      </c>
      <c r="T500" s="36"/>
      <c r="U500" s="57">
        <v>76258</v>
      </c>
      <c r="V500" s="57">
        <v>0</v>
      </c>
      <c r="W500" s="53">
        <v>0</v>
      </c>
      <c r="X500" s="53">
        <v>6251</v>
      </c>
      <c r="Y500" s="53">
        <v>82509</v>
      </c>
      <c r="Z500" s="53">
        <f t="shared" si="7"/>
        <v>5638519</v>
      </c>
    </row>
    <row r="501" spans="1:26" s="13" customFormat="1">
      <c r="A501" s="50">
        <v>479</v>
      </c>
      <c r="B501" s="50">
        <v>479278332</v>
      </c>
      <c r="C501" s="51" t="s">
        <v>236</v>
      </c>
      <c r="D501" s="50">
        <v>278</v>
      </c>
      <c r="E501" s="51" t="s">
        <v>190</v>
      </c>
      <c r="F501" s="50">
        <v>332</v>
      </c>
      <c r="G501" s="51" t="s">
        <v>199</v>
      </c>
      <c r="H501" s="52">
        <v>7</v>
      </c>
      <c r="I501" s="53">
        <v>9317</v>
      </c>
      <c r="J501" s="53">
        <v>916</v>
      </c>
      <c r="K501" s="53">
        <v>0</v>
      </c>
      <c r="L501" s="53">
        <v>893</v>
      </c>
      <c r="M501" s="53">
        <v>11126</v>
      </c>
      <c r="N501" s="36"/>
      <c r="O501" s="54" t="s">
        <v>308</v>
      </c>
      <c r="P501" s="54" t="s">
        <v>308</v>
      </c>
      <c r="Q501" s="56">
        <v>0.09</v>
      </c>
      <c r="R501" s="56">
        <v>1.4E-2</v>
      </c>
      <c r="S501" s="53">
        <v>0</v>
      </c>
      <c r="T501" s="36"/>
      <c r="U501" s="57">
        <v>71631</v>
      </c>
      <c r="V501" s="57">
        <v>0</v>
      </c>
      <c r="W501" s="53">
        <v>0</v>
      </c>
      <c r="X501" s="53">
        <v>6251</v>
      </c>
      <c r="Y501" s="53">
        <v>77882</v>
      </c>
      <c r="Z501" s="53">
        <f t="shared" si="7"/>
        <v>5638519</v>
      </c>
    </row>
    <row r="502" spans="1:26" s="13" customFormat="1">
      <c r="A502" s="50">
        <v>479</v>
      </c>
      <c r="B502" s="50">
        <v>479278605</v>
      </c>
      <c r="C502" s="51" t="s">
        <v>236</v>
      </c>
      <c r="D502" s="50">
        <v>278</v>
      </c>
      <c r="E502" s="51" t="s">
        <v>190</v>
      </c>
      <c r="F502" s="50">
        <v>605</v>
      </c>
      <c r="G502" s="51" t="s">
        <v>193</v>
      </c>
      <c r="H502" s="52">
        <v>57</v>
      </c>
      <c r="I502" s="53">
        <v>9683</v>
      </c>
      <c r="J502" s="53">
        <v>7464</v>
      </c>
      <c r="K502" s="53">
        <v>0</v>
      </c>
      <c r="L502" s="53">
        <v>893</v>
      </c>
      <c r="M502" s="53">
        <v>18040</v>
      </c>
      <c r="N502" s="36"/>
      <c r="O502" s="54" t="s">
        <v>308</v>
      </c>
      <c r="P502" s="54" t="s">
        <v>308</v>
      </c>
      <c r="Q502" s="56">
        <v>0.09</v>
      </c>
      <c r="R502" s="56">
        <v>6.5000000000000002E-2</v>
      </c>
      <c r="S502" s="53">
        <v>0</v>
      </c>
      <c r="T502" s="36"/>
      <c r="U502" s="57">
        <v>977379</v>
      </c>
      <c r="V502" s="57">
        <v>0</v>
      </c>
      <c r="W502" s="53">
        <v>0</v>
      </c>
      <c r="X502" s="53">
        <v>50901</v>
      </c>
      <c r="Y502" s="53">
        <v>1028280</v>
      </c>
      <c r="Z502" s="53">
        <f t="shared" si="7"/>
        <v>5638519</v>
      </c>
    </row>
    <row r="503" spans="1:26" s="13" customFormat="1">
      <c r="A503" s="50">
        <v>479</v>
      </c>
      <c r="B503" s="50">
        <v>479278615</v>
      </c>
      <c r="C503" s="51" t="s">
        <v>236</v>
      </c>
      <c r="D503" s="50">
        <v>278</v>
      </c>
      <c r="E503" s="51" t="s">
        <v>190</v>
      </c>
      <c r="F503" s="50">
        <v>615</v>
      </c>
      <c r="G503" s="51" t="s">
        <v>229</v>
      </c>
      <c r="H503" s="52">
        <v>1</v>
      </c>
      <c r="I503" s="53">
        <v>9794</v>
      </c>
      <c r="J503" s="53">
        <v>1375</v>
      </c>
      <c r="K503" s="53">
        <v>0</v>
      </c>
      <c r="L503" s="53">
        <v>893</v>
      </c>
      <c r="M503" s="53">
        <v>12062</v>
      </c>
      <c r="N503" s="36"/>
      <c r="O503" s="54" t="s">
        <v>308</v>
      </c>
      <c r="P503" s="54" t="s">
        <v>308</v>
      </c>
      <c r="Q503" s="56">
        <v>0.18</v>
      </c>
      <c r="R503" s="56">
        <v>1E-3</v>
      </c>
      <c r="S503" s="53">
        <v>0</v>
      </c>
      <c r="T503" s="36"/>
      <c r="U503" s="57">
        <v>11169</v>
      </c>
      <c r="V503" s="57">
        <v>0</v>
      </c>
      <c r="W503" s="53">
        <v>0</v>
      </c>
      <c r="X503" s="53">
        <v>893</v>
      </c>
      <c r="Y503" s="53">
        <v>12062</v>
      </c>
      <c r="Z503" s="53">
        <f t="shared" si="7"/>
        <v>5638519</v>
      </c>
    </row>
    <row r="504" spans="1:26" s="13" customFormat="1">
      <c r="A504" s="50">
        <v>479</v>
      </c>
      <c r="B504" s="50">
        <v>479278635</v>
      </c>
      <c r="C504" s="51" t="s">
        <v>236</v>
      </c>
      <c r="D504" s="50">
        <v>278</v>
      </c>
      <c r="E504" s="51" t="s">
        <v>190</v>
      </c>
      <c r="F504" s="50">
        <v>635</v>
      </c>
      <c r="G504" s="51" t="s">
        <v>52</v>
      </c>
      <c r="H504" s="52">
        <v>1</v>
      </c>
      <c r="I504" s="53">
        <v>10333</v>
      </c>
      <c r="J504" s="53">
        <v>5443</v>
      </c>
      <c r="K504" s="53">
        <v>0</v>
      </c>
      <c r="L504" s="53">
        <v>893</v>
      </c>
      <c r="M504" s="53">
        <v>16669</v>
      </c>
      <c r="N504" s="36"/>
      <c r="O504" s="54" t="s">
        <v>308</v>
      </c>
      <c r="P504" s="54" t="s">
        <v>308</v>
      </c>
      <c r="Q504" s="56">
        <v>0.09</v>
      </c>
      <c r="R504" s="56">
        <v>1.2E-2</v>
      </c>
      <c r="S504" s="53">
        <v>0</v>
      </c>
      <c r="T504" s="36"/>
      <c r="U504" s="57">
        <v>15776</v>
      </c>
      <c r="V504" s="57">
        <v>0</v>
      </c>
      <c r="W504" s="53">
        <v>0</v>
      </c>
      <c r="X504" s="53">
        <v>893</v>
      </c>
      <c r="Y504" s="53">
        <v>16669</v>
      </c>
      <c r="Z504" s="53">
        <f t="shared" si="7"/>
        <v>5638519</v>
      </c>
    </row>
    <row r="505" spans="1:26" s="13" customFormat="1">
      <c r="A505" s="50">
        <v>479</v>
      </c>
      <c r="B505" s="50">
        <v>479278670</v>
      </c>
      <c r="C505" s="51" t="s">
        <v>236</v>
      </c>
      <c r="D505" s="50">
        <v>278</v>
      </c>
      <c r="E505" s="51" t="s">
        <v>190</v>
      </c>
      <c r="F505" s="50">
        <v>670</v>
      </c>
      <c r="G505" s="51" t="s">
        <v>37</v>
      </c>
      <c r="H505" s="52">
        <v>17</v>
      </c>
      <c r="I505" s="53">
        <v>9537</v>
      </c>
      <c r="J505" s="53">
        <v>7267</v>
      </c>
      <c r="K505" s="53">
        <v>0</v>
      </c>
      <c r="L505" s="53">
        <v>893</v>
      </c>
      <c r="M505" s="53">
        <v>17697</v>
      </c>
      <c r="N505" s="36"/>
      <c r="O505" s="54" t="s">
        <v>308</v>
      </c>
      <c r="P505" s="54" t="s">
        <v>308</v>
      </c>
      <c r="Q505" s="56">
        <v>0.09</v>
      </c>
      <c r="R505" s="56">
        <v>7.6999999999999999E-2</v>
      </c>
      <c r="S505" s="53">
        <v>0</v>
      </c>
      <c r="T505" s="36"/>
      <c r="U505" s="57">
        <v>285668</v>
      </c>
      <c r="V505" s="57">
        <v>0</v>
      </c>
      <c r="W505" s="53">
        <v>0</v>
      </c>
      <c r="X505" s="53">
        <v>15181</v>
      </c>
      <c r="Y505" s="53">
        <v>300849</v>
      </c>
      <c r="Z505" s="53">
        <f t="shared" si="7"/>
        <v>5638519</v>
      </c>
    </row>
    <row r="506" spans="1:26" s="13" customFormat="1">
      <c r="A506" s="50">
        <v>479</v>
      </c>
      <c r="B506" s="50">
        <v>479278672</v>
      </c>
      <c r="C506" s="51" t="s">
        <v>236</v>
      </c>
      <c r="D506" s="50">
        <v>278</v>
      </c>
      <c r="E506" s="51" t="s">
        <v>190</v>
      </c>
      <c r="F506" s="50">
        <v>672</v>
      </c>
      <c r="G506" s="51" t="s">
        <v>53</v>
      </c>
      <c r="H506" s="52">
        <v>4</v>
      </c>
      <c r="I506" s="53">
        <v>10090</v>
      </c>
      <c r="J506" s="53">
        <v>3682</v>
      </c>
      <c r="K506" s="53">
        <v>0</v>
      </c>
      <c r="L506" s="53">
        <v>893</v>
      </c>
      <c r="M506" s="53">
        <v>14665</v>
      </c>
      <c r="N506" s="36"/>
      <c r="O506" s="54" t="s">
        <v>308</v>
      </c>
      <c r="P506" s="54" t="s">
        <v>308</v>
      </c>
      <c r="Q506" s="56">
        <v>0.09</v>
      </c>
      <c r="R506" s="56">
        <v>4.0000000000000001E-3</v>
      </c>
      <c r="S506" s="53">
        <v>0</v>
      </c>
      <c r="T506" s="36"/>
      <c r="U506" s="57">
        <v>55088</v>
      </c>
      <c r="V506" s="57">
        <v>0</v>
      </c>
      <c r="W506" s="53">
        <v>0</v>
      </c>
      <c r="X506" s="53">
        <v>3572</v>
      </c>
      <c r="Y506" s="53">
        <v>58660</v>
      </c>
      <c r="Z506" s="53">
        <f t="shared" si="7"/>
        <v>5638519</v>
      </c>
    </row>
    <row r="507" spans="1:26" s="13" customFormat="1">
      <c r="A507" s="50">
        <v>479</v>
      </c>
      <c r="B507" s="50">
        <v>479278674</v>
      </c>
      <c r="C507" s="51" t="s">
        <v>236</v>
      </c>
      <c r="D507" s="50">
        <v>278</v>
      </c>
      <c r="E507" s="51" t="s">
        <v>190</v>
      </c>
      <c r="F507" s="50">
        <v>674</v>
      </c>
      <c r="G507" s="51" t="s">
        <v>38</v>
      </c>
      <c r="H507" s="52">
        <v>3</v>
      </c>
      <c r="I507" s="53">
        <v>11448</v>
      </c>
      <c r="J507" s="53">
        <v>4894</v>
      </c>
      <c r="K507" s="53">
        <v>0</v>
      </c>
      <c r="L507" s="53">
        <v>893</v>
      </c>
      <c r="M507" s="53">
        <v>17235</v>
      </c>
      <c r="N507" s="36"/>
      <c r="O507" s="54" t="s">
        <v>308</v>
      </c>
      <c r="P507" s="54" t="s">
        <v>308</v>
      </c>
      <c r="Q507" s="56">
        <v>0.09</v>
      </c>
      <c r="R507" s="56">
        <v>5.8000000000000003E-2</v>
      </c>
      <c r="S507" s="53">
        <v>0</v>
      </c>
      <c r="T507" s="36"/>
      <c r="U507" s="57">
        <v>49026</v>
      </c>
      <c r="V507" s="57">
        <v>0</v>
      </c>
      <c r="W507" s="53">
        <v>0</v>
      </c>
      <c r="X507" s="53">
        <v>2679</v>
      </c>
      <c r="Y507" s="53">
        <v>51705</v>
      </c>
      <c r="Z507" s="53">
        <f t="shared" si="7"/>
        <v>5638519</v>
      </c>
    </row>
    <row r="508" spans="1:26" s="13" customFormat="1">
      <c r="A508" s="50">
        <v>479</v>
      </c>
      <c r="B508" s="50">
        <v>479278680</v>
      </c>
      <c r="C508" s="51" t="s">
        <v>236</v>
      </c>
      <c r="D508" s="50">
        <v>278</v>
      </c>
      <c r="E508" s="51" t="s">
        <v>190</v>
      </c>
      <c r="F508" s="50">
        <v>680</v>
      </c>
      <c r="G508" s="51" t="s">
        <v>152</v>
      </c>
      <c r="H508" s="52">
        <v>4</v>
      </c>
      <c r="I508" s="53">
        <v>9794</v>
      </c>
      <c r="J508" s="53">
        <v>3343</v>
      </c>
      <c r="K508" s="53">
        <v>0</v>
      </c>
      <c r="L508" s="53">
        <v>893</v>
      </c>
      <c r="M508" s="53">
        <v>14030</v>
      </c>
      <c r="N508" s="36"/>
      <c r="O508" s="54" t="s">
        <v>308</v>
      </c>
      <c r="P508" s="54" t="s">
        <v>308</v>
      </c>
      <c r="Q508" s="56">
        <v>0.09</v>
      </c>
      <c r="R508" s="56">
        <v>2E-3</v>
      </c>
      <c r="S508" s="53">
        <v>0</v>
      </c>
      <c r="T508" s="36"/>
      <c r="U508" s="57">
        <v>52548</v>
      </c>
      <c r="V508" s="57">
        <v>0</v>
      </c>
      <c r="W508" s="53">
        <v>0</v>
      </c>
      <c r="X508" s="53">
        <v>3572</v>
      </c>
      <c r="Y508" s="53">
        <v>56120</v>
      </c>
      <c r="Z508" s="53">
        <f t="shared" si="7"/>
        <v>5638519</v>
      </c>
    </row>
    <row r="509" spans="1:26" s="13" customFormat="1">
      <c r="A509" s="50">
        <v>479</v>
      </c>
      <c r="B509" s="50">
        <v>479278683</v>
      </c>
      <c r="C509" s="51" t="s">
        <v>236</v>
      </c>
      <c r="D509" s="50">
        <v>278</v>
      </c>
      <c r="E509" s="51" t="s">
        <v>190</v>
      </c>
      <c r="F509" s="50">
        <v>683</v>
      </c>
      <c r="G509" s="51" t="s">
        <v>39</v>
      </c>
      <c r="H509" s="52">
        <v>6</v>
      </c>
      <c r="I509" s="53">
        <v>9369</v>
      </c>
      <c r="J509" s="53">
        <v>5660</v>
      </c>
      <c r="K509" s="53">
        <v>0</v>
      </c>
      <c r="L509" s="53">
        <v>893</v>
      </c>
      <c r="M509" s="53">
        <v>15922</v>
      </c>
      <c r="N509" s="36"/>
      <c r="O509" s="54" t="s">
        <v>308</v>
      </c>
      <c r="P509" s="54" t="s">
        <v>308</v>
      </c>
      <c r="Q509" s="56">
        <v>0.09</v>
      </c>
      <c r="R509" s="56">
        <v>2.7E-2</v>
      </c>
      <c r="S509" s="53">
        <v>0</v>
      </c>
      <c r="T509" s="36"/>
      <c r="U509" s="57">
        <v>90174</v>
      </c>
      <c r="V509" s="57">
        <v>0</v>
      </c>
      <c r="W509" s="53">
        <v>0</v>
      </c>
      <c r="X509" s="53">
        <v>5358</v>
      </c>
      <c r="Y509" s="53">
        <v>95532</v>
      </c>
      <c r="Z509" s="53">
        <f t="shared" si="7"/>
        <v>5638519</v>
      </c>
    </row>
    <row r="510" spans="1:26" s="13" customFormat="1">
      <c r="A510" s="50">
        <v>479</v>
      </c>
      <c r="B510" s="50">
        <v>479278717</v>
      </c>
      <c r="C510" s="51" t="s">
        <v>236</v>
      </c>
      <c r="D510" s="50">
        <v>278</v>
      </c>
      <c r="E510" s="51" t="s">
        <v>190</v>
      </c>
      <c r="F510" s="50">
        <v>717</v>
      </c>
      <c r="G510" s="51" t="s">
        <v>40</v>
      </c>
      <c r="H510" s="52">
        <v>2</v>
      </c>
      <c r="I510" s="53">
        <v>10185</v>
      </c>
      <c r="J510" s="53">
        <v>5495</v>
      </c>
      <c r="K510" s="53">
        <v>0</v>
      </c>
      <c r="L510" s="53">
        <v>893</v>
      </c>
      <c r="M510" s="53">
        <v>16573</v>
      </c>
      <c r="N510" s="36"/>
      <c r="O510" s="54" t="s">
        <v>308</v>
      </c>
      <c r="P510" s="54" t="s">
        <v>308</v>
      </c>
      <c r="Q510" s="56">
        <v>0.09</v>
      </c>
      <c r="R510" s="56">
        <v>5.1999999999999998E-2</v>
      </c>
      <c r="S510" s="53">
        <v>0</v>
      </c>
      <c r="T510" s="36"/>
      <c r="U510" s="57">
        <v>31360</v>
      </c>
      <c r="V510" s="57">
        <v>0</v>
      </c>
      <c r="W510" s="53">
        <v>0</v>
      </c>
      <c r="X510" s="53">
        <v>1786</v>
      </c>
      <c r="Y510" s="53">
        <v>33146</v>
      </c>
      <c r="Z510" s="53">
        <f t="shared" si="7"/>
        <v>5638519</v>
      </c>
    </row>
    <row r="511" spans="1:26" s="13" customFormat="1">
      <c r="A511" s="50">
        <v>479</v>
      </c>
      <c r="B511" s="50">
        <v>479278755</v>
      </c>
      <c r="C511" s="51" t="s">
        <v>236</v>
      </c>
      <c r="D511" s="50">
        <v>278</v>
      </c>
      <c r="E511" s="51" t="s">
        <v>190</v>
      </c>
      <c r="F511" s="50">
        <v>755</v>
      </c>
      <c r="G511" s="51" t="s">
        <v>42</v>
      </c>
      <c r="H511" s="52">
        <v>1</v>
      </c>
      <c r="I511" s="53">
        <v>9794</v>
      </c>
      <c r="J511" s="53">
        <v>3757</v>
      </c>
      <c r="K511" s="53">
        <v>0</v>
      </c>
      <c r="L511" s="53">
        <v>893</v>
      </c>
      <c r="M511" s="53">
        <v>14444</v>
      </c>
      <c r="N511" s="36"/>
      <c r="O511" s="54" t="s">
        <v>308</v>
      </c>
      <c r="P511" s="54" t="s">
        <v>308</v>
      </c>
      <c r="Q511" s="56">
        <v>0.09</v>
      </c>
      <c r="R511" s="56">
        <v>1.4E-2</v>
      </c>
      <c r="S511" s="53">
        <v>0</v>
      </c>
      <c r="T511" s="36"/>
      <c r="U511" s="57">
        <v>13551</v>
      </c>
      <c r="V511" s="57">
        <v>0</v>
      </c>
      <c r="W511" s="53">
        <v>0</v>
      </c>
      <c r="X511" s="53">
        <v>893</v>
      </c>
      <c r="Y511" s="53">
        <v>14444</v>
      </c>
      <c r="Z511" s="53">
        <f t="shared" si="7"/>
        <v>5638519</v>
      </c>
    </row>
    <row r="512" spans="1:26" s="13" customFormat="1">
      <c r="A512" s="50">
        <v>479</v>
      </c>
      <c r="B512" s="50">
        <v>479278766</v>
      </c>
      <c r="C512" s="51" t="s">
        <v>236</v>
      </c>
      <c r="D512" s="50">
        <v>278</v>
      </c>
      <c r="E512" s="51" t="s">
        <v>190</v>
      </c>
      <c r="F512" s="50">
        <v>766</v>
      </c>
      <c r="G512" s="51" t="s">
        <v>240</v>
      </c>
      <c r="H512" s="52">
        <v>3</v>
      </c>
      <c r="I512" s="53">
        <v>11884</v>
      </c>
      <c r="J512" s="53">
        <v>3641</v>
      </c>
      <c r="K512" s="53">
        <v>0</v>
      </c>
      <c r="L512" s="53">
        <v>893</v>
      </c>
      <c r="M512" s="53">
        <v>16418</v>
      </c>
      <c r="N512" s="36"/>
      <c r="O512" s="54" t="s">
        <v>308</v>
      </c>
      <c r="P512" s="54" t="s">
        <v>308</v>
      </c>
      <c r="Q512" s="56">
        <v>0.09</v>
      </c>
      <c r="R512" s="56">
        <v>3.0000000000000001E-3</v>
      </c>
      <c r="S512" s="53">
        <v>0</v>
      </c>
      <c r="T512" s="36"/>
      <c r="U512" s="57">
        <v>46575</v>
      </c>
      <c r="V512" s="57">
        <v>0</v>
      </c>
      <c r="W512" s="53">
        <v>0</v>
      </c>
      <c r="X512" s="53">
        <v>2679</v>
      </c>
      <c r="Y512" s="53">
        <v>49254</v>
      </c>
      <c r="Z512" s="53">
        <f t="shared" si="7"/>
        <v>5638519</v>
      </c>
    </row>
    <row r="513" spans="1:26" s="13" customFormat="1">
      <c r="A513" s="50">
        <v>481</v>
      </c>
      <c r="B513" s="50">
        <v>481035035</v>
      </c>
      <c r="C513" s="51" t="s">
        <v>241</v>
      </c>
      <c r="D513" s="50">
        <v>35</v>
      </c>
      <c r="E513" s="51" t="s">
        <v>11</v>
      </c>
      <c r="F513" s="50">
        <v>35</v>
      </c>
      <c r="G513" s="51" t="s">
        <v>11</v>
      </c>
      <c r="H513" s="52">
        <v>892</v>
      </c>
      <c r="I513" s="53">
        <v>11513</v>
      </c>
      <c r="J513" s="53">
        <v>3402</v>
      </c>
      <c r="K513" s="53">
        <v>0</v>
      </c>
      <c r="L513" s="53">
        <v>893</v>
      </c>
      <c r="M513" s="53">
        <v>15808</v>
      </c>
      <c r="N513" s="36"/>
      <c r="O513" s="54" t="s">
        <v>308</v>
      </c>
      <c r="P513" s="54" t="s">
        <v>308</v>
      </c>
      <c r="Q513" s="56">
        <v>0.18</v>
      </c>
      <c r="R513" s="56">
        <v>0.152</v>
      </c>
      <c r="S513" s="53">
        <v>0</v>
      </c>
      <c r="T513" s="36"/>
      <c r="U513" s="57">
        <v>13304180</v>
      </c>
      <c r="V513" s="57">
        <v>0</v>
      </c>
      <c r="W513" s="53">
        <v>0</v>
      </c>
      <c r="X513" s="53">
        <v>796556</v>
      </c>
      <c r="Y513" s="53">
        <v>14100736</v>
      </c>
      <c r="Z513" s="53">
        <f t="shared" si="7"/>
        <v>14868567</v>
      </c>
    </row>
    <row r="514" spans="1:26" s="13" customFormat="1">
      <c r="A514" s="50">
        <v>481</v>
      </c>
      <c r="B514" s="50">
        <v>481035040</v>
      </c>
      <c r="C514" s="51" t="s">
        <v>241</v>
      </c>
      <c r="D514" s="50">
        <v>35</v>
      </c>
      <c r="E514" s="51" t="s">
        <v>11</v>
      </c>
      <c r="F514" s="50">
        <v>40</v>
      </c>
      <c r="G514" s="51" t="s">
        <v>88</v>
      </c>
      <c r="H514" s="52">
        <v>1</v>
      </c>
      <c r="I514" s="53">
        <v>9004</v>
      </c>
      <c r="J514" s="53">
        <v>2317</v>
      </c>
      <c r="K514" s="53">
        <v>0</v>
      </c>
      <c r="L514" s="53">
        <v>893</v>
      </c>
      <c r="M514" s="53">
        <v>12214</v>
      </c>
      <c r="N514" s="36"/>
      <c r="O514" s="54" t="s">
        <v>308</v>
      </c>
      <c r="P514" s="54" t="s">
        <v>308</v>
      </c>
      <c r="Q514" s="56">
        <v>0.09</v>
      </c>
      <c r="R514" s="56">
        <v>4.0000000000000001E-3</v>
      </c>
      <c r="S514" s="53">
        <v>0</v>
      </c>
      <c r="T514" s="36"/>
      <c r="U514" s="57">
        <v>11321</v>
      </c>
      <c r="V514" s="57">
        <v>0</v>
      </c>
      <c r="W514" s="53">
        <v>0</v>
      </c>
      <c r="X514" s="53">
        <v>893</v>
      </c>
      <c r="Y514" s="53">
        <v>12214</v>
      </c>
      <c r="Z514" s="53">
        <f t="shared" si="7"/>
        <v>14868567</v>
      </c>
    </row>
    <row r="515" spans="1:26" s="13" customFormat="1">
      <c r="A515" s="50">
        <v>481</v>
      </c>
      <c r="B515" s="50">
        <v>481035044</v>
      </c>
      <c r="C515" s="51" t="s">
        <v>241</v>
      </c>
      <c r="D515" s="50">
        <v>35</v>
      </c>
      <c r="E515" s="51" t="s">
        <v>11</v>
      </c>
      <c r="F515" s="50">
        <v>44</v>
      </c>
      <c r="G515" s="51" t="s">
        <v>12</v>
      </c>
      <c r="H515" s="52">
        <v>6</v>
      </c>
      <c r="I515" s="53">
        <v>10939</v>
      </c>
      <c r="J515" s="53">
        <v>721</v>
      </c>
      <c r="K515" s="53">
        <v>0</v>
      </c>
      <c r="L515" s="53">
        <v>893</v>
      </c>
      <c r="M515" s="53">
        <v>12553</v>
      </c>
      <c r="N515" s="36"/>
      <c r="O515" s="54" t="s">
        <v>308</v>
      </c>
      <c r="P515" s="54" t="s">
        <v>308</v>
      </c>
      <c r="Q515" s="56">
        <v>0.09</v>
      </c>
      <c r="R515" s="56">
        <v>4.4999999999999998E-2</v>
      </c>
      <c r="S515" s="53">
        <v>0</v>
      </c>
      <c r="T515" s="36"/>
      <c r="U515" s="57">
        <v>69960</v>
      </c>
      <c r="V515" s="57">
        <v>0</v>
      </c>
      <c r="W515" s="53">
        <v>0</v>
      </c>
      <c r="X515" s="53">
        <v>5358</v>
      </c>
      <c r="Y515" s="53">
        <v>75318</v>
      </c>
      <c r="Z515" s="53">
        <f t="shared" si="7"/>
        <v>14868567</v>
      </c>
    </row>
    <row r="516" spans="1:26" s="13" customFormat="1">
      <c r="A516" s="50">
        <v>481</v>
      </c>
      <c r="B516" s="50">
        <v>481035046</v>
      </c>
      <c r="C516" s="51" t="s">
        <v>241</v>
      </c>
      <c r="D516" s="50">
        <v>35</v>
      </c>
      <c r="E516" s="51" t="s">
        <v>11</v>
      </c>
      <c r="F516" s="50">
        <v>46</v>
      </c>
      <c r="G516" s="51" t="s">
        <v>89</v>
      </c>
      <c r="H516" s="52">
        <v>1</v>
      </c>
      <c r="I516" s="53">
        <v>9004</v>
      </c>
      <c r="J516" s="53">
        <v>6603</v>
      </c>
      <c r="K516" s="53">
        <v>0</v>
      </c>
      <c r="L516" s="53">
        <v>893</v>
      </c>
      <c r="M516" s="53">
        <v>16500</v>
      </c>
      <c r="N516" s="36"/>
      <c r="O516" s="54" t="s">
        <v>308</v>
      </c>
      <c r="P516" s="54" t="s">
        <v>308</v>
      </c>
      <c r="Q516" s="56">
        <v>0.09</v>
      </c>
      <c r="R516" s="56">
        <v>1E-3</v>
      </c>
      <c r="S516" s="53">
        <v>0</v>
      </c>
      <c r="T516" s="36"/>
      <c r="U516" s="57">
        <v>15607</v>
      </c>
      <c r="V516" s="57">
        <v>0</v>
      </c>
      <c r="W516" s="53">
        <v>0</v>
      </c>
      <c r="X516" s="53">
        <v>893</v>
      </c>
      <c r="Y516" s="53">
        <v>16500</v>
      </c>
      <c r="Z516" s="53">
        <f t="shared" si="7"/>
        <v>14868567</v>
      </c>
    </row>
    <row r="517" spans="1:26" s="13" customFormat="1">
      <c r="A517" s="50">
        <v>481</v>
      </c>
      <c r="B517" s="50">
        <v>481035050</v>
      </c>
      <c r="C517" s="51" t="s">
        <v>241</v>
      </c>
      <c r="D517" s="50">
        <v>35</v>
      </c>
      <c r="E517" s="51" t="s">
        <v>11</v>
      </c>
      <c r="F517" s="50">
        <v>50</v>
      </c>
      <c r="G517" s="51" t="s">
        <v>90</v>
      </c>
      <c r="H517" s="52">
        <v>1</v>
      </c>
      <c r="I517" s="53">
        <v>8956</v>
      </c>
      <c r="J517" s="53">
        <v>3809</v>
      </c>
      <c r="K517" s="53">
        <v>0</v>
      </c>
      <c r="L517" s="53">
        <v>893</v>
      </c>
      <c r="M517" s="53">
        <v>13658</v>
      </c>
      <c r="N517" s="36"/>
      <c r="O517" s="54" t="s">
        <v>308</v>
      </c>
      <c r="P517" s="54" t="s">
        <v>308</v>
      </c>
      <c r="Q517" s="56">
        <v>0.09</v>
      </c>
      <c r="R517" s="56">
        <v>3.0000000000000001E-3</v>
      </c>
      <c r="S517" s="53">
        <v>0</v>
      </c>
      <c r="T517" s="36"/>
      <c r="U517" s="57">
        <v>12765</v>
      </c>
      <c r="V517" s="57">
        <v>0</v>
      </c>
      <c r="W517" s="53">
        <v>0</v>
      </c>
      <c r="X517" s="53">
        <v>893</v>
      </c>
      <c r="Y517" s="53">
        <v>13658</v>
      </c>
      <c r="Z517" s="53">
        <f t="shared" si="7"/>
        <v>14868567</v>
      </c>
    </row>
    <row r="518" spans="1:26" s="13" customFormat="1">
      <c r="A518" s="50">
        <v>481</v>
      </c>
      <c r="B518" s="50">
        <v>481035057</v>
      </c>
      <c r="C518" s="51" t="s">
        <v>241</v>
      </c>
      <c r="D518" s="50">
        <v>35</v>
      </c>
      <c r="E518" s="51" t="s">
        <v>11</v>
      </c>
      <c r="F518" s="50">
        <v>57</v>
      </c>
      <c r="G518" s="51" t="s">
        <v>13</v>
      </c>
      <c r="H518" s="52">
        <v>1</v>
      </c>
      <c r="I518" s="53">
        <v>12260</v>
      </c>
      <c r="J518" s="53">
        <v>646</v>
      </c>
      <c r="K518" s="53">
        <v>0</v>
      </c>
      <c r="L518" s="53">
        <v>893</v>
      </c>
      <c r="M518" s="53">
        <v>13799</v>
      </c>
      <c r="N518" s="36"/>
      <c r="O518" s="54" t="s">
        <v>308</v>
      </c>
      <c r="P518" s="54" t="s">
        <v>308</v>
      </c>
      <c r="Q518" s="56">
        <v>0.18</v>
      </c>
      <c r="R518" s="56">
        <v>0.126</v>
      </c>
      <c r="S518" s="53">
        <v>0</v>
      </c>
      <c r="T518" s="36"/>
      <c r="U518" s="57">
        <v>12906</v>
      </c>
      <c r="V518" s="57">
        <v>0</v>
      </c>
      <c r="W518" s="53">
        <v>0</v>
      </c>
      <c r="X518" s="53">
        <v>893</v>
      </c>
      <c r="Y518" s="53">
        <v>13799</v>
      </c>
      <c r="Z518" s="53">
        <f t="shared" si="7"/>
        <v>14868567</v>
      </c>
    </row>
    <row r="519" spans="1:26" s="13" customFormat="1">
      <c r="A519" s="50">
        <v>481</v>
      </c>
      <c r="B519" s="50">
        <v>481035073</v>
      </c>
      <c r="C519" s="51" t="s">
        <v>241</v>
      </c>
      <c r="D519" s="50">
        <v>35</v>
      </c>
      <c r="E519" s="51" t="s">
        <v>11</v>
      </c>
      <c r="F519" s="50">
        <v>73</v>
      </c>
      <c r="G519" s="51" t="s">
        <v>23</v>
      </c>
      <c r="H519" s="52">
        <v>2</v>
      </c>
      <c r="I519" s="53">
        <v>8980</v>
      </c>
      <c r="J519" s="53">
        <v>6354</v>
      </c>
      <c r="K519" s="53">
        <v>0</v>
      </c>
      <c r="L519" s="53">
        <v>893</v>
      </c>
      <c r="M519" s="53">
        <v>16227</v>
      </c>
      <c r="N519" s="36"/>
      <c r="O519" s="54" t="s">
        <v>308</v>
      </c>
      <c r="P519" s="54" t="s">
        <v>308</v>
      </c>
      <c r="Q519" s="56">
        <v>0.09</v>
      </c>
      <c r="R519" s="56">
        <v>6.0000000000000001E-3</v>
      </c>
      <c r="S519" s="53">
        <v>0</v>
      </c>
      <c r="T519" s="36"/>
      <c r="U519" s="57">
        <v>30668</v>
      </c>
      <c r="V519" s="57">
        <v>0</v>
      </c>
      <c r="W519" s="53">
        <v>0</v>
      </c>
      <c r="X519" s="53">
        <v>1786</v>
      </c>
      <c r="Y519" s="53">
        <v>32454</v>
      </c>
      <c r="Z519" s="53">
        <f t="shared" si="7"/>
        <v>14868567</v>
      </c>
    </row>
    <row r="520" spans="1:26" s="13" customFormat="1">
      <c r="A520" s="50">
        <v>481</v>
      </c>
      <c r="B520" s="50">
        <v>481035131</v>
      </c>
      <c r="C520" s="51" t="s">
        <v>241</v>
      </c>
      <c r="D520" s="50">
        <v>35</v>
      </c>
      <c r="E520" s="51" t="s">
        <v>11</v>
      </c>
      <c r="F520" s="50">
        <v>131</v>
      </c>
      <c r="G520" s="51" t="s">
        <v>273</v>
      </c>
      <c r="H520" s="52">
        <v>1</v>
      </c>
      <c r="I520" s="53">
        <v>9575</v>
      </c>
      <c r="J520" s="53">
        <v>2172</v>
      </c>
      <c r="K520" s="53">
        <v>0</v>
      </c>
      <c r="L520" s="53">
        <v>893</v>
      </c>
      <c r="M520" s="53">
        <v>12640</v>
      </c>
      <c r="N520" s="36"/>
      <c r="O520" s="54" t="s">
        <v>308</v>
      </c>
      <c r="P520" s="54" t="s">
        <v>308</v>
      </c>
      <c r="Q520" s="56">
        <v>0.09</v>
      </c>
      <c r="R520" s="56">
        <v>2E-3</v>
      </c>
      <c r="S520" s="53">
        <v>0</v>
      </c>
      <c r="T520" s="36"/>
      <c r="U520" s="57">
        <v>11747</v>
      </c>
      <c r="V520" s="57">
        <v>0</v>
      </c>
      <c r="W520" s="53">
        <v>0</v>
      </c>
      <c r="X520" s="53">
        <v>893</v>
      </c>
      <c r="Y520" s="53">
        <v>12640</v>
      </c>
      <c r="Z520" s="53">
        <f t="shared" si="7"/>
        <v>14868567</v>
      </c>
    </row>
    <row r="521" spans="1:26" s="13" customFormat="1">
      <c r="A521" s="50">
        <v>481</v>
      </c>
      <c r="B521" s="50">
        <v>481035160</v>
      </c>
      <c r="C521" s="51" t="s">
        <v>241</v>
      </c>
      <c r="D521" s="50">
        <v>35</v>
      </c>
      <c r="E521" s="51" t="s">
        <v>11</v>
      </c>
      <c r="F521" s="50">
        <v>160</v>
      </c>
      <c r="G521" s="51" t="s">
        <v>134</v>
      </c>
      <c r="H521" s="52">
        <v>1</v>
      </c>
      <c r="I521" s="53">
        <v>13489</v>
      </c>
      <c r="J521" s="53">
        <v>544</v>
      </c>
      <c r="K521" s="53">
        <v>0</v>
      </c>
      <c r="L521" s="53">
        <v>893</v>
      </c>
      <c r="M521" s="53">
        <v>14926</v>
      </c>
      <c r="N521" s="36"/>
      <c r="O521" s="54" t="s">
        <v>308</v>
      </c>
      <c r="P521" s="54" t="s">
        <v>308</v>
      </c>
      <c r="Q521" s="56">
        <v>0.13</v>
      </c>
      <c r="R521" s="56">
        <v>0.104</v>
      </c>
      <c r="S521" s="53">
        <v>0</v>
      </c>
      <c r="T521" s="36"/>
      <c r="U521" s="57">
        <v>14033</v>
      </c>
      <c r="V521" s="57">
        <v>0</v>
      </c>
      <c r="W521" s="53">
        <v>0</v>
      </c>
      <c r="X521" s="53">
        <v>893</v>
      </c>
      <c r="Y521" s="53">
        <v>14926</v>
      </c>
      <c r="Z521" s="53">
        <f t="shared" si="7"/>
        <v>14868567</v>
      </c>
    </row>
    <row r="522" spans="1:26" s="13" customFormat="1">
      <c r="A522" s="50">
        <v>481</v>
      </c>
      <c r="B522" s="50">
        <v>481035189</v>
      </c>
      <c r="C522" s="51" t="s">
        <v>241</v>
      </c>
      <c r="D522" s="50">
        <v>35</v>
      </c>
      <c r="E522" s="51" t="s">
        <v>11</v>
      </c>
      <c r="F522" s="50">
        <v>189</v>
      </c>
      <c r="G522" s="51" t="s">
        <v>24</v>
      </c>
      <c r="H522" s="52">
        <v>1</v>
      </c>
      <c r="I522" s="53">
        <v>9699</v>
      </c>
      <c r="J522" s="53">
        <v>3571</v>
      </c>
      <c r="K522" s="53">
        <v>0</v>
      </c>
      <c r="L522" s="53">
        <v>893</v>
      </c>
      <c r="M522" s="53">
        <v>14163</v>
      </c>
      <c r="N522" s="36"/>
      <c r="O522" s="54" t="s">
        <v>308</v>
      </c>
      <c r="P522" s="54" t="s">
        <v>308</v>
      </c>
      <c r="Q522" s="56">
        <v>0.09</v>
      </c>
      <c r="R522" s="56">
        <v>2E-3</v>
      </c>
      <c r="S522" s="53">
        <v>0</v>
      </c>
      <c r="T522" s="36"/>
      <c r="U522" s="57">
        <v>13270</v>
      </c>
      <c r="V522" s="57">
        <v>0</v>
      </c>
      <c r="W522" s="53">
        <v>0</v>
      </c>
      <c r="X522" s="53">
        <v>893</v>
      </c>
      <c r="Y522" s="53">
        <v>14163</v>
      </c>
      <c r="Z522" s="53">
        <f t="shared" si="7"/>
        <v>14868567</v>
      </c>
    </row>
    <row r="523" spans="1:26" s="13" customFormat="1">
      <c r="A523" s="50">
        <v>481</v>
      </c>
      <c r="B523" s="50">
        <v>481035207</v>
      </c>
      <c r="C523" s="51" t="s">
        <v>241</v>
      </c>
      <c r="D523" s="50">
        <v>35</v>
      </c>
      <c r="E523" s="51" t="s">
        <v>11</v>
      </c>
      <c r="F523" s="50">
        <v>207</v>
      </c>
      <c r="G523" s="51" t="s">
        <v>25</v>
      </c>
      <c r="H523" s="52">
        <v>1</v>
      </c>
      <c r="I523" s="53">
        <v>10224</v>
      </c>
      <c r="J523" s="53">
        <v>6863</v>
      </c>
      <c r="K523" s="53">
        <v>0</v>
      </c>
      <c r="L523" s="53">
        <v>893</v>
      </c>
      <c r="M523" s="53">
        <v>17980</v>
      </c>
      <c r="N523" s="36"/>
      <c r="O523" s="54" t="s">
        <v>308</v>
      </c>
      <c r="P523" s="54" t="s">
        <v>308</v>
      </c>
      <c r="Q523" s="56">
        <v>0.09</v>
      </c>
      <c r="R523" s="56">
        <v>1E-3</v>
      </c>
      <c r="S523" s="53">
        <v>0</v>
      </c>
      <c r="T523" s="36"/>
      <c r="U523" s="57">
        <v>17087</v>
      </c>
      <c r="V523" s="57">
        <v>0</v>
      </c>
      <c r="W523" s="53">
        <v>0</v>
      </c>
      <c r="X523" s="53">
        <v>893</v>
      </c>
      <c r="Y523" s="53">
        <v>17980</v>
      </c>
      <c r="Z523" s="53">
        <f t="shared" ref="Z523:Z586" si="8">SUMIF($A$10:$A$839,$A523,$Y$10:$Y$839)</f>
        <v>14868567</v>
      </c>
    </row>
    <row r="524" spans="1:26" s="13" customFormat="1">
      <c r="A524" s="50">
        <v>481</v>
      </c>
      <c r="B524" s="50">
        <v>481035212</v>
      </c>
      <c r="C524" s="51" t="s">
        <v>241</v>
      </c>
      <c r="D524" s="50">
        <v>35</v>
      </c>
      <c r="E524" s="51" t="s">
        <v>11</v>
      </c>
      <c r="F524" s="50">
        <v>212</v>
      </c>
      <c r="G524" s="51" t="s">
        <v>167</v>
      </c>
      <c r="H524" s="52">
        <v>1</v>
      </c>
      <c r="I524" s="53">
        <v>3965</v>
      </c>
      <c r="J524" s="53">
        <v>555</v>
      </c>
      <c r="K524" s="53">
        <v>0</v>
      </c>
      <c r="L524" s="53">
        <v>893</v>
      </c>
      <c r="M524" s="53">
        <v>5413</v>
      </c>
      <c r="N524" s="36"/>
      <c r="O524" s="54" t="s">
        <v>308</v>
      </c>
      <c r="P524" s="54" t="s">
        <v>308</v>
      </c>
      <c r="Q524" s="56">
        <v>0.09</v>
      </c>
      <c r="R524" s="56">
        <v>3.1E-2</v>
      </c>
      <c r="S524" s="53">
        <v>0</v>
      </c>
      <c r="T524" s="36"/>
      <c r="U524" s="57">
        <v>4520</v>
      </c>
      <c r="V524" s="57">
        <v>0</v>
      </c>
      <c r="W524" s="53">
        <v>0</v>
      </c>
      <c r="X524" s="53">
        <v>893</v>
      </c>
      <c r="Y524" s="53">
        <v>5413</v>
      </c>
      <c r="Z524" s="53">
        <f t="shared" si="8"/>
        <v>14868567</v>
      </c>
    </row>
    <row r="525" spans="1:26" s="13" customFormat="1">
      <c r="A525" s="50">
        <v>481</v>
      </c>
      <c r="B525" s="50">
        <v>481035220</v>
      </c>
      <c r="C525" s="51" t="s">
        <v>241</v>
      </c>
      <c r="D525" s="50">
        <v>35</v>
      </c>
      <c r="E525" s="51" t="s">
        <v>11</v>
      </c>
      <c r="F525" s="50">
        <v>220</v>
      </c>
      <c r="G525" s="51" t="s">
        <v>26</v>
      </c>
      <c r="H525" s="52">
        <v>3</v>
      </c>
      <c r="I525" s="53">
        <v>9891</v>
      </c>
      <c r="J525" s="53">
        <v>3520</v>
      </c>
      <c r="K525" s="53">
        <v>0</v>
      </c>
      <c r="L525" s="53">
        <v>893</v>
      </c>
      <c r="M525" s="53">
        <v>14304</v>
      </c>
      <c r="N525" s="36"/>
      <c r="O525" s="54" t="s">
        <v>308</v>
      </c>
      <c r="P525" s="54" t="s">
        <v>308</v>
      </c>
      <c r="Q525" s="56">
        <v>0.09</v>
      </c>
      <c r="R525" s="56">
        <v>1.4999999999999999E-2</v>
      </c>
      <c r="S525" s="53">
        <v>0</v>
      </c>
      <c r="T525" s="36"/>
      <c r="U525" s="57">
        <v>40233</v>
      </c>
      <c r="V525" s="57">
        <v>0</v>
      </c>
      <c r="W525" s="53">
        <v>0</v>
      </c>
      <c r="X525" s="53">
        <v>2679</v>
      </c>
      <c r="Y525" s="53">
        <v>42912</v>
      </c>
      <c r="Z525" s="53">
        <f t="shared" si="8"/>
        <v>14868567</v>
      </c>
    </row>
    <row r="526" spans="1:26" s="13" customFormat="1">
      <c r="A526" s="50">
        <v>481</v>
      </c>
      <c r="B526" s="50">
        <v>481035243</v>
      </c>
      <c r="C526" s="51" t="s">
        <v>241</v>
      </c>
      <c r="D526" s="50">
        <v>35</v>
      </c>
      <c r="E526" s="51" t="s">
        <v>11</v>
      </c>
      <c r="F526" s="50">
        <v>243</v>
      </c>
      <c r="G526" s="51" t="s">
        <v>80</v>
      </c>
      <c r="H526" s="52">
        <v>4</v>
      </c>
      <c r="I526" s="53">
        <v>13489</v>
      </c>
      <c r="J526" s="53">
        <v>3286</v>
      </c>
      <c r="K526" s="53">
        <v>0</v>
      </c>
      <c r="L526" s="53">
        <v>893</v>
      </c>
      <c r="M526" s="53">
        <v>17668</v>
      </c>
      <c r="N526" s="36"/>
      <c r="O526" s="54" t="s">
        <v>308</v>
      </c>
      <c r="P526" s="54" t="s">
        <v>308</v>
      </c>
      <c r="Q526" s="56">
        <v>0.09</v>
      </c>
      <c r="R526" s="56">
        <v>6.0000000000000001E-3</v>
      </c>
      <c r="S526" s="53">
        <v>0</v>
      </c>
      <c r="T526" s="36"/>
      <c r="U526" s="57">
        <v>67100</v>
      </c>
      <c r="V526" s="57">
        <v>0</v>
      </c>
      <c r="W526" s="53">
        <v>0</v>
      </c>
      <c r="X526" s="53">
        <v>3572</v>
      </c>
      <c r="Y526" s="53">
        <v>70672</v>
      </c>
      <c r="Z526" s="53">
        <f t="shared" si="8"/>
        <v>14868567</v>
      </c>
    </row>
    <row r="527" spans="1:26" s="13" customFormat="1">
      <c r="A527" s="50">
        <v>481</v>
      </c>
      <c r="B527" s="50">
        <v>481035244</v>
      </c>
      <c r="C527" s="51" t="s">
        <v>241</v>
      </c>
      <c r="D527" s="50">
        <v>35</v>
      </c>
      <c r="E527" s="51" t="s">
        <v>11</v>
      </c>
      <c r="F527" s="50">
        <v>244</v>
      </c>
      <c r="G527" s="51" t="s">
        <v>27</v>
      </c>
      <c r="H527" s="52">
        <v>19</v>
      </c>
      <c r="I527" s="53">
        <v>11268</v>
      </c>
      <c r="J527" s="53">
        <v>3848</v>
      </c>
      <c r="K527" s="53">
        <v>0</v>
      </c>
      <c r="L527" s="53">
        <v>893</v>
      </c>
      <c r="M527" s="53">
        <v>16009</v>
      </c>
      <c r="N527" s="36"/>
      <c r="O527" s="54" t="s">
        <v>308</v>
      </c>
      <c r="P527" s="54" t="s">
        <v>308</v>
      </c>
      <c r="Q527" s="56">
        <v>0.18</v>
      </c>
      <c r="R527" s="56">
        <v>9.0999999999999998E-2</v>
      </c>
      <c r="S527" s="53">
        <v>0</v>
      </c>
      <c r="T527" s="36"/>
      <c r="U527" s="57">
        <v>287204</v>
      </c>
      <c r="V527" s="57">
        <v>0</v>
      </c>
      <c r="W527" s="53">
        <v>0</v>
      </c>
      <c r="X527" s="53">
        <v>16967</v>
      </c>
      <c r="Y527" s="53">
        <v>304171</v>
      </c>
      <c r="Z527" s="53">
        <f t="shared" si="8"/>
        <v>14868567</v>
      </c>
    </row>
    <row r="528" spans="1:26" s="13" customFormat="1">
      <c r="A528" s="50">
        <v>481</v>
      </c>
      <c r="B528" s="50">
        <v>481035248</v>
      </c>
      <c r="C528" s="51" t="s">
        <v>241</v>
      </c>
      <c r="D528" s="50">
        <v>35</v>
      </c>
      <c r="E528" s="51" t="s">
        <v>11</v>
      </c>
      <c r="F528" s="50">
        <v>248</v>
      </c>
      <c r="G528" s="51" t="s">
        <v>18</v>
      </c>
      <c r="H528" s="52">
        <v>2</v>
      </c>
      <c r="I528" s="53">
        <v>11521</v>
      </c>
      <c r="J528" s="53">
        <v>1250</v>
      </c>
      <c r="K528" s="53">
        <v>0</v>
      </c>
      <c r="L528" s="53">
        <v>893</v>
      </c>
      <c r="M528" s="53">
        <v>13664</v>
      </c>
      <c r="N528" s="36"/>
      <c r="O528" s="54" t="s">
        <v>308</v>
      </c>
      <c r="P528" s="54" t="s">
        <v>308</v>
      </c>
      <c r="Q528" s="56">
        <v>0.09</v>
      </c>
      <c r="R528" s="56">
        <v>4.2000000000000003E-2</v>
      </c>
      <c r="S528" s="53">
        <v>0</v>
      </c>
      <c r="T528" s="36"/>
      <c r="U528" s="57">
        <v>25542</v>
      </c>
      <c r="V528" s="57">
        <v>0</v>
      </c>
      <c r="W528" s="53">
        <v>0</v>
      </c>
      <c r="X528" s="53">
        <v>1786</v>
      </c>
      <c r="Y528" s="53">
        <v>27328</v>
      </c>
      <c r="Z528" s="53">
        <f t="shared" si="8"/>
        <v>14868567</v>
      </c>
    </row>
    <row r="529" spans="1:26" s="13" customFormat="1">
      <c r="A529" s="50">
        <v>481</v>
      </c>
      <c r="B529" s="50">
        <v>481035262</v>
      </c>
      <c r="C529" s="51" t="s">
        <v>241</v>
      </c>
      <c r="D529" s="50">
        <v>35</v>
      </c>
      <c r="E529" s="51" t="s">
        <v>11</v>
      </c>
      <c r="F529" s="50">
        <v>262</v>
      </c>
      <c r="G529" s="51" t="s">
        <v>19</v>
      </c>
      <c r="H529" s="52">
        <v>1</v>
      </c>
      <c r="I529" s="53">
        <v>13297</v>
      </c>
      <c r="J529" s="53">
        <v>4953</v>
      </c>
      <c r="K529" s="53">
        <v>0</v>
      </c>
      <c r="L529" s="53">
        <v>893</v>
      </c>
      <c r="M529" s="53">
        <v>19143</v>
      </c>
      <c r="N529" s="36"/>
      <c r="O529" s="54" t="s">
        <v>308</v>
      </c>
      <c r="P529" s="54" t="s">
        <v>308</v>
      </c>
      <c r="Q529" s="56">
        <v>0.09</v>
      </c>
      <c r="R529" s="56">
        <v>5.8999999999999997E-2</v>
      </c>
      <c r="S529" s="53">
        <v>0</v>
      </c>
      <c r="T529" s="36"/>
      <c r="U529" s="57">
        <v>18250</v>
      </c>
      <c r="V529" s="57">
        <v>0</v>
      </c>
      <c r="W529" s="53">
        <v>0</v>
      </c>
      <c r="X529" s="53">
        <v>893</v>
      </c>
      <c r="Y529" s="53">
        <v>19143</v>
      </c>
      <c r="Z529" s="53">
        <f t="shared" si="8"/>
        <v>14868567</v>
      </c>
    </row>
    <row r="530" spans="1:26" s="13" customFormat="1">
      <c r="A530" s="50">
        <v>481</v>
      </c>
      <c r="B530" s="50">
        <v>481035285</v>
      </c>
      <c r="C530" s="51" t="s">
        <v>241</v>
      </c>
      <c r="D530" s="50">
        <v>35</v>
      </c>
      <c r="E530" s="51" t="s">
        <v>11</v>
      </c>
      <c r="F530" s="50">
        <v>285</v>
      </c>
      <c r="G530" s="51" t="s">
        <v>28</v>
      </c>
      <c r="H530" s="52">
        <v>1</v>
      </c>
      <c r="I530" s="53">
        <v>10636</v>
      </c>
      <c r="J530" s="53">
        <v>3161</v>
      </c>
      <c r="K530" s="53">
        <v>0</v>
      </c>
      <c r="L530" s="53">
        <v>893</v>
      </c>
      <c r="M530" s="53">
        <v>14690</v>
      </c>
      <c r="N530" s="36"/>
      <c r="O530" s="54" t="s">
        <v>308</v>
      </c>
      <c r="P530" s="54" t="s">
        <v>308</v>
      </c>
      <c r="Q530" s="56">
        <v>0.09</v>
      </c>
      <c r="R530" s="56">
        <v>3.2000000000000001E-2</v>
      </c>
      <c r="S530" s="53">
        <v>0</v>
      </c>
      <c r="T530" s="36"/>
      <c r="U530" s="57">
        <v>13797</v>
      </c>
      <c r="V530" s="57">
        <v>0</v>
      </c>
      <c r="W530" s="53">
        <v>0</v>
      </c>
      <c r="X530" s="53">
        <v>893</v>
      </c>
      <c r="Y530" s="53">
        <v>14690</v>
      </c>
      <c r="Z530" s="53">
        <f t="shared" si="8"/>
        <v>14868567</v>
      </c>
    </row>
    <row r="531" spans="1:26" s="13" customFormat="1">
      <c r="A531" s="50">
        <v>481</v>
      </c>
      <c r="B531" s="50">
        <v>481035307</v>
      </c>
      <c r="C531" s="51" t="s">
        <v>241</v>
      </c>
      <c r="D531" s="50">
        <v>35</v>
      </c>
      <c r="E531" s="51" t="s">
        <v>11</v>
      </c>
      <c r="F531" s="50">
        <v>307</v>
      </c>
      <c r="G531" s="51" t="s">
        <v>172</v>
      </c>
      <c r="H531" s="52">
        <v>3</v>
      </c>
      <c r="I531" s="53">
        <v>8727</v>
      </c>
      <c r="J531" s="53">
        <v>2998</v>
      </c>
      <c r="K531" s="53">
        <v>0</v>
      </c>
      <c r="L531" s="53">
        <v>893</v>
      </c>
      <c r="M531" s="53">
        <v>12618</v>
      </c>
      <c r="N531" s="36"/>
      <c r="O531" s="54" t="s">
        <v>308</v>
      </c>
      <c r="P531" s="54" t="s">
        <v>308</v>
      </c>
      <c r="Q531" s="56">
        <v>0.09</v>
      </c>
      <c r="R531" s="56">
        <v>8.9999999999999993E-3</v>
      </c>
      <c r="S531" s="53">
        <v>0</v>
      </c>
      <c r="T531" s="36"/>
      <c r="U531" s="57">
        <v>35175</v>
      </c>
      <c r="V531" s="57">
        <v>0</v>
      </c>
      <c r="W531" s="53">
        <v>0</v>
      </c>
      <c r="X531" s="53">
        <v>2679</v>
      </c>
      <c r="Y531" s="53">
        <v>37854</v>
      </c>
      <c r="Z531" s="53">
        <f t="shared" si="8"/>
        <v>14868567</v>
      </c>
    </row>
    <row r="532" spans="1:26" s="13" customFormat="1">
      <c r="A532" s="50">
        <v>481</v>
      </c>
      <c r="B532" s="50">
        <v>481035780</v>
      </c>
      <c r="C532" s="51" t="s">
        <v>241</v>
      </c>
      <c r="D532" s="50">
        <v>35</v>
      </c>
      <c r="E532" s="51" t="s">
        <v>11</v>
      </c>
      <c r="F532" s="50">
        <v>780</v>
      </c>
      <c r="G532" s="51" t="s">
        <v>243</v>
      </c>
      <c r="H532" s="52">
        <v>2</v>
      </c>
      <c r="I532" s="53">
        <v>9004</v>
      </c>
      <c r="J532" s="53">
        <v>1101</v>
      </c>
      <c r="K532" s="53">
        <v>0</v>
      </c>
      <c r="L532" s="53">
        <v>893</v>
      </c>
      <c r="M532" s="53">
        <v>10998</v>
      </c>
      <c r="N532" s="36"/>
      <c r="O532" s="54" t="s">
        <v>308</v>
      </c>
      <c r="P532" s="54" t="s">
        <v>308</v>
      </c>
      <c r="Q532" s="56">
        <v>0.09</v>
      </c>
      <c r="R532" s="56">
        <v>1.2E-2</v>
      </c>
      <c r="S532" s="53">
        <v>0</v>
      </c>
      <c r="T532" s="36"/>
      <c r="U532" s="57">
        <v>20210</v>
      </c>
      <c r="V532" s="57">
        <v>0</v>
      </c>
      <c r="W532" s="53">
        <v>0</v>
      </c>
      <c r="X532" s="53">
        <v>1786</v>
      </c>
      <c r="Y532" s="53">
        <v>21996</v>
      </c>
      <c r="Z532" s="53">
        <f t="shared" si="8"/>
        <v>14868567</v>
      </c>
    </row>
    <row r="533" spans="1:26" s="13" customFormat="1">
      <c r="A533" s="50">
        <v>482</v>
      </c>
      <c r="B533" s="50">
        <v>482204007</v>
      </c>
      <c r="C533" s="51" t="s">
        <v>244</v>
      </c>
      <c r="D533" s="50">
        <v>204</v>
      </c>
      <c r="E533" s="51" t="s">
        <v>245</v>
      </c>
      <c r="F533" s="50">
        <v>7</v>
      </c>
      <c r="G533" s="51" t="s">
        <v>202</v>
      </c>
      <c r="H533" s="52">
        <v>46</v>
      </c>
      <c r="I533" s="53">
        <v>8394</v>
      </c>
      <c r="J533" s="53">
        <v>2760</v>
      </c>
      <c r="K533" s="53">
        <v>0</v>
      </c>
      <c r="L533" s="53">
        <v>893</v>
      </c>
      <c r="M533" s="53">
        <v>12047</v>
      </c>
      <c r="N533" s="36"/>
      <c r="O533" s="54" t="s">
        <v>308</v>
      </c>
      <c r="P533" s="54" t="s">
        <v>308</v>
      </c>
      <c r="Q533" s="56">
        <v>0.09</v>
      </c>
      <c r="R533" s="56">
        <v>1.7000000000000001E-2</v>
      </c>
      <c r="S533" s="53">
        <v>0</v>
      </c>
      <c r="T533" s="36"/>
      <c r="U533" s="57">
        <v>513084</v>
      </c>
      <c r="V533" s="57">
        <v>0</v>
      </c>
      <c r="W533" s="53">
        <v>0</v>
      </c>
      <c r="X533" s="53">
        <v>41078</v>
      </c>
      <c r="Y533" s="53">
        <v>554162</v>
      </c>
      <c r="Z533" s="53">
        <f t="shared" si="8"/>
        <v>3950764</v>
      </c>
    </row>
    <row r="534" spans="1:26" s="13" customFormat="1">
      <c r="A534" s="50">
        <v>482</v>
      </c>
      <c r="B534" s="50">
        <v>482204105</v>
      </c>
      <c r="C534" s="51" t="s">
        <v>244</v>
      </c>
      <c r="D534" s="50">
        <v>204</v>
      </c>
      <c r="E534" s="51" t="s">
        <v>245</v>
      </c>
      <c r="F534" s="50">
        <v>105</v>
      </c>
      <c r="G534" s="51" t="s">
        <v>246</v>
      </c>
      <c r="H534" s="52">
        <v>2</v>
      </c>
      <c r="I534" s="53">
        <v>8450</v>
      </c>
      <c r="J534" s="53">
        <v>2814</v>
      </c>
      <c r="K534" s="53">
        <v>0</v>
      </c>
      <c r="L534" s="53">
        <v>893</v>
      </c>
      <c r="M534" s="53">
        <v>12157</v>
      </c>
      <c r="N534" s="36"/>
      <c r="O534" s="54" t="s">
        <v>308</v>
      </c>
      <c r="P534" s="54" t="s">
        <v>308</v>
      </c>
      <c r="Q534" s="56">
        <v>0.09</v>
      </c>
      <c r="R534" s="56">
        <v>1E-3</v>
      </c>
      <c r="S534" s="53">
        <v>0</v>
      </c>
      <c r="T534" s="36"/>
      <c r="U534" s="57">
        <v>22528</v>
      </c>
      <c r="V534" s="57">
        <v>0</v>
      </c>
      <c r="W534" s="53">
        <v>0</v>
      </c>
      <c r="X534" s="53">
        <v>1786</v>
      </c>
      <c r="Y534" s="53">
        <v>24314</v>
      </c>
      <c r="Z534" s="53">
        <f t="shared" si="8"/>
        <v>3950764</v>
      </c>
    </row>
    <row r="535" spans="1:26" s="13" customFormat="1">
      <c r="A535" s="50">
        <v>482</v>
      </c>
      <c r="B535" s="50">
        <v>482204204</v>
      </c>
      <c r="C535" s="51" t="s">
        <v>244</v>
      </c>
      <c r="D535" s="50">
        <v>204</v>
      </c>
      <c r="E535" s="51" t="s">
        <v>245</v>
      </c>
      <c r="F535" s="50">
        <v>204</v>
      </c>
      <c r="G535" s="51" t="s">
        <v>245</v>
      </c>
      <c r="H535" s="52">
        <v>162</v>
      </c>
      <c r="I535" s="53">
        <v>8481</v>
      </c>
      <c r="J535" s="53">
        <v>4921</v>
      </c>
      <c r="K535" s="53">
        <v>0</v>
      </c>
      <c r="L535" s="53">
        <v>893</v>
      </c>
      <c r="M535" s="53">
        <v>14295</v>
      </c>
      <c r="N535" s="36"/>
      <c r="O535" s="54" t="s">
        <v>308</v>
      </c>
      <c r="P535" s="54" t="s">
        <v>308</v>
      </c>
      <c r="Q535" s="56">
        <v>0.09</v>
      </c>
      <c r="R535" s="56">
        <v>5.8999999999999997E-2</v>
      </c>
      <c r="S535" s="53">
        <v>0</v>
      </c>
      <c r="T535" s="36"/>
      <c r="U535" s="57">
        <v>2171124</v>
      </c>
      <c r="V535" s="57">
        <v>0</v>
      </c>
      <c r="W535" s="53">
        <v>0</v>
      </c>
      <c r="X535" s="53">
        <v>144666</v>
      </c>
      <c r="Y535" s="53">
        <v>2315790</v>
      </c>
      <c r="Z535" s="53">
        <f t="shared" si="8"/>
        <v>3950764</v>
      </c>
    </row>
    <row r="536" spans="1:26" s="13" customFormat="1">
      <c r="A536" s="50">
        <v>482</v>
      </c>
      <c r="B536" s="50">
        <v>482204211</v>
      </c>
      <c r="C536" s="51" t="s">
        <v>244</v>
      </c>
      <c r="D536" s="50">
        <v>204</v>
      </c>
      <c r="E536" s="51" t="s">
        <v>245</v>
      </c>
      <c r="F536" s="50">
        <v>211</v>
      </c>
      <c r="G536" s="51" t="s">
        <v>87</v>
      </c>
      <c r="H536" s="52">
        <v>1</v>
      </c>
      <c r="I536" s="53">
        <v>8094</v>
      </c>
      <c r="J536" s="53">
        <v>1469</v>
      </c>
      <c r="K536" s="53">
        <v>0</v>
      </c>
      <c r="L536" s="53">
        <v>893</v>
      </c>
      <c r="M536" s="53">
        <v>10456</v>
      </c>
      <c r="N536" s="36"/>
      <c r="O536" s="54" t="s">
        <v>308</v>
      </c>
      <c r="P536" s="54" t="s">
        <v>308</v>
      </c>
      <c r="Q536" s="56">
        <v>0.09</v>
      </c>
      <c r="R536" s="56">
        <v>2E-3</v>
      </c>
      <c r="S536" s="53">
        <v>0</v>
      </c>
      <c r="T536" s="36"/>
      <c r="U536" s="57">
        <v>9563</v>
      </c>
      <c r="V536" s="57">
        <v>0</v>
      </c>
      <c r="W536" s="53">
        <v>0</v>
      </c>
      <c r="X536" s="53">
        <v>893</v>
      </c>
      <c r="Y536" s="53">
        <v>10456</v>
      </c>
      <c r="Z536" s="53">
        <f t="shared" si="8"/>
        <v>3950764</v>
      </c>
    </row>
    <row r="537" spans="1:26" s="13" customFormat="1">
      <c r="A537" s="50">
        <v>482</v>
      </c>
      <c r="B537" s="50">
        <v>482204745</v>
      </c>
      <c r="C537" s="51" t="s">
        <v>244</v>
      </c>
      <c r="D537" s="50">
        <v>204</v>
      </c>
      <c r="E537" s="51" t="s">
        <v>245</v>
      </c>
      <c r="F537" s="50">
        <v>745</v>
      </c>
      <c r="G537" s="51" t="s">
        <v>247</v>
      </c>
      <c r="H537" s="52">
        <v>24</v>
      </c>
      <c r="I537" s="53">
        <v>8732</v>
      </c>
      <c r="J537" s="53">
        <v>3993</v>
      </c>
      <c r="K537" s="53">
        <v>0</v>
      </c>
      <c r="L537" s="53">
        <v>893</v>
      </c>
      <c r="M537" s="53">
        <v>13618</v>
      </c>
      <c r="N537" s="36"/>
      <c r="O537" s="54" t="s">
        <v>308</v>
      </c>
      <c r="P537" s="54" t="s">
        <v>308</v>
      </c>
      <c r="Q537" s="56">
        <v>0.09</v>
      </c>
      <c r="R537" s="56">
        <v>8.9999999999999993E-3</v>
      </c>
      <c r="S537" s="53">
        <v>0</v>
      </c>
      <c r="T537" s="36"/>
      <c r="U537" s="57">
        <v>305400</v>
      </c>
      <c r="V537" s="57">
        <v>0</v>
      </c>
      <c r="W537" s="53">
        <v>0</v>
      </c>
      <c r="X537" s="53">
        <v>21432</v>
      </c>
      <c r="Y537" s="53">
        <v>326832</v>
      </c>
      <c r="Z537" s="53">
        <f t="shared" si="8"/>
        <v>3950764</v>
      </c>
    </row>
    <row r="538" spans="1:26" s="13" customFormat="1">
      <c r="A538" s="50">
        <v>482</v>
      </c>
      <c r="B538" s="50">
        <v>482204773</v>
      </c>
      <c r="C538" s="51" t="s">
        <v>244</v>
      </c>
      <c r="D538" s="50">
        <v>204</v>
      </c>
      <c r="E538" s="51" t="s">
        <v>245</v>
      </c>
      <c r="F538" s="50">
        <v>773</v>
      </c>
      <c r="G538" s="51" t="s">
        <v>248</v>
      </c>
      <c r="H538" s="52">
        <v>53</v>
      </c>
      <c r="I538" s="53">
        <v>9134</v>
      </c>
      <c r="J538" s="53">
        <v>3543</v>
      </c>
      <c r="K538" s="53">
        <v>0</v>
      </c>
      <c r="L538" s="53">
        <v>893</v>
      </c>
      <c r="M538" s="53">
        <v>13570</v>
      </c>
      <c r="N538" s="36"/>
      <c r="O538" s="54" t="s">
        <v>308</v>
      </c>
      <c r="P538" s="54" t="s">
        <v>308</v>
      </c>
      <c r="Q538" s="56">
        <v>0.09</v>
      </c>
      <c r="R538" s="56">
        <v>1.7999999999999999E-2</v>
      </c>
      <c r="S538" s="53">
        <v>0</v>
      </c>
      <c r="T538" s="36"/>
      <c r="U538" s="57">
        <v>671881</v>
      </c>
      <c r="V538" s="57">
        <v>0</v>
      </c>
      <c r="W538" s="53">
        <v>0</v>
      </c>
      <c r="X538" s="53">
        <v>47329</v>
      </c>
      <c r="Y538" s="53">
        <v>719210</v>
      </c>
      <c r="Z538" s="53">
        <f t="shared" si="8"/>
        <v>3950764</v>
      </c>
    </row>
    <row r="539" spans="1:26" s="13" customFormat="1">
      <c r="A539" s="50">
        <v>483</v>
      </c>
      <c r="B539" s="50">
        <v>483239020</v>
      </c>
      <c r="C539" s="51" t="s">
        <v>249</v>
      </c>
      <c r="D539" s="50">
        <v>239</v>
      </c>
      <c r="E539" s="51" t="s">
        <v>250</v>
      </c>
      <c r="F539" s="50">
        <v>20</v>
      </c>
      <c r="G539" s="51" t="s">
        <v>125</v>
      </c>
      <c r="H539" s="52">
        <v>3</v>
      </c>
      <c r="I539" s="53">
        <v>8696</v>
      </c>
      <c r="J539" s="53">
        <v>2254</v>
      </c>
      <c r="K539" s="53">
        <v>0</v>
      </c>
      <c r="L539" s="53">
        <v>893</v>
      </c>
      <c r="M539" s="53">
        <v>11843</v>
      </c>
      <c r="N539" s="36"/>
      <c r="O539" s="54" t="s">
        <v>308</v>
      </c>
      <c r="P539" s="54" t="s">
        <v>308</v>
      </c>
      <c r="Q539" s="56">
        <v>0.09</v>
      </c>
      <c r="R539" s="56">
        <v>3.7999999999999999E-2</v>
      </c>
      <c r="S539" s="53">
        <v>0</v>
      </c>
      <c r="T539" s="36"/>
      <c r="U539" s="57">
        <v>32850</v>
      </c>
      <c r="V539" s="57">
        <v>0</v>
      </c>
      <c r="W539" s="53">
        <v>0</v>
      </c>
      <c r="X539" s="53">
        <v>2679</v>
      </c>
      <c r="Y539" s="53">
        <v>35529</v>
      </c>
      <c r="Z539" s="53">
        <f t="shared" si="8"/>
        <v>9495837</v>
      </c>
    </row>
    <row r="540" spans="1:26" s="13" customFormat="1">
      <c r="A540" s="50">
        <v>483</v>
      </c>
      <c r="B540" s="50">
        <v>483239036</v>
      </c>
      <c r="C540" s="51" t="s">
        <v>249</v>
      </c>
      <c r="D540" s="50">
        <v>239</v>
      </c>
      <c r="E540" s="51" t="s">
        <v>250</v>
      </c>
      <c r="F540" s="50">
        <v>36</v>
      </c>
      <c r="G540" s="51" t="s">
        <v>126</v>
      </c>
      <c r="H540" s="52">
        <v>29</v>
      </c>
      <c r="I540" s="53">
        <v>9840</v>
      </c>
      <c r="J540" s="53">
        <v>4267</v>
      </c>
      <c r="K540" s="53">
        <v>0</v>
      </c>
      <c r="L540" s="53">
        <v>893</v>
      </c>
      <c r="M540" s="53">
        <v>15000</v>
      </c>
      <c r="N540" s="36"/>
      <c r="O540" s="54" t="s">
        <v>308</v>
      </c>
      <c r="P540" s="54" t="s">
        <v>308</v>
      </c>
      <c r="Q540" s="56">
        <v>0.09</v>
      </c>
      <c r="R540" s="56">
        <v>7.2999999999999995E-2</v>
      </c>
      <c r="S540" s="53">
        <v>0</v>
      </c>
      <c r="T540" s="36"/>
      <c r="U540" s="57">
        <v>409103</v>
      </c>
      <c r="V540" s="57">
        <v>0</v>
      </c>
      <c r="W540" s="53">
        <v>0</v>
      </c>
      <c r="X540" s="53">
        <v>25897</v>
      </c>
      <c r="Y540" s="53">
        <v>435000</v>
      </c>
      <c r="Z540" s="53">
        <f t="shared" si="8"/>
        <v>9495837</v>
      </c>
    </row>
    <row r="541" spans="1:26" s="13" customFormat="1">
      <c r="A541" s="50">
        <v>483</v>
      </c>
      <c r="B541" s="50">
        <v>483239052</v>
      </c>
      <c r="C541" s="51" t="s">
        <v>249</v>
      </c>
      <c r="D541" s="50">
        <v>239</v>
      </c>
      <c r="E541" s="51" t="s">
        <v>250</v>
      </c>
      <c r="F541" s="50">
        <v>52</v>
      </c>
      <c r="G541" s="51" t="s">
        <v>251</v>
      </c>
      <c r="H541" s="52">
        <v>29</v>
      </c>
      <c r="I541" s="53">
        <v>10011</v>
      </c>
      <c r="J541" s="53">
        <v>3063</v>
      </c>
      <c r="K541" s="53">
        <v>0</v>
      </c>
      <c r="L541" s="53">
        <v>893</v>
      </c>
      <c r="M541" s="53">
        <v>13967</v>
      </c>
      <c r="N541" s="36"/>
      <c r="O541" s="54" t="s">
        <v>308</v>
      </c>
      <c r="P541" s="54" t="s">
        <v>308</v>
      </c>
      <c r="Q541" s="56">
        <v>0.09</v>
      </c>
      <c r="R541" s="56">
        <v>2.5000000000000001E-2</v>
      </c>
      <c r="S541" s="53">
        <v>0</v>
      </c>
      <c r="T541" s="36"/>
      <c r="U541" s="57">
        <v>379146</v>
      </c>
      <c r="V541" s="57">
        <v>0</v>
      </c>
      <c r="W541" s="53">
        <v>0</v>
      </c>
      <c r="X541" s="53">
        <v>25897</v>
      </c>
      <c r="Y541" s="53">
        <v>405043</v>
      </c>
      <c r="Z541" s="53">
        <f t="shared" si="8"/>
        <v>9495837</v>
      </c>
    </row>
    <row r="542" spans="1:26" s="13" customFormat="1">
      <c r="A542" s="50">
        <v>483</v>
      </c>
      <c r="B542" s="50">
        <v>483239082</v>
      </c>
      <c r="C542" s="51" t="s">
        <v>249</v>
      </c>
      <c r="D542" s="50">
        <v>239</v>
      </c>
      <c r="E542" s="51" t="s">
        <v>250</v>
      </c>
      <c r="F542" s="50">
        <v>82</v>
      </c>
      <c r="G542" s="51" t="s">
        <v>252</v>
      </c>
      <c r="H542" s="52">
        <v>5</v>
      </c>
      <c r="I542" s="53">
        <v>12956</v>
      </c>
      <c r="J542" s="53">
        <v>3339</v>
      </c>
      <c r="K542" s="53">
        <v>0</v>
      </c>
      <c r="L542" s="53">
        <v>893</v>
      </c>
      <c r="M542" s="53">
        <v>17188</v>
      </c>
      <c r="N542" s="36"/>
      <c r="O542" s="54" t="s">
        <v>308</v>
      </c>
      <c r="P542" s="54" t="s">
        <v>308</v>
      </c>
      <c r="Q542" s="56">
        <v>0.09</v>
      </c>
      <c r="R542" s="56">
        <v>4.0000000000000001E-3</v>
      </c>
      <c r="S542" s="53">
        <v>0</v>
      </c>
      <c r="T542" s="36"/>
      <c r="U542" s="57">
        <v>81475</v>
      </c>
      <c r="V542" s="57">
        <v>0</v>
      </c>
      <c r="W542" s="53">
        <v>0</v>
      </c>
      <c r="X542" s="53">
        <v>4465</v>
      </c>
      <c r="Y542" s="53">
        <v>85940</v>
      </c>
      <c r="Z542" s="53">
        <f t="shared" si="8"/>
        <v>9495837</v>
      </c>
    </row>
    <row r="543" spans="1:26" s="13" customFormat="1">
      <c r="A543" s="50">
        <v>483</v>
      </c>
      <c r="B543" s="50">
        <v>483239118</v>
      </c>
      <c r="C543" s="51" t="s">
        <v>249</v>
      </c>
      <c r="D543" s="50">
        <v>239</v>
      </c>
      <c r="E543" s="51" t="s">
        <v>250</v>
      </c>
      <c r="F543" s="50">
        <v>118</v>
      </c>
      <c r="G543" s="51" t="s">
        <v>315</v>
      </c>
      <c r="H543" s="52">
        <v>1</v>
      </c>
      <c r="I543" s="53">
        <v>12643</v>
      </c>
      <c r="J543" s="53">
        <v>3804</v>
      </c>
      <c r="K543" s="53">
        <v>0</v>
      </c>
      <c r="L543" s="53">
        <v>893</v>
      </c>
      <c r="M543" s="53">
        <v>17340</v>
      </c>
      <c r="N543" s="36"/>
      <c r="O543" s="54" t="s">
        <v>308</v>
      </c>
      <c r="P543" s="54" t="s">
        <v>308</v>
      </c>
      <c r="Q543" s="56">
        <v>0.09</v>
      </c>
      <c r="R543" s="56">
        <v>2E-3</v>
      </c>
      <c r="S543" s="53">
        <v>0</v>
      </c>
      <c r="T543" s="36"/>
      <c r="U543" s="57">
        <v>16447</v>
      </c>
      <c r="V543" s="57">
        <v>0</v>
      </c>
      <c r="W543" s="53">
        <v>0</v>
      </c>
      <c r="X543" s="53">
        <v>893</v>
      </c>
      <c r="Y543" s="53">
        <v>17340</v>
      </c>
      <c r="Z543" s="53">
        <f t="shared" si="8"/>
        <v>9495837</v>
      </c>
    </row>
    <row r="544" spans="1:26" s="13" customFormat="1">
      <c r="A544" s="50">
        <v>483</v>
      </c>
      <c r="B544" s="50">
        <v>483239122</v>
      </c>
      <c r="C544" s="51" t="s">
        <v>249</v>
      </c>
      <c r="D544" s="50">
        <v>239</v>
      </c>
      <c r="E544" s="51" t="s">
        <v>250</v>
      </c>
      <c r="F544" s="50">
        <v>122</v>
      </c>
      <c r="G544" s="51" t="s">
        <v>272</v>
      </c>
      <c r="H544" s="52">
        <v>1</v>
      </c>
      <c r="I544" s="53">
        <v>9585</v>
      </c>
      <c r="J544" s="53">
        <v>2584</v>
      </c>
      <c r="K544" s="53">
        <v>0</v>
      </c>
      <c r="L544" s="53">
        <v>893</v>
      </c>
      <c r="M544" s="53">
        <v>13062</v>
      </c>
      <c r="N544" s="36"/>
      <c r="O544" s="54" t="s">
        <v>308</v>
      </c>
      <c r="P544" s="54" t="s">
        <v>308</v>
      </c>
      <c r="Q544" s="56">
        <v>0.09</v>
      </c>
      <c r="R544" s="56">
        <v>1.0999999999999999E-2</v>
      </c>
      <c r="S544" s="53">
        <v>0</v>
      </c>
      <c r="T544" s="36"/>
      <c r="U544" s="57">
        <v>12169</v>
      </c>
      <c r="V544" s="57">
        <v>0</v>
      </c>
      <c r="W544" s="53">
        <v>0</v>
      </c>
      <c r="X544" s="53">
        <v>893</v>
      </c>
      <c r="Y544" s="53">
        <v>13062</v>
      </c>
      <c r="Z544" s="53">
        <f t="shared" si="8"/>
        <v>9495837</v>
      </c>
    </row>
    <row r="545" spans="1:26" s="13" customFormat="1">
      <c r="A545" s="50">
        <v>483</v>
      </c>
      <c r="B545" s="50">
        <v>483239145</v>
      </c>
      <c r="C545" s="51" t="s">
        <v>249</v>
      </c>
      <c r="D545" s="50">
        <v>239</v>
      </c>
      <c r="E545" s="51" t="s">
        <v>250</v>
      </c>
      <c r="F545" s="50">
        <v>145</v>
      </c>
      <c r="G545" s="51" t="s">
        <v>254</v>
      </c>
      <c r="H545" s="52">
        <v>5</v>
      </c>
      <c r="I545" s="53">
        <v>10669</v>
      </c>
      <c r="J545" s="53">
        <v>2635</v>
      </c>
      <c r="K545" s="53">
        <v>0</v>
      </c>
      <c r="L545" s="53">
        <v>893</v>
      </c>
      <c r="M545" s="53">
        <v>14197</v>
      </c>
      <c r="N545" s="36"/>
      <c r="O545" s="54" t="s">
        <v>308</v>
      </c>
      <c r="P545" s="54" t="s">
        <v>308</v>
      </c>
      <c r="Q545" s="56">
        <v>0.09</v>
      </c>
      <c r="R545" s="56">
        <v>6.0000000000000001E-3</v>
      </c>
      <c r="S545" s="53">
        <v>0</v>
      </c>
      <c r="T545" s="36"/>
      <c r="U545" s="57">
        <v>66520</v>
      </c>
      <c r="V545" s="57">
        <v>0</v>
      </c>
      <c r="W545" s="53">
        <v>0</v>
      </c>
      <c r="X545" s="53">
        <v>4465</v>
      </c>
      <c r="Y545" s="53">
        <v>70985</v>
      </c>
      <c r="Z545" s="53">
        <f t="shared" si="8"/>
        <v>9495837</v>
      </c>
    </row>
    <row r="546" spans="1:26" s="13" customFormat="1">
      <c r="A546" s="50">
        <v>483</v>
      </c>
      <c r="B546" s="50">
        <v>483239171</v>
      </c>
      <c r="C546" s="51" t="s">
        <v>249</v>
      </c>
      <c r="D546" s="50">
        <v>239</v>
      </c>
      <c r="E546" s="51" t="s">
        <v>250</v>
      </c>
      <c r="F546" s="50">
        <v>171</v>
      </c>
      <c r="G546" s="51" t="s">
        <v>255</v>
      </c>
      <c r="H546" s="52">
        <v>6</v>
      </c>
      <c r="I546" s="53">
        <v>11116</v>
      </c>
      <c r="J546" s="53">
        <v>2344</v>
      </c>
      <c r="K546" s="53">
        <v>0</v>
      </c>
      <c r="L546" s="53">
        <v>893</v>
      </c>
      <c r="M546" s="53">
        <v>14353</v>
      </c>
      <c r="N546" s="36"/>
      <c r="O546" s="54" t="s">
        <v>308</v>
      </c>
      <c r="P546" s="54" t="s">
        <v>308</v>
      </c>
      <c r="Q546" s="56">
        <v>0.09</v>
      </c>
      <c r="R546" s="56">
        <v>7.0000000000000001E-3</v>
      </c>
      <c r="S546" s="53">
        <v>0</v>
      </c>
      <c r="T546" s="36"/>
      <c r="U546" s="57">
        <v>80760</v>
      </c>
      <c r="V546" s="57">
        <v>0</v>
      </c>
      <c r="W546" s="53">
        <v>0</v>
      </c>
      <c r="X546" s="53">
        <v>5358</v>
      </c>
      <c r="Y546" s="53">
        <v>86118</v>
      </c>
      <c r="Z546" s="53">
        <f t="shared" si="8"/>
        <v>9495837</v>
      </c>
    </row>
    <row r="547" spans="1:26" s="13" customFormat="1">
      <c r="A547" s="50">
        <v>483</v>
      </c>
      <c r="B547" s="50">
        <v>483239172</v>
      </c>
      <c r="C547" s="51" t="s">
        <v>249</v>
      </c>
      <c r="D547" s="50">
        <v>239</v>
      </c>
      <c r="E547" s="51" t="s">
        <v>250</v>
      </c>
      <c r="F547" s="50">
        <v>172</v>
      </c>
      <c r="G547" s="51" t="s">
        <v>256</v>
      </c>
      <c r="H547" s="52">
        <v>2</v>
      </c>
      <c r="I547" s="53">
        <v>12237</v>
      </c>
      <c r="J547" s="53">
        <v>7094</v>
      </c>
      <c r="K547" s="53">
        <v>0</v>
      </c>
      <c r="L547" s="53">
        <v>893</v>
      </c>
      <c r="M547" s="53">
        <v>20224</v>
      </c>
      <c r="N547" s="36"/>
      <c r="O547" s="54" t="s">
        <v>308</v>
      </c>
      <c r="P547" s="54" t="s">
        <v>308</v>
      </c>
      <c r="Q547" s="56">
        <v>0.09</v>
      </c>
      <c r="R547" s="56">
        <v>3.2000000000000001E-2</v>
      </c>
      <c r="S547" s="53">
        <v>0</v>
      </c>
      <c r="T547" s="36"/>
      <c r="U547" s="57">
        <v>38662</v>
      </c>
      <c r="V547" s="57">
        <v>0</v>
      </c>
      <c r="W547" s="53">
        <v>0</v>
      </c>
      <c r="X547" s="53">
        <v>1786</v>
      </c>
      <c r="Y547" s="53">
        <v>40448</v>
      </c>
      <c r="Z547" s="53">
        <f t="shared" si="8"/>
        <v>9495837</v>
      </c>
    </row>
    <row r="548" spans="1:26" s="13" customFormat="1">
      <c r="A548" s="50">
        <v>483</v>
      </c>
      <c r="B548" s="50">
        <v>483239182</v>
      </c>
      <c r="C548" s="51" t="s">
        <v>249</v>
      </c>
      <c r="D548" s="50">
        <v>239</v>
      </c>
      <c r="E548" s="51" t="s">
        <v>250</v>
      </c>
      <c r="F548" s="50">
        <v>182</v>
      </c>
      <c r="G548" s="51" t="s">
        <v>257</v>
      </c>
      <c r="H548" s="52">
        <v>40</v>
      </c>
      <c r="I548" s="53">
        <v>9721</v>
      </c>
      <c r="J548" s="53">
        <v>1976</v>
      </c>
      <c r="K548" s="53">
        <v>0</v>
      </c>
      <c r="L548" s="53">
        <v>893</v>
      </c>
      <c r="M548" s="53">
        <v>12590</v>
      </c>
      <c r="N548" s="36"/>
      <c r="O548" s="54" t="s">
        <v>308</v>
      </c>
      <c r="P548" s="54" t="s">
        <v>308</v>
      </c>
      <c r="Q548" s="56">
        <v>0.09</v>
      </c>
      <c r="R548" s="56">
        <v>1.2E-2</v>
      </c>
      <c r="S548" s="53">
        <v>0</v>
      </c>
      <c r="T548" s="36"/>
      <c r="U548" s="57">
        <v>467880</v>
      </c>
      <c r="V548" s="57">
        <v>0</v>
      </c>
      <c r="W548" s="53">
        <v>0</v>
      </c>
      <c r="X548" s="53">
        <v>35720</v>
      </c>
      <c r="Y548" s="53">
        <v>503600</v>
      </c>
      <c r="Z548" s="53">
        <f t="shared" si="8"/>
        <v>9495837</v>
      </c>
    </row>
    <row r="549" spans="1:26" s="13" customFormat="1">
      <c r="A549" s="50">
        <v>483</v>
      </c>
      <c r="B549" s="50">
        <v>483239231</v>
      </c>
      <c r="C549" s="51" t="s">
        <v>249</v>
      </c>
      <c r="D549" s="50">
        <v>239</v>
      </c>
      <c r="E549" s="51" t="s">
        <v>250</v>
      </c>
      <c r="F549" s="50">
        <v>231</v>
      </c>
      <c r="G549" s="51" t="s">
        <v>258</v>
      </c>
      <c r="H549" s="52">
        <v>7</v>
      </c>
      <c r="I549" s="53">
        <v>8804</v>
      </c>
      <c r="J549" s="53">
        <v>1476</v>
      </c>
      <c r="K549" s="53">
        <v>0</v>
      </c>
      <c r="L549" s="53">
        <v>893</v>
      </c>
      <c r="M549" s="53">
        <v>11173</v>
      </c>
      <c r="N549" s="36"/>
      <c r="O549" s="54" t="s">
        <v>308</v>
      </c>
      <c r="P549" s="54" t="s">
        <v>308</v>
      </c>
      <c r="Q549" s="56">
        <v>0.09</v>
      </c>
      <c r="R549" s="56">
        <v>1.2E-2</v>
      </c>
      <c r="S549" s="53">
        <v>0</v>
      </c>
      <c r="T549" s="36"/>
      <c r="U549" s="57">
        <v>71960</v>
      </c>
      <c r="V549" s="57">
        <v>0</v>
      </c>
      <c r="W549" s="53">
        <v>0</v>
      </c>
      <c r="X549" s="53">
        <v>6251</v>
      </c>
      <c r="Y549" s="53">
        <v>78211</v>
      </c>
      <c r="Z549" s="53">
        <f t="shared" si="8"/>
        <v>9495837</v>
      </c>
    </row>
    <row r="550" spans="1:26" s="13" customFormat="1">
      <c r="A550" s="50">
        <v>483</v>
      </c>
      <c r="B550" s="50">
        <v>483239239</v>
      </c>
      <c r="C550" s="51" t="s">
        <v>249</v>
      </c>
      <c r="D550" s="50">
        <v>239</v>
      </c>
      <c r="E550" s="51" t="s">
        <v>250</v>
      </c>
      <c r="F550" s="50">
        <v>239</v>
      </c>
      <c r="G550" s="51" t="s">
        <v>250</v>
      </c>
      <c r="H550" s="52">
        <v>441</v>
      </c>
      <c r="I550" s="53">
        <v>9469</v>
      </c>
      <c r="J550" s="53">
        <v>3265</v>
      </c>
      <c r="K550" s="53">
        <v>0</v>
      </c>
      <c r="L550" s="53">
        <v>893</v>
      </c>
      <c r="M550" s="53">
        <v>13627</v>
      </c>
      <c r="N550" s="36"/>
      <c r="O550" s="54" t="s">
        <v>308</v>
      </c>
      <c r="P550" s="54" t="s">
        <v>308</v>
      </c>
      <c r="Q550" s="56">
        <v>0.09</v>
      </c>
      <c r="R550" s="56">
        <v>5.6000000000000001E-2</v>
      </c>
      <c r="S550" s="53">
        <v>0</v>
      </c>
      <c r="T550" s="36"/>
      <c r="U550" s="57">
        <v>5615694</v>
      </c>
      <c r="V550" s="57">
        <v>0</v>
      </c>
      <c r="W550" s="53">
        <v>0</v>
      </c>
      <c r="X550" s="53">
        <v>393813</v>
      </c>
      <c r="Y550" s="53">
        <v>6009507</v>
      </c>
      <c r="Z550" s="53">
        <f t="shared" si="8"/>
        <v>9495837</v>
      </c>
    </row>
    <row r="551" spans="1:26" s="13" customFormat="1">
      <c r="A551" s="50">
        <v>483</v>
      </c>
      <c r="B551" s="50">
        <v>483239240</v>
      </c>
      <c r="C551" s="51" t="s">
        <v>249</v>
      </c>
      <c r="D551" s="50">
        <v>239</v>
      </c>
      <c r="E551" s="51" t="s">
        <v>250</v>
      </c>
      <c r="F551" s="50">
        <v>240</v>
      </c>
      <c r="G551" s="51" t="s">
        <v>314</v>
      </c>
      <c r="H551" s="52">
        <v>3</v>
      </c>
      <c r="I551" s="53">
        <v>8512</v>
      </c>
      <c r="J551" s="53">
        <v>4846</v>
      </c>
      <c r="K551" s="53">
        <v>0</v>
      </c>
      <c r="L551" s="53">
        <v>893</v>
      </c>
      <c r="M551" s="53">
        <v>14251</v>
      </c>
      <c r="N551" s="36"/>
      <c r="O551" s="54" t="s">
        <v>308</v>
      </c>
      <c r="P551" s="54" t="s">
        <v>308</v>
      </c>
      <c r="Q551" s="56">
        <v>0.09</v>
      </c>
      <c r="R551" s="56">
        <v>0.01</v>
      </c>
      <c r="S551" s="53">
        <v>0</v>
      </c>
      <c r="T551" s="36"/>
      <c r="U551" s="57">
        <v>40074</v>
      </c>
      <c r="V551" s="57">
        <v>0</v>
      </c>
      <c r="W551" s="53">
        <v>0</v>
      </c>
      <c r="X551" s="53">
        <v>2679</v>
      </c>
      <c r="Y551" s="53">
        <v>42753</v>
      </c>
      <c r="Z551" s="53">
        <f t="shared" si="8"/>
        <v>9495837</v>
      </c>
    </row>
    <row r="552" spans="1:26" s="13" customFormat="1">
      <c r="A552" s="50">
        <v>483</v>
      </c>
      <c r="B552" s="50">
        <v>483239261</v>
      </c>
      <c r="C552" s="51" t="s">
        <v>249</v>
      </c>
      <c r="D552" s="50">
        <v>239</v>
      </c>
      <c r="E552" s="51" t="s">
        <v>250</v>
      </c>
      <c r="F552" s="50">
        <v>261</v>
      </c>
      <c r="G552" s="51" t="s">
        <v>127</v>
      </c>
      <c r="H552" s="52">
        <v>12</v>
      </c>
      <c r="I552" s="53">
        <v>9495</v>
      </c>
      <c r="J552" s="53">
        <v>4790</v>
      </c>
      <c r="K552" s="53">
        <v>0</v>
      </c>
      <c r="L552" s="53">
        <v>893</v>
      </c>
      <c r="M552" s="53">
        <v>15178</v>
      </c>
      <c r="N552" s="36"/>
      <c r="O552" s="54" t="s">
        <v>308</v>
      </c>
      <c r="P552" s="54" t="s">
        <v>308</v>
      </c>
      <c r="Q552" s="56">
        <v>0.09</v>
      </c>
      <c r="R552" s="56">
        <v>6.9000000000000006E-2</v>
      </c>
      <c r="S552" s="53">
        <v>0</v>
      </c>
      <c r="T552" s="36"/>
      <c r="U552" s="57">
        <v>171420</v>
      </c>
      <c r="V552" s="57">
        <v>0</v>
      </c>
      <c r="W552" s="53">
        <v>0</v>
      </c>
      <c r="X552" s="53">
        <v>10716</v>
      </c>
      <c r="Y552" s="53">
        <v>182136</v>
      </c>
      <c r="Z552" s="53">
        <f t="shared" si="8"/>
        <v>9495837</v>
      </c>
    </row>
    <row r="553" spans="1:26" s="13" customFormat="1">
      <c r="A553" s="50">
        <v>483</v>
      </c>
      <c r="B553" s="50">
        <v>483239310</v>
      </c>
      <c r="C553" s="51" t="s">
        <v>249</v>
      </c>
      <c r="D553" s="50">
        <v>239</v>
      </c>
      <c r="E553" s="51" t="s">
        <v>250</v>
      </c>
      <c r="F553" s="50">
        <v>310</v>
      </c>
      <c r="G553" s="51" t="s">
        <v>259</v>
      </c>
      <c r="H553" s="52">
        <v>46</v>
      </c>
      <c r="I553" s="53">
        <v>10548</v>
      </c>
      <c r="J553" s="53">
        <v>2149</v>
      </c>
      <c r="K553" s="53">
        <v>0</v>
      </c>
      <c r="L553" s="53">
        <v>893</v>
      </c>
      <c r="M553" s="53">
        <v>13590</v>
      </c>
      <c r="N553" s="36"/>
      <c r="O553" s="54" t="s">
        <v>308</v>
      </c>
      <c r="P553" s="54" t="s">
        <v>308</v>
      </c>
      <c r="Q553" s="56">
        <v>0.18</v>
      </c>
      <c r="R553" s="56">
        <v>2.5000000000000001E-2</v>
      </c>
      <c r="S553" s="53">
        <v>0</v>
      </c>
      <c r="T553" s="36"/>
      <c r="U553" s="57">
        <v>584062</v>
      </c>
      <c r="V553" s="57">
        <v>0</v>
      </c>
      <c r="W553" s="53">
        <v>0</v>
      </c>
      <c r="X553" s="53">
        <v>41078</v>
      </c>
      <c r="Y553" s="53">
        <v>625140</v>
      </c>
      <c r="Z553" s="53">
        <f t="shared" si="8"/>
        <v>9495837</v>
      </c>
    </row>
    <row r="554" spans="1:26" s="13" customFormat="1">
      <c r="A554" s="50">
        <v>483</v>
      </c>
      <c r="B554" s="50">
        <v>483239625</v>
      </c>
      <c r="C554" s="51" t="s">
        <v>249</v>
      </c>
      <c r="D554" s="50">
        <v>239</v>
      </c>
      <c r="E554" s="51" t="s">
        <v>250</v>
      </c>
      <c r="F554" s="50">
        <v>625</v>
      </c>
      <c r="G554" s="51" t="s">
        <v>92</v>
      </c>
      <c r="H554" s="52">
        <v>1</v>
      </c>
      <c r="I554" s="53">
        <v>10079</v>
      </c>
      <c r="J554" s="53">
        <v>1888</v>
      </c>
      <c r="K554" s="53">
        <v>0</v>
      </c>
      <c r="L554" s="53">
        <v>893</v>
      </c>
      <c r="M554" s="53">
        <v>12860</v>
      </c>
      <c r="N554" s="36"/>
      <c r="O554" s="54" t="s">
        <v>308</v>
      </c>
      <c r="P554" s="54" t="s">
        <v>308</v>
      </c>
      <c r="Q554" s="56">
        <v>0.09</v>
      </c>
      <c r="R554" s="56">
        <v>2E-3</v>
      </c>
      <c r="S554" s="53">
        <v>0</v>
      </c>
      <c r="T554" s="36"/>
      <c r="U554" s="57">
        <v>11967</v>
      </c>
      <c r="V554" s="57">
        <v>0</v>
      </c>
      <c r="W554" s="53">
        <v>0</v>
      </c>
      <c r="X554" s="53">
        <v>893</v>
      </c>
      <c r="Y554" s="53">
        <v>12860</v>
      </c>
      <c r="Z554" s="53">
        <f t="shared" si="8"/>
        <v>9495837</v>
      </c>
    </row>
    <row r="555" spans="1:26" s="13" customFormat="1">
      <c r="A555" s="50">
        <v>483</v>
      </c>
      <c r="B555" s="50">
        <v>483239665</v>
      </c>
      <c r="C555" s="51" t="s">
        <v>249</v>
      </c>
      <c r="D555" s="50">
        <v>239</v>
      </c>
      <c r="E555" s="51" t="s">
        <v>250</v>
      </c>
      <c r="F555" s="50">
        <v>665</v>
      </c>
      <c r="G555" s="51" t="s">
        <v>260</v>
      </c>
      <c r="H555" s="52">
        <v>14</v>
      </c>
      <c r="I555" s="53">
        <v>10056</v>
      </c>
      <c r="J555" s="53">
        <v>1461</v>
      </c>
      <c r="K555" s="53">
        <v>0</v>
      </c>
      <c r="L555" s="53">
        <v>893</v>
      </c>
      <c r="M555" s="53">
        <v>12410</v>
      </c>
      <c r="N555" s="36"/>
      <c r="O555" s="54" t="s">
        <v>308</v>
      </c>
      <c r="P555" s="54" t="s">
        <v>308</v>
      </c>
      <c r="Q555" s="56">
        <v>0.09</v>
      </c>
      <c r="R555" s="56">
        <v>6.0000000000000001E-3</v>
      </c>
      <c r="S555" s="53">
        <v>0</v>
      </c>
      <c r="T555" s="36"/>
      <c r="U555" s="57">
        <v>161238</v>
      </c>
      <c r="V555" s="57">
        <v>0</v>
      </c>
      <c r="W555" s="53">
        <v>0</v>
      </c>
      <c r="X555" s="53">
        <v>12502</v>
      </c>
      <c r="Y555" s="53">
        <v>173740</v>
      </c>
      <c r="Z555" s="53">
        <f t="shared" si="8"/>
        <v>9495837</v>
      </c>
    </row>
    <row r="556" spans="1:26" s="13" customFormat="1">
      <c r="A556" s="50">
        <v>483</v>
      </c>
      <c r="B556" s="50">
        <v>483239740</v>
      </c>
      <c r="C556" s="51" t="s">
        <v>249</v>
      </c>
      <c r="D556" s="50">
        <v>239</v>
      </c>
      <c r="E556" s="51" t="s">
        <v>250</v>
      </c>
      <c r="F556" s="50">
        <v>740</v>
      </c>
      <c r="G556" s="51" t="s">
        <v>261</v>
      </c>
      <c r="H556" s="52">
        <v>1</v>
      </c>
      <c r="I556" s="53">
        <v>10079</v>
      </c>
      <c r="J556" s="53">
        <v>4009</v>
      </c>
      <c r="K556" s="53">
        <v>0</v>
      </c>
      <c r="L556" s="53">
        <v>893</v>
      </c>
      <c r="M556" s="53">
        <v>14981</v>
      </c>
      <c r="N556" s="36"/>
      <c r="O556" s="54" t="s">
        <v>308</v>
      </c>
      <c r="P556" s="54" t="s">
        <v>308</v>
      </c>
      <c r="Q556" s="56">
        <v>0.09</v>
      </c>
      <c r="R556" s="56">
        <v>2E-3</v>
      </c>
      <c r="S556" s="53">
        <v>0</v>
      </c>
      <c r="T556" s="36"/>
      <c r="U556" s="57">
        <v>14088</v>
      </c>
      <c r="V556" s="57">
        <v>0</v>
      </c>
      <c r="W556" s="53">
        <v>0</v>
      </c>
      <c r="X556" s="53">
        <v>893</v>
      </c>
      <c r="Y556" s="53">
        <v>14981</v>
      </c>
      <c r="Z556" s="53">
        <f t="shared" si="8"/>
        <v>9495837</v>
      </c>
    </row>
    <row r="557" spans="1:26" s="13" customFormat="1">
      <c r="A557" s="50">
        <v>483</v>
      </c>
      <c r="B557" s="50">
        <v>483239760</v>
      </c>
      <c r="C557" s="51" t="s">
        <v>249</v>
      </c>
      <c r="D557" s="50">
        <v>239</v>
      </c>
      <c r="E557" s="51" t="s">
        <v>250</v>
      </c>
      <c r="F557" s="50">
        <v>760</v>
      </c>
      <c r="G557" s="51" t="s">
        <v>262</v>
      </c>
      <c r="H557" s="52">
        <v>54</v>
      </c>
      <c r="I557" s="53">
        <v>9864</v>
      </c>
      <c r="J557" s="53">
        <v>1529</v>
      </c>
      <c r="K557" s="53">
        <v>0</v>
      </c>
      <c r="L557" s="53">
        <v>893</v>
      </c>
      <c r="M557" s="53">
        <v>12286</v>
      </c>
      <c r="N557" s="36"/>
      <c r="O557" s="54" t="s">
        <v>308</v>
      </c>
      <c r="P557" s="54" t="s">
        <v>308</v>
      </c>
      <c r="Q557" s="56">
        <v>0.09</v>
      </c>
      <c r="R557" s="56">
        <v>2.8000000000000001E-2</v>
      </c>
      <c r="S557" s="53">
        <v>0</v>
      </c>
      <c r="T557" s="36"/>
      <c r="U557" s="57">
        <v>615222</v>
      </c>
      <c r="V557" s="57">
        <v>0</v>
      </c>
      <c r="W557" s="53">
        <v>0</v>
      </c>
      <c r="X557" s="53">
        <v>48222</v>
      </c>
      <c r="Y557" s="53">
        <v>663444</v>
      </c>
      <c r="Z557" s="53">
        <f t="shared" si="8"/>
        <v>9495837</v>
      </c>
    </row>
    <row r="558" spans="1:26" s="13" customFormat="1">
      <c r="A558" s="50">
        <v>484</v>
      </c>
      <c r="B558" s="50">
        <v>484035035</v>
      </c>
      <c r="C558" s="51" t="s">
        <v>263</v>
      </c>
      <c r="D558" s="50">
        <v>35</v>
      </c>
      <c r="E558" s="51" t="s">
        <v>11</v>
      </c>
      <c r="F558" s="50">
        <v>35</v>
      </c>
      <c r="G558" s="51" t="s">
        <v>11</v>
      </c>
      <c r="H558" s="52">
        <v>1565</v>
      </c>
      <c r="I558" s="53">
        <v>12442</v>
      </c>
      <c r="J558" s="53">
        <v>3677</v>
      </c>
      <c r="K558" s="53">
        <v>0</v>
      </c>
      <c r="L558" s="53">
        <v>893</v>
      </c>
      <c r="M558" s="53">
        <v>17012</v>
      </c>
      <c r="N558" s="36"/>
      <c r="O558" s="54" t="s">
        <v>308</v>
      </c>
      <c r="P558" s="54" t="s">
        <v>308</v>
      </c>
      <c r="Q558" s="56">
        <v>0.18</v>
      </c>
      <c r="R558" s="56">
        <v>0.152</v>
      </c>
      <c r="S558" s="53">
        <v>0</v>
      </c>
      <c r="T558" s="36"/>
      <c r="U558" s="57">
        <v>25226235</v>
      </c>
      <c r="V558" s="57">
        <v>0</v>
      </c>
      <c r="W558" s="53">
        <v>0</v>
      </c>
      <c r="X558" s="53">
        <v>1397545</v>
      </c>
      <c r="Y558" s="53">
        <v>26623780</v>
      </c>
      <c r="Z558" s="53">
        <f t="shared" si="8"/>
        <v>26623780</v>
      </c>
    </row>
    <row r="559" spans="1:26" s="13" customFormat="1">
      <c r="A559" s="50">
        <v>485</v>
      </c>
      <c r="B559" s="50">
        <v>485258030</v>
      </c>
      <c r="C559" s="51" t="s">
        <v>264</v>
      </c>
      <c r="D559" s="50">
        <v>258</v>
      </c>
      <c r="E559" s="51" t="s">
        <v>98</v>
      </c>
      <c r="F559" s="50">
        <v>30</v>
      </c>
      <c r="G559" s="51" t="s">
        <v>94</v>
      </c>
      <c r="H559" s="52">
        <v>4</v>
      </c>
      <c r="I559" s="53">
        <v>9794</v>
      </c>
      <c r="J559" s="53">
        <v>2232</v>
      </c>
      <c r="K559" s="53">
        <v>0</v>
      </c>
      <c r="L559" s="53">
        <v>893</v>
      </c>
      <c r="M559" s="53">
        <v>12919</v>
      </c>
      <c r="N559" s="36"/>
      <c r="O559" s="54" t="s">
        <v>308</v>
      </c>
      <c r="P559" s="54" t="s">
        <v>308</v>
      </c>
      <c r="Q559" s="56">
        <v>0.09</v>
      </c>
      <c r="R559" s="56">
        <v>3.0000000000000001E-3</v>
      </c>
      <c r="S559" s="53">
        <v>0</v>
      </c>
      <c r="T559" s="36"/>
      <c r="U559" s="57">
        <v>48104</v>
      </c>
      <c r="V559" s="57">
        <v>0</v>
      </c>
      <c r="W559" s="53">
        <v>0</v>
      </c>
      <c r="X559" s="53">
        <v>3572</v>
      </c>
      <c r="Y559" s="53">
        <v>51676</v>
      </c>
      <c r="Z559" s="53">
        <f t="shared" si="8"/>
        <v>7376928</v>
      </c>
    </row>
    <row r="560" spans="1:26" s="13" customFormat="1">
      <c r="A560" s="50">
        <v>485</v>
      </c>
      <c r="B560" s="50">
        <v>485258035</v>
      </c>
      <c r="C560" s="51" t="s">
        <v>264</v>
      </c>
      <c r="D560" s="50">
        <v>258</v>
      </c>
      <c r="E560" s="51" t="s">
        <v>98</v>
      </c>
      <c r="F560" s="50">
        <v>35</v>
      </c>
      <c r="G560" s="51" t="s">
        <v>11</v>
      </c>
      <c r="H560" s="52">
        <v>1</v>
      </c>
      <c r="I560" s="53">
        <v>9794</v>
      </c>
      <c r="J560" s="53">
        <v>2894</v>
      </c>
      <c r="K560" s="53">
        <v>0</v>
      </c>
      <c r="L560" s="53">
        <v>893</v>
      </c>
      <c r="M560" s="53">
        <v>13581</v>
      </c>
      <c r="N560" s="36"/>
      <c r="O560" s="54" t="s">
        <v>308</v>
      </c>
      <c r="P560" s="54" t="s">
        <v>308</v>
      </c>
      <c r="Q560" s="56">
        <v>0.18</v>
      </c>
      <c r="R560" s="56">
        <v>0.152</v>
      </c>
      <c r="S560" s="53">
        <v>0</v>
      </c>
      <c r="T560" s="36"/>
      <c r="U560" s="57">
        <v>12688</v>
      </c>
      <c r="V560" s="57">
        <v>0</v>
      </c>
      <c r="W560" s="53">
        <v>0</v>
      </c>
      <c r="X560" s="53">
        <v>893</v>
      </c>
      <c r="Y560" s="53">
        <v>13581</v>
      </c>
      <c r="Z560" s="53">
        <f t="shared" si="8"/>
        <v>7376928</v>
      </c>
    </row>
    <row r="561" spans="1:26" s="13" customFormat="1">
      <c r="A561" s="50">
        <v>485</v>
      </c>
      <c r="B561" s="50">
        <v>485258071</v>
      </c>
      <c r="C561" s="51" t="s">
        <v>264</v>
      </c>
      <c r="D561" s="50">
        <v>258</v>
      </c>
      <c r="E561" s="51" t="s">
        <v>98</v>
      </c>
      <c r="F561" s="50">
        <v>71</v>
      </c>
      <c r="G561" s="51" t="s">
        <v>218</v>
      </c>
      <c r="H561" s="52">
        <v>3</v>
      </c>
      <c r="I561" s="53">
        <v>11035</v>
      </c>
      <c r="J561" s="53">
        <v>4381</v>
      </c>
      <c r="K561" s="53">
        <v>0</v>
      </c>
      <c r="L561" s="53">
        <v>893</v>
      </c>
      <c r="M561" s="53">
        <v>16309</v>
      </c>
      <c r="N561" s="36"/>
      <c r="O561" s="54" t="s">
        <v>308</v>
      </c>
      <c r="P561" s="54" t="s">
        <v>308</v>
      </c>
      <c r="Q561" s="56">
        <v>0.09</v>
      </c>
      <c r="R561" s="56">
        <v>2E-3</v>
      </c>
      <c r="S561" s="53">
        <v>0</v>
      </c>
      <c r="T561" s="36"/>
      <c r="U561" s="57">
        <v>46248</v>
      </c>
      <c r="V561" s="57">
        <v>0</v>
      </c>
      <c r="W561" s="53">
        <v>0</v>
      </c>
      <c r="X561" s="53">
        <v>2679</v>
      </c>
      <c r="Y561" s="53">
        <v>48927</v>
      </c>
      <c r="Z561" s="53">
        <f t="shared" si="8"/>
        <v>7376928</v>
      </c>
    </row>
    <row r="562" spans="1:26" s="13" customFormat="1">
      <c r="A562" s="50">
        <v>485</v>
      </c>
      <c r="B562" s="50">
        <v>485258163</v>
      </c>
      <c r="C562" s="51" t="s">
        <v>264</v>
      </c>
      <c r="D562" s="50">
        <v>258</v>
      </c>
      <c r="E562" s="51" t="s">
        <v>98</v>
      </c>
      <c r="F562" s="50">
        <v>163</v>
      </c>
      <c r="G562" s="51" t="s">
        <v>16</v>
      </c>
      <c r="H562" s="52">
        <v>10</v>
      </c>
      <c r="I562" s="53">
        <v>11318</v>
      </c>
      <c r="J562" s="53">
        <v>221</v>
      </c>
      <c r="K562" s="53">
        <v>0</v>
      </c>
      <c r="L562" s="53">
        <v>893</v>
      </c>
      <c r="M562" s="53">
        <v>12432</v>
      </c>
      <c r="N562" s="36"/>
      <c r="O562" s="54" t="s">
        <v>308</v>
      </c>
      <c r="P562" s="54" t="s">
        <v>308</v>
      </c>
      <c r="Q562" s="56">
        <v>0.18</v>
      </c>
      <c r="R562" s="56">
        <v>9.1999999999999998E-2</v>
      </c>
      <c r="S562" s="53">
        <v>0</v>
      </c>
      <c r="T562" s="36"/>
      <c r="U562" s="57">
        <v>115390</v>
      </c>
      <c r="V562" s="57">
        <v>0</v>
      </c>
      <c r="W562" s="53">
        <v>0</v>
      </c>
      <c r="X562" s="53">
        <v>8930</v>
      </c>
      <c r="Y562" s="53">
        <v>124320</v>
      </c>
      <c r="Z562" s="53">
        <f t="shared" si="8"/>
        <v>7376928</v>
      </c>
    </row>
    <row r="563" spans="1:26" s="13" customFormat="1">
      <c r="A563" s="50">
        <v>485</v>
      </c>
      <c r="B563" s="50">
        <v>485258168</v>
      </c>
      <c r="C563" s="51" t="s">
        <v>264</v>
      </c>
      <c r="D563" s="50">
        <v>258</v>
      </c>
      <c r="E563" s="51" t="s">
        <v>98</v>
      </c>
      <c r="F563" s="50">
        <v>168</v>
      </c>
      <c r="G563" s="51" t="s">
        <v>96</v>
      </c>
      <c r="H563" s="52">
        <v>2</v>
      </c>
      <c r="I563" s="53">
        <v>13435</v>
      </c>
      <c r="J563" s="53">
        <v>6315</v>
      </c>
      <c r="K563" s="53">
        <v>0</v>
      </c>
      <c r="L563" s="53">
        <v>893</v>
      </c>
      <c r="M563" s="53">
        <v>20643</v>
      </c>
      <c r="N563" s="36"/>
      <c r="O563" s="54" t="s">
        <v>308</v>
      </c>
      <c r="P563" s="54" t="s">
        <v>308</v>
      </c>
      <c r="Q563" s="56">
        <v>0.09</v>
      </c>
      <c r="R563" s="56">
        <v>5.3999999999999999E-2</v>
      </c>
      <c r="S563" s="53">
        <v>0</v>
      </c>
      <c r="T563" s="36"/>
      <c r="U563" s="57">
        <v>39500</v>
      </c>
      <c r="V563" s="57">
        <v>0</v>
      </c>
      <c r="W563" s="53">
        <v>0</v>
      </c>
      <c r="X563" s="53">
        <v>1786</v>
      </c>
      <c r="Y563" s="53">
        <v>41286</v>
      </c>
      <c r="Z563" s="53">
        <f t="shared" si="8"/>
        <v>7376928</v>
      </c>
    </row>
    <row r="564" spans="1:26" s="13" customFormat="1">
      <c r="A564" s="50">
        <v>485</v>
      </c>
      <c r="B564" s="50">
        <v>485258229</v>
      </c>
      <c r="C564" s="51" t="s">
        <v>264</v>
      </c>
      <c r="D564" s="50">
        <v>258</v>
      </c>
      <c r="E564" s="51" t="s">
        <v>98</v>
      </c>
      <c r="F564" s="50">
        <v>229</v>
      </c>
      <c r="G564" s="51" t="s">
        <v>97</v>
      </c>
      <c r="H564" s="52">
        <v>12</v>
      </c>
      <c r="I564" s="53">
        <v>10583</v>
      </c>
      <c r="J564" s="53">
        <v>1002</v>
      </c>
      <c r="K564" s="53">
        <v>0</v>
      </c>
      <c r="L564" s="53">
        <v>893</v>
      </c>
      <c r="M564" s="53">
        <v>12478</v>
      </c>
      <c r="N564" s="36"/>
      <c r="O564" s="54" t="s">
        <v>308</v>
      </c>
      <c r="P564" s="54" t="s">
        <v>308</v>
      </c>
      <c r="Q564" s="56">
        <v>0.09</v>
      </c>
      <c r="R564" s="56">
        <v>0.01</v>
      </c>
      <c r="S564" s="53">
        <v>0</v>
      </c>
      <c r="T564" s="36"/>
      <c r="U564" s="57">
        <v>139020</v>
      </c>
      <c r="V564" s="57">
        <v>0</v>
      </c>
      <c r="W564" s="53">
        <v>0</v>
      </c>
      <c r="X564" s="53">
        <v>10716</v>
      </c>
      <c r="Y564" s="53">
        <v>149736</v>
      </c>
      <c r="Z564" s="53">
        <f t="shared" si="8"/>
        <v>7376928</v>
      </c>
    </row>
    <row r="565" spans="1:26" s="13" customFormat="1">
      <c r="A565" s="50">
        <v>485</v>
      </c>
      <c r="B565" s="50">
        <v>485258248</v>
      </c>
      <c r="C565" s="51" t="s">
        <v>264</v>
      </c>
      <c r="D565" s="50">
        <v>258</v>
      </c>
      <c r="E565" s="51" t="s">
        <v>98</v>
      </c>
      <c r="F565" s="50">
        <v>248</v>
      </c>
      <c r="G565" s="51" t="s">
        <v>18</v>
      </c>
      <c r="H565" s="52">
        <v>1</v>
      </c>
      <c r="I565" s="53">
        <v>9794</v>
      </c>
      <c r="J565" s="53">
        <v>1063</v>
      </c>
      <c r="K565" s="53">
        <v>0</v>
      </c>
      <c r="L565" s="53">
        <v>893</v>
      </c>
      <c r="M565" s="53">
        <v>11750</v>
      </c>
      <c r="N565" s="36"/>
      <c r="O565" s="54" t="s">
        <v>308</v>
      </c>
      <c r="P565" s="54" t="s">
        <v>308</v>
      </c>
      <c r="Q565" s="56">
        <v>0.09</v>
      </c>
      <c r="R565" s="56">
        <v>4.2000000000000003E-2</v>
      </c>
      <c r="S565" s="53">
        <v>0</v>
      </c>
      <c r="T565" s="36"/>
      <c r="U565" s="57">
        <v>10857</v>
      </c>
      <c r="V565" s="57">
        <v>0</v>
      </c>
      <c r="W565" s="53">
        <v>0</v>
      </c>
      <c r="X565" s="53">
        <v>893</v>
      </c>
      <c r="Y565" s="53">
        <v>11750</v>
      </c>
      <c r="Z565" s="53">
        <f t="shared" si="8"/>
        <v>7376928</v>
      </c>
    </row>
    <row r="566" spans="1:26" s="13" customFormat="1">
      <c r="A566" s="50">
        <v>485</v>
      </c>
      <c r="B566" s="50">
        <v>485258258</v>
      </c>
      <c r="C566" s="51" t="s">
        <v>264</v>
      </c>
      <c r="D566" s="50">
        <v>258</v>
      </c>
      <c r="E566" s="51" t="s">
        <v>98</v>
      </c>
      <c r="F566" s="50">
        <v>258</v>
      </c>
      <c r="G566" s="51" t="s">
        <v>98</v>
      </c>
      <c r="H566" s="52">
        <v>447</v>
      </c>
      <c r="I566" s="53">
        <v>10510</v>
      </c>
      <c r="J566" s="53">
        <v>4113</v>
      </c>
      <c r="K566" s="53">
        <v>0</v>
      </c>
      <c r="L566" s="53">
        <v>893</v>
      </c>
      <c r="M566" s="53">
        <v>15516</v>
      </c>
      <c r="N566" s="36"/>
      <c r="O566" s="54" t="s">
        <v>308</v>
      </c>
      <c r="P566" s="54" t="s">
        <v>308</v>
      </c>
      <c r="Q566" s="56">
        <v>0.18</v>
      </c>
      <c r="R566" s="56">
        <v>9.0999999999999998E-2</v>
      </c>
      <c r="S566" s="53">
        <v>0</v>
      </c>
      <c r="T566" s="36"/>
      <c r="U566" s="57">
        <v>6536481</v>
      </c>
      <c r="V566" s="57">
        <v>0</v>
      </c>
      <c r="W566" s="53">
        <v>0</v>
      </c>
      <c r="X566" s="53">
        <v>399171</v>
      </c>
      <c r="Y566" s="53">
        <v>6935652</v>
      </c>
      <c r="Z566" s="53">
        <f t="shared" si="8"/>
        <v>7376928</v>
      </c>
    </row>
    <row r="567" spans="1:26" s="13" customFormat="1">
      <c r="A567" s="50">
        <v>486</v>
      </c>
      <c r="B567" s="50">
        <v>486348097</v>
      </c>
      <c r="C567" s="51" t="s">
        <v>265</v>
      </c>
      <c r="D567" s="50">
        <v>348</v>
      </c>
      <c r="E567" s="51" t="s">
        <v>100</v>
      </c>
      <c r="F567" s="50">
        <v>97</v>
      </c>
      <c r="G567" s="51" t="s">
        <v>224</v>
      </c>
      <c r="H567" s="52">
        <v>1</v>
      </c>
      <c r="I567" s="53">
        <v>9759</v>
      </c>
      <c r="J567" s="53">
        <v>69</v>
      </c>
      <c r="K567" s="53">
        <v>0</v>
      </c>
      <c r="L567" s="53">
        <v>893</v>
      </c>
      <c r="M567" s="53">
        <v>10721</v>
      </c>
      <c r="N567" s="36"/>
      <c r="O567" s="54" t="s">
        <v>308</v>
      </c>
      <c r="P567" s="54" t="s">
        <v>308</v>
      </c>
      <c r="Q567" s="56">
        <v>0.18</v>
      </c>
      <c r="R567" s="56">
        <v>3.3000000000000002E-2</v>
      </c>
      <c r="S567" s="53">
        <v>0</v>
      </c>
      <c r="T567" s="36"/>
      <c r="U567" s="57">
        <v>9828</v>
      </c>
      <c r="V567" s="57">
        <v>0</v>
      </c>
      <c r="W567" s="53">
        <v>0</v>
      </c>
      <c r="X567" s="53">
        <v>893</v>
      </c>
      <c r="Y567" s="53">
        <v>10721</v>
      </c>
      <c r="Z567" s="53">
        <f t="shared" si="8"/>
        <v>8340277</v>
      </c>
    </row>
    <row r="568" spans="1:26" s="13" customFormat="1">
      <c r="A568" s="50">
        <v>486</v>
      </c>
      <c r="B568" s="50">
        <v>486348110</v>
      </c>
      <c r="C568" s="51" t="s">
        <v>265</v>
      </c>
      <c r="D568" s="50">
        <v>348</v>
      </c>
      <c r="E568" s="51" t="s">
        <v>100</v>
      </c>
      <c r="F568" s="50">
        <v>110</v>
      </c>
      <c r="G568" s="51" t="s">
        <v>104</v>
      </c>
      <c r="H568" s="52">
        <v>1</v>
      </c>
      <c r="I568" s="53">
        <v>12275</v>
      </c>
      <c r="J568" s="53">
        <v>1815</v>
      </c>
      <c r="K568" s="53">
        <v>0</v>
      </c>
      <c r="L568" s="53">
        <v>893</v>
      </c>
      <c r="M568" s="53">
        <v>14983</v>
      </c>
      <c r="N568" s="36"/>
      <c r="O568" s="54" t="s">
        <v>308</v>
      </c>
      <c r="P568" s="54" t="s">
        <v>308</v>
      </c>
      <c r="Q568" s="56">
        <v>0.09</v>
      </c>
      <c r="R568" s="56">
        <v>7.0000000000000001E-3</v>
      </c>
      <c r="S568" s="53">
        <v>0</v>
      </c>
      <c r="T568" s="36"/>
      <c r="U568" s="57">
        <v>14090</v>
      </c>
      <c r="V568" s="57">
        <v>0</v>
      </c>
      <c r="W568" s="53">
        <v>0</v>
      </c>
      <c r="X568" s="53">
        <v>893</v>
      </c>
      <c r="Y568" s="53">
        <v>14983</v>
      </c>
      <c r="Z568" s="53">
        <f t="shared" si="8"/>
        <v>8340277</v>
      </c>
    </row>
    <row r="569" spans="1:26" s="13" customFormat="1">
      <c r="A569" s="50">
        <v>486</v>
      </c>
      <c r="B569" s="50">
        <v>486348151</v>
      </c>
      <c r="C569" s="51" t="s">
        <v>265</v>
      </c>
      <c r="D569" s="50">
        <v>348</v>
      </c>
      <c r="E569" s="51" t="s">
        <v>100</v>
      </c>
      <c r="F569" s="50">
        <v>151</v>
      </c>
      <c r="G569" s="51" t="s">
        <v>156</v>
      </c>
      <c r="H569" s="52">
        <v>4</v>
      </c>
      <c r="I569" s="53">
        <v>9432</v>
      </c>
      <c r="J569" s="53">
        <v>1775</v>
      </c>
      <c r="K569" s="53">
        <v>0</v>
      </c>
      <c r="L569" s="53">
        <v>893</v>
      </c>
      <c r="M569" s="53">
        <v>12100</v>
      </c>
      <c r="N569" s="36"/>
      <c r="O569" s="54" t="s">
        <v>308</v>
      </c>
      <c r="P569" s="54" t="s">
        <v>308</v>
      </c>
      <c r="Q569" s="56">
        <v>0.09</v>
      </c>
      <c r="R569" s="56">
        <v>0.01</v>
      </c>
      <c r="S569" s="53">
        <v>0</v>
      </c>
      <c r="T569" s="36"/>
      <c r="U569" s="57">
        <v>44828</v>
      </c>
      <c r="V569" s="57">
        <v>0</v>
      </c>
      <c r="W569" s="53">
        <v>0</v>
      </c>
      <c r="X569" s="53">
        <v>3572</v>
      </c>
      <c r="Y569" s="53">
        <v>48400</v>
      </c>
      <c r="Z569" s="53">
        <f t="shared" si="8"/>
        <v>8340277</v>
      </c>
    </row>
    <row r="570" spans="1:26" s="13" customFormat="1">
      <c r="A570" s="50">
        <v>486</v>
      </c>
      <c r="B570" s="50">
        <v>486348153</v>
      </c>
      <c r="C570" s="51" t="s">
        <v>265</v>
      </c>
      <c r="D570" s="50">
        <v>348</v>
      </c>
      <c r="E570" s="51" t="s">
        <v>100</v>
      </c>
      <c r="F570" s="50">
        <v>153</v>
      </c>
      <c r="G570" s="51" t="s">
        <v>107</v>
      </c>
      <c r="H570" s="52">
        <v>1</v>
      </c>
      <c r="I570" s="53">
        <v>11372</v>
      </c>
      <c r="J570" s="53">
        <v>297</v>
      </c>
      <c r="K570" s="53">
        <v>0</v>
      </c>
      <c r="L570" s="53">
        <v>893</v>
      </c>
      <c r="M570" s="53">
        <v>12562</v>
      </c>
      <c r="N570" s="36"/>
      <c r="O570" s="54" t="s">
        <v>308</v>
      </c>
      <c r="P570" s="54" t="s">
        <v>308</v>
      </c>
      <c r="Q570" s="56">
        <v>0.09</v>
      </c>
      <c r="R570" s="56">
        <v>1.2999999999999999E-2</v>
      </c>
      <c r="S570" s="53">
        <v>0</v>
      </c>
      <c r="T570" s="36"/>
      <c r="U570" s="57">
        <v>11669</v>
      </c>
      <c r="V570" s="57">
        <v>0</v>
      </c>
      <c r="W570" s="53">
        <v>0</v>
      </c>
      <c r="X570" s="53">
        <v>893</v>
      </c>
      <c r="Y570" s="53">
        <v>12562</v>
      </c>
      <c r="Z570" s="53">
        <f t="shared" si="8"/>
        <v>8340277</v>
      </c>
    </row>
    <row r="571" spans="1:26" s="13" customFormat="1">
      <c r="A571" s="50">
        <v>486</v>
      </c>
      <c r="B571" s="50">
        <v>486348186</v>
      </c>
      <c r="C571" s="51" t="s">
        <v>265</v>
      </c>
      <c r="D571" s="50">
        <v>348</v>
      </c>
      <c r="E571" s="51" t="s">
        <v>100</v>
      </c>
      <c r="F571" s="50">
        <v>186</v>
      </c>
      <c r="G571" s="51" t="s">
        <v>157</v>
      </c>
      <c r="H571" s="52">
        <v>4</v>
      </c>
      <c r="I571" s="53">
        <v>14594</v>
      </c>
      <c r="J571" s="53">
        <v>5491</v>
      </c>
      <c r="K571" s="53">
        <v>0</v>
      </c>
      <c r="L571" s="53">
        <v>893</v>
      </c>
      <c r="M571" s="53">
        <v>20978</v>
      </c>
      <c r="N571" s="36"/>
      <c r="O571" s="54" t="s">
        <v>308</v>
      </c>
      <c r="P571" s="54" t="s">
        <v>308</v>
      </c>
      <c r="Q571" s="56">
        <v>0.09</v>
      </c>
      <c r="R571" s="56">
        <v>5.0000000000000001E-3</v>
      </c>
      <c r="S571" s="53">
        <v>0</v>
      </c>
      <c r="T571" s="36"/>
      <c r="U571" s="57">
        <v>80340</v>
      </c>
      <c r="V571" s="57">
        <v>0</v>
      </c>
      <c r="W571" s="53">
        <v>0</v>
      </c>
      <c r="X571" s="53">
        <v>3572</v>
      </c>
      <c r="Y571" s="53">
        <v>83912</v>
      </c>
      <c r="Z571" s="53">
        <f t="shared" si="8"/>
        <v>8340277</v>
      </c>
    </row>
    <row r="572" spans="1:26" s="13" customFormat="1">
      <c r="A572" s="50">
        <v>486</v>
      </c>
      <c r="B572" s="50">
        <v>486348214</v>
      </c>
      <c r="C572" s="51" t="s">
        <v>265</v>
      </c>
      <c r="D572" s="50">
        <v>348</v>
      </c>
      <c r="E572" s="51" t="s">
        <v>100</v>
      </c>
      <c r="F572" s="50">
        <v>214</v>
      </c>
      <c r="G572" s="51" t="s">
        <v>266</v>
      </c>
      <c r="H572" s="52">
        <v>1</v>
      </c>
      <c r="I572" s="53">
        <v>8450</v>
      </c>
      <c r="J572" s="53">
        <v>1302</v>
      </c>
      <c r="K572" s="53">
        <v>0</v>
      </c>
      <c r="L572" s="53">
        <v>893</v>
      </c>
      <c r="M572" s="53">
        <v>10645</v>
      </c>
      <c r="N572" s="36"/>
      <c r="O572" s="54" t="s">
        <v>308</v>
      </c>
      <c r="P572" s="54" t="s">
        <v>308</v>
      </c>
      <c r="Q572" s="56">
        <v>0.09</v>
      </c>
      <c r="R572" s="56">
        <v>2E-3</v>
      </c>
      <c r="S572" s="53">
        <v>0</v>
      </c>
      <c r="T572" s="36"/>
      <c r="U572" s="57">
        <v>9752</v>
      </c>
      <c r="V572" s="57">
        <v>0</v>
      </c>
      <c r="W572" s="53">
        <v>0</v>
      </c>
      <c r="X572" s="53">
        <v>893</v>
      </c>
      <c r="Y572" s="53">
        <v>10645</v>
      </c>
      <c r="Z572" s="53">
        <f t="shared" si="8"/>
        <v>8340277</v>
      </c>
    </row>
    <row r="573" spans="1:26" s="13" customFormat="1">
      <c r="A573" s="50">
        <v>486</v>
      </c>
      <c r="B573" s="50">
        <v>486348226</v>
      </c>
      <c r="C573" s="51" t="s">
        <v>265</v>
      </c>
      <c r="D573" s="50">
        <v>348</v>
      </c>
      <c r="E573" s="51" t="s">
        <v>100</v>
      </c>
      <c r="F573" s="50">
        <v>226</v>
      </c>
      <c r="G573" s="51" t="s">
        <v>158</v>
      </c>
      <c r="H573" s="52">
        <v>2</v>
      </c>
      <c r="I573" s="53">
        <v>10453</v>
      </c>
      <c r="J573" s="53">
        <v>1149</v>
      </c>
      <c r="K573" s="53">
        <v>0</v>
      </c>
      <c r="L573" s="53">
        <v>893</v>
      </c>
      <c r="M573" s="53">
        <v>12495</v>
      </c>
      <c r="N573" s="36"/>
      <c r="O573" s="54" t="s">
        <v>308</v>
      </c>
      <c r="P573" s="54" t="s">
        <v>308</v>
      </c>
      <c r="Q573" s="56">
        <v>0.09</v>
      </c>
      <c r="R573" s="56">
        <v>1.4999999999999999E-2</v>
      </c>
      <c r="S573" s="53">
        <v>0</v>
      </c>
      <c r="T573" s="36"/>
      <c r="U573" s="57">
        <v>23204</v>
      </c>
      <c r="V573" s="57">
        <v>0</v>
      </c>
      <c r="W573" s="53">
        <v>0</v>
      </c>
      <c r="X573" s="53">
        <v>1786</v>
      </c>
      <c r="Y573" s="53">
        <v>24990</v>
      </c>
      <c r="Z573" s="53">
        <f t="shared" si="8"/>
        <v>8340277</v>
      </c>
    </row>
    <row r="574" spans="1:26" s="13" customFormat="1">
      <c r="A574" s="50">
        <v>486</v>
      </c>
      <c r="B574" s="50">
        <v>486348271</v>
      </c>
      <c r="C574" s="51" t="s">
        <v>265</v>
      </c>
      <c r="D574" s="50">
        <v>348</v>
      </c>
      <c r="E574" s="51" t="s">
        <v>100</v>
      </c>
      <c r="F574" s="50">
        <v>271</v>
      </c>
      <c r="G574" s="51" t="s">
        <v>111</v>
      </c>
      <c r="H574" s="52">
        <v>2</v>
      </c>
      <c r="I574" s="53">
        <v>9636</v>
      </c>
      <c r="J574" s="53">
        <v>2676</v>
      </c>
      <c r="K574" s="53">
        <v>0</v>
      </c>
      <c r="L574" s="53">
        <v>893</v>
      </c>
      <c r="M574" s="53">
        <v>13205</v>
      </c>
      <c r="N574" s="36"/>
      <c r="O574" s="54" t="s">
        <v>308</v>
      </c>
      <c r="P574" s="54" t="s">
        <v>308</v>
      </c>
      <c r="Q574" s="56">
        <v>0.09</v>
      </c>
      <c r="R574" s="56">
        <v>6.0000000000000001E-3</v>
      </c>
      <c r="S574" s="53">
        <v>0</v>
      </c>
      <c r="T574" s="36"/>
      <c r="U574" s="57">
        <v>24624</v>
      </c>
      <c r="V574" s="57">
        <v>0</v>
      </c>
      <c r="W574" s="53">
        <v>0</v>
      </c>
      <c r="X574" s="53">
        <v>1786</v>
      </c>
      <c r="Y574" s="53">
        <v>26410</v>
      </c>
      <c r="Z574" s="53">
        <f t="shared" si="8"/>
        <v>8340277</v>
      </c>
    </row>
    <row r="575" spans="1:26" s="13" customFormat="1">
      <c r="A575" s="50">
        <v>486</v>
      </c>
      <c r="B575" s="50">
        <v>486348277</v>
      </c>
      <c r="C575" s="51" t="s">
        <v>265</v>
      </c>
      <c r="D575" s="50">
        <v>348</v>
      </c>
      <c r="E575" s="51" t="s">
        <v>100</v>
      </c>
      <c r="F575" s="50">
        <v>277</v>
      </c>
      <c r="G575" s="51" t="s">
        <v>340</v>
      </c>
      <c r="H575" s="52">
        <v>1</v>
      </c>
      <c r="I575" s="53">
        <v>11976</v>
      </c>
      <c r="J575" s="53">
        <v>486</v>
      </c>
      <c r="K575" s="53">
        <v>0</v>
      </c>
      <c r="L575" s="53">
        <v>893</v>
      </c>
      <c r="M575" s="53">
        <v>13355</v>
      </c>
      <c r="N575" s="36"/>
      <c r="O575" s="54" t="s">
        <v>308</v>
      </c>
      <c r="P575" s="54" t="s">
        <v>308</v>
      </c>
      <c r="Q575" s="56">
        <v>0.18</v>
      </c>
      <c r="R575" s="56">
        <v>2.8000000000000001E-2</v>
      </c>
      <c r="S575" s="53">
        <v>0</v>
      </c>
      <c r="T575" s="36"/>
      <c r="U575" s="57">
        <v>12462</v>
      </c>
      <c r="V575" s="57">
        <v>0</v>
      </c>
      <c r="W575" s="53">
        <v>0</v>
      </c>
      <c r="X575" s="53">
        <v>893</v>
      </c>
      <c r="Y575" s="53">
        <v>13355</v>
      </c>
      <c r="Z575" s="53">
        <f t="shared" si="8"/>
        <v>8340277</v>
      </c>
    </row>
    <row r="576" spans="1:26" s="13" customFormat="1">
      <c r="A576" s="50">
        <v>486</v>
      </c>
      <c r="B576" s="50">
        <v>486348316</v>
      </c>
      <c r="C576" s="51" t="s">
        <v>265</v>
      </c>
      <c r="D576" s="50">
        <v>348</v>
      </c>
      <c r="E576" s="51" t="s">
        <v>100</v>
      </c>
      <c r="F576" s="50">
        <v>316</v>
      </c>
      <c r="G576" s="51" t="s">
        <v>159</v>
      </c>
      <c r="H576" s="52">
        <v>1</v>
      </c>
      <c r="I576" s="53">
        <v>8450</v>
      </c>
      <c r="J576" s="53">
        <v>817</v>
      </c>
      <c r="K576" s="53">
        <v>0</v>
      </c>
      <c r="L576" s="53">
        <v>893</v>
      </c>
      <c r="M576" s="53">
        <v>10160</v>
      </c>
      <c r="N576" s="36"/>
      <c r="O576" s="54" t="s">
        <v>308</v>
      </c>
      <c r="P576" s="54" t="s">
        <v>308</v>
      </c>
      <c r="Q576" s="56">
        <v>0.18</v>
      </c>
      <c r="R576" s="56">
        <v>7.0000000000000001E-3</v>
      </c>
      <c r="S576" s="53">
        <v>0</v>
      </c>
      <c r="T576" s="36"/>
      <c r="U576" s="57">
        <v>9267</v>
      </c>
      <c r="V576" s="57">
        <v>0</v>
      </c>
      <c r="W576" s="53">
        <v>0</v>
      </c>
      <c r="X576" s="53">
        <v>893</v>
      </c>
      <c r="Y576" s="53">
        <v>10160</v>
      </c>
      <c r="Z576" s="53">
        <f t="shared" si="8"/>
        <v>8340277</v>
      </c>
    </row>
    <row r="577" spans="1:26" s="13" customFormat="1">
      <c r="A577" s="50">
        <v>486</v>
      </c>
      <c r="B577" s="50">
        <v>486348348</v>
      </c>
      <c r="C577" s="51" t="s">
        <v>265</v>
      </c>
      <c r="D577" s="50">
        <v>348</v>
      </c>
      <c r="E577" s="51" t="s">
        <v>100</v>
      </c>
      <c r="F577" s="50">
        <v>348</v>
      </c>
      <c r="G577" s="51" t="s">
        <v>100</v>
      </c>
      <c r="H577" s="52">
        <v>644</v>
      </c>
      <c r="I577" s="53">
        <v>11524</v>
      </c>
      <c r="J577" s="53">
        <v>47</v>
      </c>
      <c r="K577" s="53">
        <v>0</v>
      </c>
      <c r="L577" s="53">
        <v>893</v>
      </c>
      <c r="M577" s="53">
        <v>12464</v>
      </c>
      <c r="N577" s="36"/>
      <c r="O577" s="54" t="s">
        <v>308</v>
      </c>
      <c r="P577" s="54" t="s">
        <v>308</v>
      </c>
      <c r="Q577" s="56">
        <v>0.09</v>
      </c>
      <c r="R577" s="56">
        <v>6.3E-2</v>
      </c>
      <c r="S577" s="53">
        <v>0</v>
      </c>
      <c r="T577" s="36"/>
      <c r="U577" s="57">
        <v>7451724</v>
      </c>
      <c r="V577" s="57">
        <v>0</v>
      </c>
      <c r="W577" s="53">
        <v>0</v>
      </c>
      <c r="X577" s="53">
        <v>575092</v>
      </c>
      <c r="Y577" s="53">
        <v>8026816</v>
      </c>
      <c r="Z577" s="53">
        <f t="shared" si="8"/>
        <v>8340277</v>
      </c>
    </row>
    <row r="578" spans="1:26" s="13" customFormat="1">
      <c r="A578" s="50">
        <v>486</v>
      </c>
      <c r="B578" s="50">
        <v>486348767</v>
      </c>
      <c r="C578" s="51" t="s">
        <v>265</v>
      </c>
      <c r="D578" s="50">
        <v>348</v>
      </c>
      <c r="E578" s="51" t="s">
        <v>100</v>
      </c>
      <c r="F578" s="50">
        <v>767</v>
      </c>
      <c r="G578" s="51" t="s">
        <v>267</v>
      </c>
      <c r="H578" s="52">
        <v>3</v>
      </c>
      <c r="I578" s="53">
        <v>12394</v>
      </c>
      <c r="J578" s="53">
        <v>1773</v>
      </c>
      <c r="K578" s="53">
        <v>0</v>
      </c>
      <c r="L578" s="53">
        <v>893</v>
      </c>
      <c r="M578" s="53">
        <v>15060</v>
      </c>
      <c r="N578" s="36"/>
      <c r="O578" s="54" t="s">
        <v>308</v>
      </c>
      <c r="P578" s="54" t="s">
        <v>308</v>
      </c>
      <c r="Q578" s="56">
        <v>0.09</v>
      </c>
      <c r="R578" s="56">
        <v>2.1999999999999999E-2</v>
      </c>
      <c r="S578" s="53">
        <v>0</v>
      </c>
      <c r="T578" s="36"/>
      <c r="U578" s="57">
        <v>42501</v>
      </c>
      <c r="V578" s="57">
        <v>0</v>
      </c>
      <c r="W578" s="53">
        <v>0</v>
      </c>
      <c r="X578" s="53">
        <v>2679</v>
      </c>
      <c r="Y578" s="53">
        <v>45180</v>
      </c>
      <c r="Z578" s="53">
        <f t="shared" si="8"/>
        <v>8340277</v>
      </c>
    </row>
    <row r="579" spans="1:26" s="13" customFormat="1">
      <c r="A579" s="50">
        <v>486</v>
      </c>
      <c r="B579" s="50">
        <v>486348775</v>
      </c>
      <c r="C579" s="51" t="s">
        <v>265</v>
      </c>
      <c r="D579" s="50">
        <v>348</v>
      </c>
      <c r="E579" s="51" t="s">
        <v>100</v>
      </c>
      <c r="F579" s="50">
        <v>775</v>
      </c>
      <c r="G579" s="51" t="s">
        <v>120</v>
      </c>
      <c r="H579" s="52">
        <v>1</v>
      </c>
      <c r="I579" s="53">
        <v>9528</v>
      </c>
      <c r="J579" s="53">
        <v>1722</v>
      </c>
      <c r="K579" s="53">
        <v>0</v>
      </c>
      <c r="L579" s="53">
        <v>893</v>
      </c>
      <c r="M579" s="53">
        <v>12143</v>
      </c>
      <c r="N579" s="36"/>
      <c r="O579" s="54" t="s">
        <v>308</v>
      </c>
      <c r="P579" s="54" t="s">
        <v>308</v>
      </c>
      <c r="Q579" s="56">
        <v>0.09</v>
      </c>
      <c r="R579" s="56">
        <v>5.0000000000000001E-3</v>
      </c>
      <c r="S579" s="53">
        <v>0</v>
      </c>
      <c r="T579" s="36"/>
      <c r="U579" s="57">
        <v>11250</v>
      </c>
      <c r="V579" s="57">
        <v>0</v>
      </c>
      <c r="W579" s="53">
        <v>0</v>
      </c>
      <c r="X579" s="53">
        <v>893</v>
      </c>
      <c r="Y579" s="53">
        <v>12143</v>
      </c>
      <c r="Z579" s="53">
        <f t="shared" si="8"/>
        <v>8340277</v>
      </c>
    </row>
    <row r="580" spans="1:26" s="13" customFormat="1">
      <c r="A580" s="50">
        <v>487</v>
      </c>
      <c r="B580" s="50">
        <v>487049010</v>
      </c>
      <c r="C580" s="51" t="s">
        <v>268</v>
      </c>
      <c r="D580" s="50">
        <v>49</v>
      </c>
      <c r="E580" s="51" t="s">
        <v>73</v>
      </c>
      <c r="F580" s="50">
        <v>10</v>
      </c>
      <c r="G580" s="51" t="s">
        <v>74</v>
      </c>
      <c r="H580" s="52">
        <v>1</v>
      </c>
      <c r="I580" s="53">
        <v>9720</v>
      </c>
      <c r="J580" s="53">
        <v>2906</v>
      </c>
      <c r="K580" s="53">
        <v>0</v>
      </c>
      <c r="L580" s="53">
        <v>893</v>
      </c>
      <c r="M580" s="53">
        <v>13519</v>
      </c>
      <c r="N580" s="36"/>
      <c r="O580" s="54" t="s">
        <v>308</v>
      </c>
      <c r="P580" s="54" t="s">
        <v>308</v>
      </c>
      <c r="Q580" s="56">
        <v>0.09</v>
      </c>
      <c r="R580" s="56">
        <v>3.0000000000000001E-3</v>
      </c>
      <c r="S580" s="53">
        <v>0</v>
      </c>
      <c r="T580" s="36"/>
      <c r="U580" s="57">
        <v>12626</v>
      </c>
      <c r="V580" s="57">
        <v>0</v>
      </c>
      <c r="W580" s="53">
        <v>0</v>
      </c>
      <c r="X580" s="53">
        <v>893</v>
      </c>
      <c r="Y580" s="53">
        <v>13519</v>
      </c>
      <c r="Z580" s="53">
        <f t="shared" si="8"/>
        <v>20757686</v>
      </c>
    </row>
    <row r="581" spans="1:26" s="13" customFormat="1">
      <c r="A581" s="50">
        <v>487</v>
      </c>
      <c r="B581" s="50">
        <v>487049031</v>
      </c>
      <c r="C581" s="51" t="s">
        <v>268</v>
      </c>
      <c r="D581" s="50">
        <v>49</v>
      </c>
      <c r="E581" s="51" t="s">
        <v>73</v>
      </c>
      <c r="F581" s="50">
        <v>31</v>
      </c>
      <c r="G581" s="51" t="s">
        <v>76</v>
      </c>
      <c r="H581" s="52">
        <v>3</v>
      </c>
      <c r="I581" s="53">
        <v>9670</v>
      </c>
      <c r="J581" s="53">
        <v>3969</v>
      </c>
      <c r="K581" s="53">
        <v>0</v>
      </c>
      <c r="L581" s="53">
        <v>893</v>
      </c>
      <c r="M581" s="53">
        <v>14532</v>
      </c>
      <c r="N581" s="36"/>
      <c r="O581" s="54" t="s">
        <v>308</v>
      </c>
      <c r="P581" s="54" t="s">
        <v>308</v>
      </c>
      <c r="Q581" s="56">
        <v>0.09</v>
      </c>
      <c r="R581" s="56">
        <v>2.9000000000000001E-2</v>
      </c>
      <c r="S581" s="53">
        <v>0</v>
      </c>
      <c r="T581" s="36"/>
      <c r="U581" s="57">
        <v>40917</v>
      </c>
      <c r="V581" s="57">
        <v>0</v>
      </c>
      <c r="W581" s="53">
        <v>0</v>
      </c>
      <c r="X581" s="53">
        <v>2679</v>
      </c>
      <c r="Y581" s="53">
        <v>43596</v>
      </c>
      <c r="Z581" s="53">
        <f t="shared" si="8"/>
        <v>20757686</v>
      </c>
    </row>
    <row r="582" spans="1:26" s="13" customFormat="1">
      <c r="A582" s="50">
        <v>487</v>
      </c>
      <c r="B582" s="50">
        <v>487049035</v>
      </c>
      <c r="C582" s="51" t="s">
        <v>268</v>
      </c>
      <c r="D582" s="50">
        <v>49</v>
      </c>
      <c r="E582" s="51" t="s">
        <v>73</v>
      </c>
      <c r="F582" s="50">
        <v>35</v>
      </c>
      <c r="G582" s="51" t="s">
        <v>11</v>
      </c>
      <c r="H582" s="52">
        <v>36</v>
      </c>
      <c r="I582" s="53">
        <v>12528</v>
      </c>
      <c r="J582" s="53">
        <v>3702</v>
      </c>
      <c r="K582" s="53">
        <v>0</v>
      </c>
      <c r="L582" s="53">
        <v>893</v>
      </c>
      <c r="M582" s="53">
        <v>17123</v>
      </c>
      <c r="N582" s="36"/>
      <c r="O582" s="54" t="s">
        <v>308</v>
      </c>
      <c r="P582" s="54" t="s">
        <v>308</v>
      </c>
      <c r="Q582" s="56">
        <v>0.18</v>
      </c>
      <c r="R582" s="56">
        <v>0.152</v>
      </c>
      <c r="S582" s="53">
        <v>0</v>
      </c>
      <c r="T582" s="36"/>
      <c r="U582" s="57">
        <v>584280</v>
      </c>
      <c r="V582" s="57">
        <v>0</v>
      </c>
      <c r="W582" s="53">
        <v>0</v>
      </c>
      <c r="X582" s="53">
        <v>32148</v>
      </c>
      <c r="Y582" s="53">
        <v>616428</v>
      </c>
      <c r="Z582" s="53">
        <f t="shared" si="8"/>
        <v>20757686</v>
      </c>
    </row>
    <row r="583" spans="1:26" s="13" customFormat="1">
      <c r="A583" s="50">
        <v>487</v>
      </c>
      <c r="B583" s="50">
        <v>487049044</v>
      </c>
      <c r="C583" s="51" t="s">
        <v>268</v>
      </c>
      <c r="D583" s="50">
        <v>49</v>
      </c>
      <c r="E583" s="51" t="s">
        <v>73</v>
      </c>
      <c r="F583" s="50">
        <v>44</v>
      </c>
      <c r="G583" s="51" t="s">
        <v>12</v>
      </c>
      <c r="H583" s="52">
        <v>2</v>
      </c>
      <c r="I583" s="53">
        <v>9670</v>
      </c>
      <c r="J583" s="53">
        <v>637</v>
      </c>
      <c r="K583" s="53">
        <v>0</v>
      </c>
      <c r="L583" s="53">
        <v>893</v>
      </c>
      <c r="M583" s="53">
        <v>11200</v>
      </c>
      <c r="N583" s="36"/>
      <c r="O583" s="54" t="s">
        <v>308</v>
      </c>
      <c r="P583" s="54" t="s">
        <v>308</v>
      </c>
      <c r="Q583" s="56">
        <v>0.09</v>
      </c>
      <c r="R583" s="56">
        <v>4.4999999999999998E-2</v>
      </c>
      <c r="S583" s="53">
        <v>0</v>
      </c>
      <c r="T583" s="36"/>
      <c r="U583" s="57">
        <v>20614</v>
      </c>
      <c r="V583" s="57">
        <v>0</v>
      </c>
      <c r="W583" s="53">
        <v>0</v>
      </c>
      <c r="X583" s="53">
        <v>1786</v>
      </c>
      <c r="Y583" s="53">
        <v>22400</v>
      </c>
      <c r="Z583" s="53">
        <f t="shared" si="8"/>
        <v>20757686</v>
      </c>
    </row>
    <row r="584" spans="1:26" s="13" customFormat="1">
      <c r="A584" s="50">
        <v>487</v>
      </c>
      <c r="B584" s="50">
        <v>487049046</v>
      </c>
      <c r="C584" s="51" t="s">
        <v>268</v>
      </c>
      <c r="D584" s="50">
        <v>49</v>
      </c>
      <c r="E584" s="51" t="s">
        <v>73</v>
      </c>
      <c r="F584" s="50">
        <v>46</v>
      </c>
      <c r="G584" s="51" t="s">
        <v>89</v>
      </c>
      <c r="H584" s="52">
        <v>1</v>
      </c>
      <c r="I584" s="53">
        <v>10054</v>
      </c>
      <c r="J584" s="53">
        <v>7373</v>
      </c>
      <c r="K584" s="53">
        <v>0</v>
      </c>
      <c r="L584" s="53">
        <v>893</v>
      </c>
      <c r="M584" s="53">
        <v>18320</v>
      </c>
      <c r="N584" s="36"/>
      <c r="O584" s="54" t="s">
        <v>308</v>
      </c>
      <c r="P584" s="54" t="s">
        <v>308</v>
      </c>
      <c r="Q584" s="56">
        <v>0.09</v>
      </c>
      <c r="R584" s="56">
        <v>1E-3</v>
      </c>
      <c r="S584" s="53">
        <v>0</v>
      </c>
      <c r="T584" s="36"/>
      <c r="U584" s="57">
        <v>17427</v>
      </c>
      <c r="V584" s="57">
        <v>0</v>
      </c>
      <c r="W584" s="53">
        <v>0</v>
      </c>
      <c r="X584" s="53">
        <v>893</v>
      </c>
      <c r="Y584" s="53">
        <v>18320</v>
      </c>
      <c r="Z584" s="53">
        <f t="shared" si="8"/>
        <v>20757686</v>
      </c>
    </row>
    <row r="585" spans="1:26" s="13" customFormat="1">
      <c r="A585" s="50">
        <v>487</v>
      </c>
      <c r="B585" s="50">
        <v>487049049</v>
      </c>
      <c r="C585" s="51" t="s">
        <v>268</v>
      </c>
      <c r="D585" s="50">
        <v>49</v>
      </c>
      <c r="E585" s="51" t="s">
        <v>73</v>
      </c>
      <c r="F585" s="50">
        <v>49</v>
      </c>
      <c r="G585" s="51" t="s">
        <v>73</v>
      </c>
      <c r="H585" s="52">
        <v>70</v>
      </c>
      <c r="I585" s="53">
        <v>12224</v>
      </c>
      <c r="J585" s="53">
        <v>15122</v>
      </c>
      <c r="K585" s="53">
        <v>0</v>
      </c>
      <c r="L585" s="53">
        <v>893</v>
      </c>
      <c r="M585" s="53">
        <v>28239</v>
      </c>
      <c r="N585" s="36"/>
      <c r="O585" s="54" t="s">
        <v>308</v>
      </c>
      <c r="P585" s="54" t="s">
        <v>308</v>
      </c>
      <c r="Q585" s="56">
        <v>0.09</v>
      </c>
      <c r="R585" s="56">
        <v>7.3999999999999996E-2</v>
      </c>
      <c r="S585" s="53">
        <v>0</v>
      </c>
      <c r="T585" s="36"/>
      <c r="U585" s="57">
        <v>1914220</v>
      </c>
      <c r="V585" s="57">
        <v>0</v>
      </c>
      <c r="W585" s="53">
        <v>0</v>
      </c>
      <c r="X585" s="53">
        <v>62510</v>
      </c>
      <c r="Y585" s="53">
        <v>1976730</v>
      </c>
      <c r="Z585" s="53">
        <f t="shared" si="8"/>
        <v>20757686</v>
      </c>
    </row>
    <row r="586" spans="1:26" s="13" customFormat="1">
      <c r="A586" s="50">
        <v>487</v>
      </c>
      <c r="B586" s="50">
        <v>487049057</v>
      </c>
      <c r="C586" s="51" t="s">
        <v>268</v>
      </c>
      <c r="D586" s="50">
        <v>49</v>
      </c>
      <c r="E586" s="51" t="s">
        <v>73</v>
      </c>
      <c r="F586" s="50">
        <v>57</v>
      </c>
      <c r="G586" s="51" t="s">
        <v>13</v>
      </c>
      <c r="H586" s="52">
        <v>8</v>
      </c>
      <c r="I586" s="53">
        <v>10644</v>
      </c>
      <c r="J586" s="53">
        <v>561</v>
      </c>
      <c r="K586" s="53">
        <v>0</v>
      </c>
      <c r="L586" s="53">
        <v>893</v>
      </c>
      <c r="M586" s="53">
        <v>12098</v>
      </c>
      <c r="N586" s="36"/>
      <c r="O586" s="54" t="s">
        <v>308</v>
      </c>
      <c r="P586" s="54" t="s">
        <v>308</v>
      </c>
      <c r="Q586" s="56">
        <v>0.18</v>
      </c>
      <c r="R586" s="56">
        <v>0.126</v>
      </c>
      <c r="S586" s="53">
        <v>0</v>
      </c>
      <c r="T586" s="36"/>
      <c r="U586" s="57">
        <v>89640</v>
      </c>
      <c r="V586" s="57">
        <v>0</v>
      </c>
      <c r="W586" s="53">
        <v>0</v>
      </c>
      <c r="X586" s="53">
        <v>7144</v>
      </c>
      <c r="Y586" s="53">
        <v>96784</v>
      </c>
      <c r="Z586" s="53">
        <f t="shared" si="8"/>
        <v>20757686</v>
      </c>
    </row>
    <row r="587" spans="1:26" s="13" customFormat="1">
      <c r="A587" s="50">
        <v>487</v>
      </c>
      <c r="B587" s="50">
        <v>487049093</v>
      </c>
      <c r="C587" s="51" t="s">
        <v>268</v>
      </c>
      <c r="D587" s="50">
        <v>49</v>
      </c>
      <c r="E587" s="51" t="s">
        <v>73</v>
      </c>
      <c r="F587" s="50">
        <v>93</v>
      </c>
      <c r="G587" s="51" t="s">
        <v>14</v>
      </c>
      <c r="H587" s="52">
        <v>65</v>
      </c>
      <c r="I587" s="53">
        <v>11513</v>
      </c>
      <c r="J587" s="53">
        <v>347</v>
      </c>
      <c r="K587" s="53">
        <v>0</v>
      </c>
      <c r="L587" s="53">
        <v>893</v>
      </c>
      <c r="M587" s="53">
        <v>12753</v>
      </c>
      <c r="N587" s="36"/>
      <c r="O587" s="54" t="s">
        <v>308</v>
      </c>
      <c r="P587" s="54" t="s">
        <v>308</v>
      </c>
      <c r="Q587" s="56">
        <v>0.09</v>
      </c>
      <c r="R587" s="56">
        <v>0.1</v>
      </c>
      <c r="S587" s="53">
        <v>-1183</v>
      </c>
      <c r="T587" s="36"/>
      <c r="U587" s="57">
        <v>770900</v>
      </c>
      <c r="V587" s="57">
        <v>-76915</v>
      </c>
      <c r="W587" s="53">
        <v>0</v>
      </c>
      <c r="X587" s="53">
        <v>58045</v>
      </c>
      <c r="Y587" s="53">
        <v>752030</v>
      </c>
      <c r="Z587" s="53">
        <f t="shared" ref="Z587:Z650" si="9">SUMIF($A$10:$A$839,$A587,$Y$10:$Y$839)</f>
        <v>20757686</v>
      </c>
    </row>
    <row r="588" spans="1:26" s="13" customFormat="1">
      <c r="A588" s="50">
        <v>487</v>
      </c>
      <c r="B588" s="50">
        <v>487049128</v>
      </c>
      <c r="C588" s="51" t="s">
        <v>268</v>
      </c>
      <c r="D588" s="50">
        <v>49</v>
      </c>
      <c r="E588" s="51" t="s">
        <v>73</v>
      </c>
      <c r="F588" s="50">
        <v>128</v>
      </c>
      <c r="G588" s="51" t="s">
        <v>122</v>
      </c>
      <c r="H588" s="52">
        <v>1</v>
      </c>
      <c r="I588" s="53">
        <v>8747</v>
      </c>
      <c r="J588" s="53">
        <v>376</v>
      </c>
      <c r="K588" s="53">
        <v>0</v>
      </c>
      <c r="L588" s="53">
        <v>893</v>
      </c>
      <c r="M588" s="53">
        <v>10016</v>
      </c>
      <c r="N588" s="36"/>
      <c r="O588" s="54" t="s">
        <v>308</v>
      </c>
      <c r="P588" s="54" t="s">
        <v>308</v>
      </c>
      <c r="Q588" s="56">
        <v>0.18</v>
      </c>
      <c r="R588" s="56">
        <v>3.2000000000000001E-2</v>
      </c>
      <c r="S588" s="53">
        <v>0</v>
      </c>
      <c r="T588" s="36"/>
      <c r="U588" s="57">
        <v>9123</v>
      </c>
      <c r="V588" s="57">
        <v>0</v>
      </c>
      <c r="W588" s="53">
        <v>0</v>
      </c>
      <c r="X588" s="53">
        <v>893</v>
      </c>
      <c r="Y588" s="53">
        <v>10016</v>
      </c>
      <c r="Z588" s="53">
        <f t="shared" si="9"/>
        <v>20757686</v>
      </c>
    </row>
    <row r="589" spans="1:26" s="13" customFormat="1">
      <c r="A589" s="50">
        <v>487</v>
      </c>
      <c r="B589" s="50">
        <v>487049149</v>
      </c>
      <c r="C589" s="51" t="s">
        <v>268</v>
      </c>
      <c r="D589" s="50">
        <v>49</v>
      </c>
      <c r="E589" s="51" t="s">
        <v>73</v>
      </c>
      <c r="F589" s="50">
        <v>149</v>
      </c>
      <c r="G589" s="51" t="s">
        <v>77</v>
      </c>
      <c r="H589" s="52">
        <v>2</v>
      </c>
      <c r="I589" s="53">
        <v>8747</v>
      </c>
      <c r="J589" s="53">
        <v>50</v>
      </c>
      <c r="K589" s="53">
        <v>0</v>
      </c>
      <c r="L589" s="53">
        <v>893</v>
      </c>
      <c r="M589" s="53">
        <v>9690</v>
      </c>
      <c r="N589" s="36"/>
      <c r="O589" s="54" t="s">
        <v>308</v>
      </c>
      <c r="P589" s="54" t="s">
        <v>308</v>
      </c>
      <c r="Q589" s="56">
        <v>0.13</v>
      </c>
      <c r="R589" s="56">
        <v>0.10299999999999999</v>
      </c>
      <c r="S589" s="53">
        <v>0</v>
      </c>
      <c r="T589" s="36"/>
      <c r="U589" s="57">
        <v>17594</v>
      </c>
      <c r="V589" s="57">
        <v>0</v>
      </c>
      <c r="W589" s="53">
        <v>0</v>
      </c>
      <c r="X589" s="53">
        <v>1786</v>
      </c>
      <c r="Y589" s="53">
        <v>19380</v>
      </c>
      <c r="Z589" s="53">
        <f t="shared" si="9"/>
        <v>20757686</v>
      </c>
    </row>
    <row r="590" spans="1:26" s="13" customFormat="1">
      <c r="A590" s="50">
        <v>487</v>
      </c>
      <c r="B590" s="50">
        <v>487049153</v>
      </c>
      <c r="C590" s="51" t="s">
        <v>268</v>
      </c>
      <c r="D590" s="50">
        <v>49</v>
      </c>
      <c r="E590" s="51" t="s">
        <v>73</v>
      </c>
      <c r="F590" s="50">
        <v>153</v>
      </c>
      <c r="G590" s="51" t="s">
        <v>107</v>
      </c>
      <c r="H590" s="52">
        <v>1</v>
      </c>
      <c r="I590" s="53">
        <v>10593</v>
      </c>
      <c r="J590" s="53">
        <v>277</v>
      </c>
      <c r="K590" s="53">
        <v>0</v>
      </c>
      <c r="L590" s="53">
        <v>893</v>
      </c>
      <c r="M590" s="53">
        <v>11763</v>
      </c>
      <c r="N590" s="36"/>
      <c r="O590" s="54" t="s">
        <v>308</v>
      </c>
      <c r="P590" s="54" t="s">
        <v>308</v>
      </c>
      <c r="Q590" s="56">
        <v>0.09</v>
      </c>
      <c r="R590" s="56">
        <v>1.2999999999999999E-2</v>
      </c>
      <c r="S590" s="53">
        <v>0</v>
      </c>
      <c r="T590" s="36"/>
      <c r="U590" s="57">
        <v>10870</v>
      </c>
      <c r="V590" s="57">
        <v>0</v>
      </c>
      <c r="W590" s="53">
        <v>0</v>
      </c>
      <c r="X590" s="53">
        <v>893</v>
      </c>
      <c r="Y590" s="53">
        <v>11763</v>
      </c>
      <c r="Z590" s="53">
        <f t="shared" si="9"/>
        <v>20757686</v>
      </c>
    </row>
    <row r="591" spans="1:26" s="13" customFormat="1">
      <c r="A591" s="50">
        <v>487</v>
      </c>
      <c r="B591" s="50">
        <v>487049163</v>
      </c>
      <c r="C591" s="51" t="s">
        <v>268</v>
      </c>
      <c r="D591" s="50">
        <v>49</v>
      </c>
      <c r="E591" s="51" t="s">
        <v>73</v>
      </c>
      <c r="F591" s="50">
        <v>163</v>
      </c>
      <c r="G591" s="51" t="s">
        <v>16</v>
      </c>
      <c r="H591" s="52">
        <v>14</v>
      </c>
      <c r="I591" s="53">
        <v>11453</v>
      </c>
      <c r="J591" s="53">
        <v>223</v>
      </c>
      <c r="K591" s="53">
        <v>0</v>
      </c>
      <c r="L591" s="53">
        <v>893</v>
      </c>
      <c r="M591" s="53">
        <v>12569</v>
      </c>
      <c r="N591" s="36"/>
      <c r="O591" s="54" t="s">
        <v>308</v>
      </c>
      <c r="P591" s="54" t="s">
        <v>308</v>
      </c>
      <c r="Q591" s="56">
        <v>0.18</v>
      </c>
      <c r="R591" s="56">
        <v>9.1999999999999998E-2</v>
      </c>
      <c r="S591" s="53">
        <v>0</v>
      </c>
      <c r="T591" s="36"/>
      <c r="U591" s="57">
        <v>163464</v>
      </c>
      <c r="V591" s="57">
        <v>0</v>
      </c>
      <c r="W591" s="53">
        <v>0</v>
      </c>
      <c r="X591" s="53">
        <v>12502</v>
      </c>
      <c r="Y591" s="53">
        <v>175966</v>
      </c>
      <c r="Z591" s="53">
        <f t="shared" si="9"/>
        <v>20757686</v>
      </c>
    </row>
    <row r="592" spans="1:26" s="13" customFormat="1">
      <c r="A592" s="50">
        <v>487</v>
      </c>
      <c r="B592" s="50">
        <v>487049165</v>
      </c>
      <c r="C592" s="51" t="s">
        <v>268</v>
      </c>
      <c r="D592" s="50">
        <v>49</v>
      </c>
      <c r="E592" s="51" t="s">
        <v>73</v>
      </c>
      <c r="F592" s="50">
        <v>165</v>
      </c>
      <c r="G592" s="51" t="s">
        <v>17</v>
      </c>
      <c r="H592" s="52">
        <v>51</v>
      </c>
      <c r="I592" s="53">
        <v>11390</v>
      </c>
      <c r="J592" s="53">
        <v>630</v>
      </c>
      <c r="K592" s="53">
        <v>0</v>
      </c>
      <c r="L592" s="53">
        <v>893</v>
      </c>
      <c r="M592" s="53">
        <v>12913</v>
      </c>
      <c r="N592" s="36"/>
      <c r="O592" s="54" t="s">
        <v>308</v>
      </c>
      <c r="P592" s="54" t="s">
        <v>308</v>
      </c>
      <c r="Q592" s="56">
        <v>0.11</v>
      </c>
      <c r="R592" s="56">
        <v>0.113</v>
      </c>
      <c r="S592" s="53">
        <v>-817</v>
      </c>
      <c r="T592" s="36"/>
      <c r="U592" s="57">
        <v>613020</v>
      </c>
      <c r="V592" s="57">
        <v>-41666</v>
      </c>
      <c r="W592" s="53">
        <v>0</v>
      </c>
      <c r="X592" s="53">
        <v>45543</v>
      </c>
      <c r="Y592" s="53">
        <v>616897</v>
      </c>
      <c r="Z592" s="53">
        <f t="shared" si="9"/>
        <v>20757686</v>
      </c>
    </row>
    <row r="593" spans="1:26" s="13" customFormat="1">
      <c r="A593" s="50">
        <v>487</v>
      </c>
      <c r="B593" s="50">
        <v>487049176</v>
      </c>
      <c r="C593" s="51" t="s">
        <v>268</v>
      </c>
      <c r="D593" s="50">
        <v>49</v>
      </c>
      <c r="E593" s="51" t="s">
        <v>73</v>
      </c>
      <c r="F593" s="50">
        <v>176</v>
      </c>
      <c r="G593" s="51" t="s">
        <v>78</v>
      </c>
      <c r="H593" s="52">
        <v>53</v>
      </c>
      <c r="I593" s="53">
        <v>11591</v>
      </c>
      <c r="J593" s="53">
        <v>3775</v>
      </c>
      <c r="K593" s="53">
        <v>0</v>
      </c>
      <c r="L593" s="53">
        <v>893</v>
      </c>
      <c r="M593" s="53">
        <v>16259</v>
      </c>
      <c r="N593" s="36"/>
      <c r="O593" s="54" t="s">
        <v>308</v>
      </c>
      <c r="P593" s="54" t="s">
        <v>308</v>
      </c>
      <c r="Q593" s="56">
        <v>0.09</v>
      </c>
      <c r="R593" s="56">
        <v>6.4000000000000001E-2</v>
      </c>
      <c r="S593" s="53">
        <v>0</v>
      </c>
      <c r="T593" s="36"/>
      <c r="U593" s="57">
        <v>814398</v>
      </c>
      <c r="V593" s="57">
        <v>0</v>
      </c>
      <c r="W593" s="53">
        <v>0</v>
      </c>
      <c r="X593" s="53">
        <v>47329</v>
      </c>
      <c r="Y593" s="53">
        <v>861727</v>
      </c>
      <c r="Z593" s="53">
        <f t="shared" si="9"/>
        <v>20757686</v>
      </c>
    </row>
    <row r="594" spans="1:26" s="13" customFormat="1">
      <c r="A594" s="50">
        <v>487</v>
      </c>
      <c r="B594" s="50">
        <v>487049207</v>
      </c>
      <c r="C594" s="51" t="s">
        <v>268</v>
      </c>
      <c r="D594" s="50">
        <v>49</v>
      </c>
      <c r="E594" s="51" t="s">
        <v>73</v>
      </c>
      <c r="F594" s="50">
        <v>207</v>
      </c>
      <c r="G594" s="51" t="s">
        <v>25</v>
      </c>
      <c r="H594" s="52">
        <v>1</v>
      </c>
      <c r="I594" s="53">
        <v>10224</v>
      </c>
      <c r="J594" s="53">
        <v>6863</v>
      </c>
      <c r="K594" s="53">
        <v>0</v>
      </c>
      <c r="L594" s="53">
        <v>893</v>
      </c>
      <c r="M594" s="53">
        <v>17980</v>
      </c>
      <c r="N594" s="36"/>
      <c r="O594" s="54" t="s">
        <v>308</v>
      </c>
      <c r="P594" s="54" t="s">
        <v>308</v>
      </c>
      <c r="Q594" s="56">
        <v>0.09</v>
      </c>
      <c r="R594" s="56">
        <v>1E-3</v>
      </c>
      <c r="S594" s="53">
        <v>0</v>
      </c>
      <c r="T594" s="36"/>
      <c r="U594" s="57">
        <v>17087</v>
      </c>
      <c r="V594" s="57">
        <v>0</v>
      </c>
      <c r="W594" s="53">
        <v>0</v>
      </c>
      <c r="X594" s="53">
        <v>893</v>
      </c>
      <c r="Y594" s="53">
        <v>17980</v>
      </c>
      <c r="Z594" s="53">
        <f t="shared" si="9"/>
        <v>20757686</v>
      </c>
    </row>
    <row r="595" spans="1:26" s="13" customFormat="1">
      <c r="A595" s="50">
        <v>487</v>
      </c>
      <c r="B595" s="50">
        <v>487049244</v>
      </c>
      <c r="C595" s="51" t="s">
        <v>268</v>
      </c>
      <c r="D595" s="50">
        <v>49</v>
      </c>
      <c r="E595" s="51" t="s">
        <v>73</v>
      </c>
      <c r="F595" s="50">
        <v>244</v>
      </c>
      <c r="G595" s="51" t="s">
        <v>27</v>
      </c>
      <c r="H595" s="52">
        <v>11</v>
      </c>
      <c r="I595" s="53">
        <v>9906</v>
      </c>
      <c r="J595" s="53">
        <v>3383</v>
      </c>
      <c r="K595" s="53">
        <v>0</v>
      </c>
      <c r="L595" s="53">
        <v>893</v>
      </c>
      <c r="M595" s="53">
        <v>14182</v>
      </c>
      <c r="N595" s="36"/>
      <c r="O595" s="54" t="s">
        <v>308</v>
      </c>
      <c r="P595" s="54" t="s">
        <v>308</v>
      </c>
      <c r="Q595" s="56">
        <v>0.18</v>
      </c>
      <c r="R595" s="56">
        <v>9.0999999999999998E-2</v>
      </c>
      <c r="S595" s="53">
        <v>0</v>
      </c>
      <c r="T595" s="36"/>
      <c r="U595" s="57">
        <v>146179</v>
      </c>
      <c r="V595" s="57">
        <v>0</v>
      </c>
      <c r="W595" s="53">
        <v>0</v>
      </c>
      <c r="X595" s="53">
        <v>9823</v>
      </c>
      <c r="Y595" s="53">
        <v>156002</v>
      </c>
      <c r="Z595" s="53">
        <f t="shared" si="9"/>
        <v>20757686</v>
      </c>
    </row>
    <row r="596" spans="1:26" s="13" customFormat="1">
      <c r="A596" s="50">
        <v>487</v>
      </c>
      <c r="B596" s="50">
        <v>487049246</v>
      </c>
      <c r="C596" s="51" t="s">
        <v>268</v>
      </c>
      <c r="D596" s="50">
        <v>49</v>
      </c>
      <c r="E596" s="51" t="s">
        <v>73</v>
      </c>
      <c r="F596" s="50">
        <v>246</v>
      </c>
      <c r="G596" s="51" t="s">
        <v>220</v>
      </c>
      <c r="H596" s="52">
        <v>1</v>
      </c>
      <c r="I596" s="53">
        <v>9608</v>
      </c>
      <c r="J596" s="53">
        <v>2618</v>
      </c>
      <c r="K596" s="53">
        <v>0</v>
      </c>
      <c r="L596" s="53">
        <v>893</v>
      </c>
      <c r="M596" s="53">
        <v>13119</v>
      </c>
      <c r="N596" s="36"/>
      <c r="O596" s="54" t="s">
        <v>308</v>
      </c>
      <c r="P596" s="54" t="s">
        <v>308</v>
      </c>
      <c r="Q596" s="56">
        <v>0.09</v>
      </c>
      <c r="R596" s="56">
        <v>1E-3</v>
      </c>
      <c r="S596" s="53">
        <v>0</v>
      </c>
      <c r="T596" s="36"/>
      <c r="U596" s="57">
        <v>12226</v>
      </c>
      <c r="V596" s="57">
        <v>0</v>
      </c>
      <c r="W596" s="53">
        <v>0</v>
      </c>
      <c r="X596" s="53">
        <v>893</v>
      </c>
      <c r="Y596" s="53">
        <v>13119</v>
      </c>
      <c r="Z596" s="53">
        <f t="shared" si="9"/>
        <v>20757686</v>
      </c>
    </row>
    <row r="597" spans="1:26" s="13" customFormat="1">
      <c r="A597" s="50">
        <v>487</v>
      </c>
      <c r="B597" s="50">
        <v>487049248</v>
      </c>
      <c r="C597" s="51" t="s">
        <v>268</v>
      </c>
      <c r="D597" s="50">
        <v>49</v>
      </c>
      <c r="E597" s="51" t="s">
        <v>73</v>
      </c>
      <c r="F597" s="50">
        <v>248</v>
      </c>
      <c r="G597" s="51" t="s">
        <v>18</v>
      </c>
      <c r="H597" s="52">
        <v>7</v>
      </c>
      <c r="I597" s="53">
        <v>11330</v>
      </c>
      <c r="J597" s="53">
        <v>1229</v>
      </c>
      <c r="K597" s="53">
        <v>0</v>
      </c>
      <c r="L597" s="53">
        <v>893</v>
      </c>
      <c r="M597" s="53">
        <v>13452</v>
      </c>
      <c r="N597" s="36"/>
      <c r="O597" s="54" t="s">
        <v>308</v>
      </c>
      <c r="P597" s="54" t="s">
        <v>308</v>
      </c>
      <c r="Q597" s="56">
        <v>0.09</v>
      </c>
      <c r="R597" s="56">
        <v>4.2000000000000003E-2</v>
      </c>
      <c r="S597" s="53">
        <v>0</v>
      </c>
      <c r="T597" s="36"/>
      <c r="U597" s="57">
        <v>87913</v>
      </c>
      <c r="V597" s="57">
        <v>0</v>
      </c>
      <c r="W597" s="53">
        <v>0</v>
      </c>
      <c r="X597" s="53">
        <v>6251</v>
      </c>
      <c r="Y597" s="53">
        <v>94164</v>
      </c>
      <c r="Z597" s="53">
        <f t="shared" si="9"/>
        <v>20757686</v>
      </c>
    </row>
    <row r="598" spans="1:26" s="13" customFormat="1">
      <c r="A598" s="50">
        <v>487</v>
      </c>
      <c r="B598" s="50">
        <v>487049262</v>
      </c>
      <c r="C598" s="51" t="s">
        <v>268</v>
      </c>
      <c r="D598" s="50">
        <v>49</v>
      </c>
      <c r="E598" s="51" t="s">
        <v>73</v>
      </c>
      <c r="F598" s="50">
        <v>262</v>
      </c>
      <c r="G598" s="51" t="s">
        <v>19</v>
      </c>
      <c r="H598" s="52">
        <v>8</v>
      </c>
      <c r="I598" s="53">
        <v>12670</v>
      </c>
      <c r="J598" s="53">
        <v>4719</v>
      </c>
      <c r="K598" s="53">
        <v>0</v>
      </c>
      <c r="L598" s="53">
        <v>893</v>
      </c>
      <c r="M598" s="53">
        <v>18282</v>
      </c>
      <c r="N598" s="36"/>
      <c r="O598" s="54" t="s">
        <v>308</v>
      </c>
      <c r="P598" s="54" t="s">
        <v>308</v>
      </c>
      <c r="Q598" s="56">
        <v>0.09</v>
      </c>
      <c r="R598" s="56">
        <v>5.8999999999999997E-2</v>
      </c>
      <c r="S598" s="53">
        <v>0</v>
      </c>
      <c r="T598" s="36"/>
      <c r="U598" s="57">
        <v>139112</v>
      </c>
      <c r="V598" s="57">
        <v>0</v>
      </c>
      <c r="W598" s="53">
        <v>0</v>
      </c>
      <c r="X598" s="53">
        <v>7144</v>
      </c>
      <c r="Y598" s="53">
        <v>146256</v>
      </c>
      <c r="Z598" s="53">
        <f t="shared" si="9"/>
        <v>20757686</v>
      </c>
    </row>
    <row r="599" spans="1:26" s="13" customFormat="1">
      <c r="A599" s="50">
        <v>487</v>
      </c>
      <c r="B599" s="50">
        <v>487049274</v>
      </c>
      <c r="C599" s="51" t="s">
        <v>268</v>
      </c>
      <c r="D599" s="50">
        <v>49</v>
      </c>
      <c r="E599" s="51" t="s">
        <v>73</v>
      </c>
      <c r="F599" s="50">
        <v>274</v>
      </c>
      <c r="G599" s="51" t="s">
        <v>60</v>
      </c>
      <c r="H599" s="52">
        <v>180</v>
      </c>
      <c r="I599" s="53">
        <v>11932</v>
      </c>
      <c r="J599" s="53">
        <v>5486</v>
      </c>
      <c r="K599" s="53">
        <v>0</v>
      </c>
      <c r="L599" s="53">
        <v>893</v>
      </c>
      <c r="M599" s="53">
        <v>18311</v>
      </c>
      <c r="N599" s="36"/>
      <c r="O599" s="54" t="s">
        <v>308</v>
      </c>
      <c r="P599" s="54" t="s">
        <v>308</v>
      </c>
      <c r="Q599" s="56">
        <v>0.09</v>
      </c>
      <c r="R599" s="56">
        <v>8.7999999999999995E-2</v>
      </c>
      <c r="S599" s="53">
        <v>0</v>
      </c>
      <c r="T599" s="36"/>
      <c r="U599" s="57">
        <v>3135240</v>
      </c>
      <c r="V599" s="57">
        <v>0</v>
      </c>
      <c r="W599" s="53">
        <v>0</v>
      </c>
      <c r="X599" s="53">
        <v>160740</v>
      </c>
      <c r="Y599" s="53">
        <v>3295980</v>
      </c>
      <c r="Z599" s="53">
        <f t="shared" si="9"/>
        <v>20757686</v>
      </c>
    </row>
    <row r="600" spans="1:26" s="13" customFormat="1">
      <c r="A600" s="50">
        <v>487</v>
      </c>
      <c r="B600" s="50">
        <v>487049284</v>
      </c>
      <c r="C600" s="51" t="s">
        <v>268</v>
      </c>
      <c r="D600" s="50">
        <v>49</v>
      </c>
      <c r="E600" s="51" t="s">
        <v>73</v>
      </c>
      <c r="F600" s="50">
        <v>284</v>
      </c>
      <c r="G600" s="51" t="s">
        <v>140</v>
      </c>
      <c r="H600" s="52">
        <v>1</v>
      </c>
      <c r="I600" s="53">
        <v>10593</v>
      </c>
      <c r="J600" s="53">
        <v>3423</v>
      </c>
      <c r="K600" s="53">
        <v>0</v>
      </c>
      <c r="L600" s="53">
        <v>893</v>
      </c>
      <c r="M600" s="53">
        <v>14909</v>
      </c>
      <c r="N600" s="36"/>
      <c r="O600" s="54" t="s">
        <v>308</v>
      </c>
      <c r="P600" s="54" t="s">
        <v>308</v>
      </c>
      <c r="Q600" s="56">
        <v>0.09</v>
      </c>
      <c r="R600" s="56">
        <v>3.2000000000000001E-2</v>
      </c>
      <c r="S600" s="53">
        <v>0</v>
      </c>
      <c r="T600" s="36"/>
      <c r="U600" s="57">
        <v>14016</v>
      </c>
      <c r="V600" s="57">
        <v>0</v>
      </c>
      <c r="W600" s="53">
        <v>0</v>
      </c>
      <c r="X600" s="53">
        <v>893</v>
      </c>
      <c r="Y600" s="53">
        <v>14909</v>
      </c>
      <c r="Z600" s="53">
        <f t="shared" si="9"/>
        <v>20757686</v>
      </c>
    </row>
    <row r="601" spans="1:26" s="13" customFormat="1">
      <c r="A601" s="50">
        <v>487</v>
      </c>
      <c r="B601" s="50">
        <v>487049308</v>
      </c>
      <c r="C601" s="51" t="s">
        <v>268</v>
      </c>
      <c r="D601" s="50">
        <v>49</v>
      </c>
      <c r="E601" s="51" t="s">
        <v>73</v>
      </c>
      <c r="F601" s="50">
        <v>308</v>
      </c>
      <c r="G601" s="51" t="s">
        <v>20</v>
      </c>
      <c r="H601" s="52">
        <v>3</v>
      </c>
      <c r="I601" s="53">
        <v>11660</v>
      </c>
      <c r="J601" s="53">
        <v>6891</v>
      </c>
      <c r="K601" s="53">
        <v>0</v>
      </c>
      <c r="L601" s="53">
        <v>893</v>
      </c>
      <c r="M601" s="53">
        <v>19444</v>
      </c>
      <c r="N601" s="36"/>
      <c r="O601" s="54" t="s">
        <v>308</v>
      </c>
      <c r="P601" s="54" t="s">
        <v>308</v>
      </c>
      <c r="Q601" s="56">
        <v>0.09</v>
      </c>
      <c r="R601" s="56">
        <v>3.0000000000000001E-3</v>
      </c>
      <c r="S601" s="53">
        <v>0</v>
      </c>
      <c r="T601" s="36"/>
      <c r="U601" s="57">
        <v>55653</v>
      </c>
      <c r="V601" s="57">
        <v>0</v>
      </c>
      <c r="W601" s="53">
        <v>0</v>
      </c>
      <c r="X601" s="53">
        <v>2679</v>
      </c>
      <c r="Y601" s="53">
        <v>58332</v>
      </c>
      <c r="Z601" s="53">
        <f t="shared" si="9"/>
        <v>20757686</v>
      </c>
    </row>
    <row r="602" spans="1:26" s="13" customFormat="1">
      <c r="A602" s="50">
        <v>487</v>
      </c>
      <c r="B602" s="50">
        <v>487049314</v>
      </c>
      <c r="C602" s="51" t="s">
        <v>268</v>
      </c>
      <c r="D602" s="50">
        <v>49</v>
      </c>
      <c r="E602" s="51" t="s">
        <v>73</v>
      </c>
      <c r="F602" s="50">
        <v>314</v>
      </c>
      <c r="G602" s="51" t="s">
        <v>29</v>
      </c>
      <c r="H602" s="52">
        <v>6</v>
      </c>
      <c r="I602" s="53">
        <v>11091</v>
      </c>
      <c r="J602" s="53">
        <v>8797</v>
      </c>
      <c r="K602" s="53">
        <v>0</v>
      </c>
      <c r="L602" s="53">
        <v>893</v>
      </c>
      <c r="M602" s="53">
        <v>20781</v>
      </c>
      <c r="N602" s="36"/>
      <c r="O602" s="54" t="s">
        <v>308</v>
      </c>
      <c r="P602" s="54" t="s">
        <v>308</v>
      </c>
      <c r="Q602" s="56">
        <v>0.09</v>
      </c>
      <c r="R602" s="56">
        <v>5.0000000000000001E-3</v>
      </c>
      <c r="S602" s="53">
        <v>0</v>
      </c>
      <c r="T602" s="36"/>
      <c r="U602" s="57">
        <v>119328</v>
      </c>
      <c r="V602" s="57">
        <v>0</v>
      </c>
      <c r="W602" s="53">
        <v>0</v>
      </c>
      <c r="X602" s="53">
        <v>5358</v>
      </c>
      <c r="Y602" s="53">
        <v>124686</v>
      </c>
      <c r="Z602" s="53">
        <f t="shared" si="9"/>
        <v>20757686</v>
      </c>
    </row>
    <row r="603" spans="1:26" s="13" customFormat="1">
      <c r="A603" s="50">
        <v>487</v>
      </c>
      <c r="B603" s="50">
        <v>487049342</v>
      </c>
      <c r="C603" s="51" t="s">
        <v>268</v>
      </c>
      <c r="D603" s="50">
        <v>49</v>
      </c>
      <c r="E603" s="51" t="s">
        <v>73</v>
      </c>
      <c r="F603" s="50">
        <v>342</v>
      </c>
      <c r="G603" s="51" t="s">
        <v>222</v>
      </c>
      <c r="H603" s="52">
        <v>1</v>
      </c>
      <c r="I603" s="53">
        <v>9956</v>
      </c>
      <c r="J603" s="53">
        <v>5422</v>
      </c>
      <c r="K603" s="53">
        <v>0</v>
      </c>
      <c r="L603" s="53">
        <v>893</v>
      </c>
      <c r="M603" s="53">
        <v>16271</v>
      </c>
      <c r="N603" s="36"/>
      <c r="O603" s="54" t="s">
        <v>308</v>
      </c>
      <c r="P603" s="54" t="s">
        <v>308</v>
      </c>
      <c r="Q603" s="56">
        <v>0.09</v>
      </c>
      <c r="R603" s="56">
        <v>2E-3</v>
      </c>
      <c r="S603" s="53">
        <v>0</v>
      </c>
      <c r="T603" s="36"/>
      <c r="U603" s="57">
        <v>15378</v>
      </c>
      <c r="V603" s="57">
        <v>0</v>
      </c>
      <c r="W603" s="53">
        <v>0</v>
      </c>
      <c r="X603" s="53">
        <v>893</v>
      </c>
      <c r="Y603" s="53">
        <v>16271</v>
      </c>
      <c r="Z603" s="53">
        <f t="shared" si="9"/>
        <v>20757686</v>
      </c>
    </row>
    <row r="604" spans="1:26" s="13" customFormat="1">
      <c r="A604" s="50">
        <v>487</v>
      </c>
      <c r="B604" s="50">
        <v>487049347</v>
      </c>
      <c r="C604" s="51" t="s">
        <v>268</v>
      </c>
      <c r="D604" s="50">
        <v>49</v>
      </c>
      <c r="E604" s="51" t="s">
        <v>73</v>
      </c>
      <c r="F604" s="50">
        <v>347</v>
      </c>
      <c r="G604" s="51" t="s">
        <v>82</v>
      </c>
      <c r="H604" s="52">
        <v>2</v>
      </c>
      <c r="I604" s="53">
        <v>10754</v>
      </c>
      <c r="J604" s="53">
        <v>4392</v>
      </c>
      <c r="K604" s="53">
        <v>0</v>
      </c>
      <c r="L604" s="53">
        <v>893</v>
      </c>
      <c r="M604" s="53">
        <v>16039</v>
      </c>
      <c r="N604" s="36"/>
      <c r="O604" s="54" t="s">
        <v>308</v>
      </c>
      <c r="P604" s="54" t="s">
        <v>308</v>
      </c>
      <c r="Q604" s="56">
        <v>0.09</v>
      </c>
      <c r="R604" s="56">
        <v>5.0000000000000001E-3</v>
      </c>
      <c r="S604" s="53">
        <v>0</v>
      </c>
      <c r="T604" s="36"/>
      <c r="U604" s="57">
        <v>30292</v>
      </c>
      <c r="V604" s="57">
        <v>0</v>
      </c>
      <c r="W604" s="53">
        <v>0</v>
      </c>
      <c r="X604" s="53">
        <v>1786</v>
      </c>
      <c r="Y604" s="53">
        <v>32078</v>
      </c>
      <c r="Z604" s="53">
        <f t="shared" si="9"/>
        <v>20757686</v>
      </c>
    </row>
    <row r="605" spans="1:26" s="13" customFormat="1">
      <c r="A605" s="50">
        <v>487</v>
      </c>
      <c r="B605" s="50">
        <v>487274031</v>
      </c>
      <c r="C605" s="51" t="s">
        <v>268</v>
      </c>
      <c r="D605" s="50">
        <v>274</v>
      </c>
      <c r="E605" s="51" t="s">
        <v>60</v>
      </c>
      <c r="F605" s="50">
        <v>31</v>
      </c>
      <c r="G605" s="51" t="s">
        <v>76</v>
      </c>
      <c r="H605" s="52">
        <v>1</v>
      </c>
      <c r="I605" s="53">
        <v>8689</v>
      </c>
      <c r="J605" s="53">
        <v>3566</v>
      </c>
      <c r="K605" s="53">
        <v>0</v>
      </c>
      <c r="L605" s="53">
        <v>893</v>
      </c>
      <c r="M605" s="53">
        <v>13148</v>
      </c>
      <c r="N605" s="36"/>
      <c r="O605" s="54" t="s">
        <v>308</v>
      </c>
      <c r="P605" s="54" t="s">
        <v>308</v>
      </c>
      <c r="Q605" s="56">
        <v>0.09</v>
      </c>
      <c r="R605" s="56">
        <v>2.9000000000000001E-2</v>
      </c>
      <c r="S605" s="53">
        <v>0</v>
      </c>
      <c r="T605" s="36"/>
      <c r="U605" s="57">
        <v>12255</v>
      </c>
      <c r="V605" s="57">
        <v>0</v>
      </c>
      <c r="W605" s="53">
        <v>0</v>
      </c>
      <c r="X605" s="53">
        <v>893</v>
      </c>
      <c r="Y605" s="53">
        <v>13148</v>
      </c>
      <c r="Z605" s="53">
        <f t="shared" si="9"/>
        <v>20757686</v>
      </c>
    </row>
    <row r="606" spans="1:26" s="13" customFormat="1">
      <c r="A606" s="50">
        <v>487</v>
      </c>
      <c r="B606" s="50">
        <v>487274035</v>
      </c>
      <c r="C606" s="51" t="s">
        <v>268</v>
      </c>
      <c r="D606" s="50">
        <v>274</v>
      </c>
      <c r="E606" s="51" t="s">
        <v>60</v>
      </c>
      <c r="F606" s="50">
        <v>35</v>
      </c>
      <c r="G606" s="51" t="s">
        <v>11</v>
      </c>
      <c r="H606" s="52">
        <v>26</v>
      </c>
      <c r="I606" s="53">
        <v>10748</v>
      </c>
      <c r="J606" s="53">
        <v>3176</v>
      </c>
      <c r="K606" s="53">
        <v>0</v>
      </c>
      <c r="L606" s="53">
        <v>893</v>
      </c>
      <c r="M606" s="53">
        <v>14817</v>
      </c>
      <c r="N606" s="36"/>
      <c r="O606" s="54" t="s">
        <v>308</v>
      </c>
      <c r="P606" s="54" t="s">
        <v>308</v>
      </c>
      <c r="Q606" s="56">
        <v>0.18</v>
      </c>
      <c r="R606" s="56">
        <v>0.152</v>
      </c>
      <c r="S606" s="53">
        <v>0</v>
      </c>
      <c r="T606" s="36"/>
      <c r="U606" s="57">
        <v>362024</v>
      </c>
      <c r="V606" s="57">
        <v>0</v>
      </c>
      <c r="W606" s="53">
        <v>0</v>
      </c>
      <c r="X606" s="53">
        <v>23218</v>
      </c>
      <c r="Y606" s="53">
        <v>385242</v>
      </c>
      <c r="Z606" s="53">
        <f t="shared" si="9"/>
        <v>20757686</v>
      </c>
    </row>
    <row r="607" spans="1:26" s="13" customFormat="1">
      <c r="A607" s="50">
        <v>487</v>
      </c>
      <c r="B607" s="50">
        <v>487274044</v>
      </c>
      <c r="C607" s="51" t="s">
        <v>268</v>
      </c>
      <c r="D607" s="50">
        <v>274</v>
      </c>
      <c r="E607" s="51" t="s">
        <v>60</v>
      </c>
      <c r="F607" s="50">
        <v>44</v>
      </c>
      <c r="G607" s="51" t="s">
        <v>12</v>
      </c>
      <c r="H607" s="52">
        <v>1</v>
      </c>
      <c r="I607" s="53">
        <v>8689</v>
      </c>
      <c r="J607" s="53">
        <v>572</v>
      </c>
      <c r="K607" s="53">
        <v>0</v>
      </c>
      <c r="L607" s="53">
        <v>893</v>
      </c>
      <c r="M607" s="53">
        <v>10154</v>
      </c>
      <c r="N607" s="36"/>
      <c r="O607" s="54" t="s">
        <v>308</v>
      </c>
      <c r="P607" s="54" t="s">
        <v>308</v>
      </c>
      <c r="Q607" s="56">
        <v>0.09</v>
      </c>
      <c r="R607" s="56">
        <v>4.4999999999999998E-2</v>
      </c>
      <c r="S607" s="53">
        <v>0</v>
      </c>
      <c r="T607" s="36"/>
      <c r="U607" s="57">
        <v>9261</v>
      </c>
      <c r="V607" s="57">
        <v>0</v>
      </c>
      <c r="W607" s="53">
        <v>0</v>
      </c>
      <c r="X607" s="53">
        <v>893</v>
      </c>
      <c r="Y607" s="53">
        <v>10154</v>
      </c>
      <c r="Z607" s="53">
        <f t="shared" si="9"/>
        <v>20757686</v>
      </c>
    </row>
    <row r="608" spans="1:26" s="13" customFormat="1">
      <c r="A608" s="50">
        <v>487</v>
      </c>
      <c r="B608" s="50">
        <v>487274046</v>
      </c>
      <c r="C608" s="51" t="s">
        <v>268</v>
      </c>
      <c r="D608" s="50">
        <v>274</v>
      </c>
      <c r="E608" s="51" t="s">
        <v>60</v>
      </c>
      <c r="F608" s="50">
        <v>46</v>
      </c>
      <c r="G608" s="51" t="s">
        <v>89</v>
      </c>
      <c r="H608" s="52">
        <v>1</v>
      </c>
      <c r="I608" s="53">
        <v>12817</v>
      </c>
      <c r="J608" s="53">
        <v>9399</v>
      </c>
      <c r="K608" s="53">
        <v>0</v>
      </c>
      <c r="L608" s="53">
        <v>893</v>
      </c>
      <c r="M608" s="53">
        <v>23109</v>
      </c>
      <c r="N608" s="36"/>
      <c r="O608" s="54" t="s">
        <v>308</v>
      </c>
      <c r="P608" s="54" t="s">
        <v>308</v>
      </c>
      <c r="Q608" s="56">
        <v>0.09</v>
      </c>
      <c r="R608" s="56">
        <v>1E-3</v>
      </c>
      <c r="S608" s="53">
        <v>0</v>
      </c>
      <c r="T608" s="36"/>
      <c r="U608" s="57">
        <v>22216</v>
      </c>
      <c r="V608" s="57">
        <v>0</v>
      </c>
      <c r="W608" s="53">
        <v>0</v>
      </c>
      <c r="X608" s="53">
        <v>893</v>
      </c>
      <c r="Y608" s="53">
        <v>23109</v>
      </c>
      <c r="Z608" s="53">
        <f t="shared" si="9"/>
        <v>20757686</v>
      </c>
    </row>
    <row r="609" spans="1:26" s="13" customFormat="1">
      <c r="A609" s="50">
        <v>487</v>
      </c>
      <c r="B609" s="50">
        <v>487274048</v>
      </c>
      <c r="C609" s="51" t="s">
        <v>268</v>
      </c>
      <c r="D609" s="50">
        <v>274</v>
      </c>
      <c r="E609" s="51" t="s">
        <v>60</v>
      </c>
      <c r="F609" s="50">
        <v>48</v>
      </c>
      <c r="G609" s="51" t="s">
        <v>217</v>
      </c>
      <c r="H609" s="52">
        <v>1</v>
      </c>
      <c r="I609" s="53">
        <v>8689</v>
      </c>
      <c r="J609" s="53">
        <v>6844</v>
      </c>
      <c r="K609" s="53">
        <v>0</v>
      </c>
      <c r="L609" s="53">
        <v>893</v>
      </c>
      <c r="M609" s="53">
        <v>16426</v>
      </c>
      <c r="N609" s="36"/>
      <c r="O609" s="54" t="s">
        <v>308</v>
      </c>
      <c r="P609" s="54" t="s">
        <v>308</v>
      </c>
      <c r="Q609" s="56">
        <v>0.09</v>
      </c>
      <c r="R609" s="56">
        <v>1E-3</v>
      </c>
      <c r="S609" s="53">
        <v>0</v>
      </c>
      <c r="T609" s="36"/>
      <c r="U609" s="57">
        <v>15533</v>
      </c>
      <c r="V609" s="57">
        <v>0</v>
      </c>
      <c r="W609" s="53">
        <v>0</v>
      </c>
      <c r="X609" s="53">
        <v>893</v>
      </c>
      <c r="Y609" s="53">
        <v>16426</v>
      </c>
      <c r="Z609" s="53">
        <f t="shared" si="9"/>
        <v>20757686</v>
      </c>
    </row>
    <row r="610" spans="1:26" s="13" customFormat="1">
      <c r="A610" s="50">
        <v>487</v>
      </c>
      <c r="B610" s="50">
        <v>487274049</v>
      </c>
      <c r="C610" s="51" t="s">
        <v>268</v>
      </c>
      <c r="D610" s="50">
        <v>274</v>
      </c>
      <c r="E610" s="51" t="s">
        <v>60</v>
      </c>
      <c r="F610" s="50">
        <v>49</v>
      </c>
      <c r="G610" s="51" t="s">
        <v>73</v>
      </c>
      <c r="H610" s="52">
        <v>107</v>
      </c>
      <c r="I610" s="53">
        <v>11594</v>
      </c>
      <c r="J610" s="53">
        <v>14343</v>
      </c>
      <c r="K610" s="53">
        <v>0</v>
      </c>
      <c r="L610" s="53">
        <v>893</v>
      </c>
      <c r="M610" s="53">
        <v>26830</v>
      </c>
      <c r="N610" s="36"/>
      <c r="O610" s="54" t="s">
        <v>308</v>
      </c>
      <c r="P610" s="54" t="s">
        <v>308</v>
      </c>
      <c r="Q610" s="56">
        <v>0.09</v>
      </c>
      <c r="R610" s="56">
        <v>7.3999999999999996E-2</v>
      </c>
      <c r="S610" s="53">
        <v>0</v>
      </c>
      <c r="T610" s="36"/>
      <c r="U610" s="57">
        <v>2775259</v>
      </c>
      <c r="V610" s="57">
        <v>0</v>
      </c>
      <c r="W610" s="53">
        <v>0</v>
      </c>
      <c r="X610" s="53">
        <v>95551</v>
      </c>
      <c r="Y610" s="53">
        <v>2870810</v>
      </c>
      <c r="Z610" s="53">
        <f t="shared" si="9"/>
        <v>20757686</v>
      </c>
    </row>
    <row r="611" spans="1:26" s="13" customFormat="1">
      <c r="A611" s="50">
        <v>487</v>
      </c>
      <c r="B611" s="50">
        <v>487274057</v>
      </c>
      <c r="C611" s="51" t="s">
        <v>268</v>
      </c>
      <c r="D611" s="50">
        <v>274</v>
      </c>
      <c r="E611" s="51" t="s">
        <v>60</v>
      </c>
      <c r="F611" s="50">
        <v>57</v>
      </c>
      <c r="G611" s="51" t="s">
        <v>13</v>
      </c>
      <c r="H611" s="52">
        <v>11</v>
      </c>
      <c r="I611" s="53">
        <v>11926</v>
      </c>
      <c r="J611" s="53">
        <v>628</v>
      </c>
      <c r="K611" s="53">
        <v>0</v>
      </c>
      <c r="L611" s="53">
        <v>893</v>
      </c>
      <c r="M611" s="53">
        <v>13447</v>
      </c>
      <c r="N611" s="36"/>
      <c r="O611" s="54" t="s">
        <v>308</v>
      </c>
      <c r="P611" s="54" t="s">
        <v>308</v>
      </c>
      <c r="Q611" s="56">
        <v>0.18</v>
      </c>
      <c r="R611" s="56">
        <v>0.126</v>
      </c>
      <c r="S611" s="53">
        <v>0</v>
      </c>
      <c r="T611" s="36"/>
      <c r="U611" s="57">
        <v>138094</v>
      </c>
      <c r="V611" s="57">
        <v>0</v>
      </c>
      <c r="W611" s="53">
        <v>0</v>
      </c>
      <c r="X611" s="53">
        <v>9823</v>
      </c>
      <c r="Y611" s="53">
        <v>147917</v>
      </c>
      <c r="Z611" s="53">
        <f t="shared" si="9"/>
        <v>20757686</v>
      </c>
    </row>
    <row r="612" spans="1:26" s="13" customFormat="1">
      <c r="A612" s="50">
        <v>487</v>
      </c>
      <c r="B612" s="50">
        <v>487274093</v>
      </c>
      <c r="C612" s="51" t="s">
        <v>268</v>
      </c>
      <c r="D612" s="50">
        <v>274</v>
      </c>
      <c r="E612" s="51" t="s">
        <v>60</v>
      </c>
      <c r="F612" s="50">
        <v>93</v>
      </c>
      <c r="G612" s="51" t="s">
        <v>14</v>
      </c>
      <c r="H612" s="52">
        <v>58</v>
      </c>
      <c r="I612" s="53">
        <v>11341</v>
      </c>
      <c r="J612" s="53">
        <v>342</v>
      </c>
      <c r="K612" s="53">
        <v>0</v>
      </c>
      <c r="L612" s="53">
        <v>893</v>
      </c>
      <c r="M612" s="53">
        <v>12576</v>
      </c>
      <c r="N612" s="36"/>
      <c r="O612" s="54" t="s">
        <v>308</v>
      </c>
      <c r="P612" s="54" t="s">
        <v>308</v>
      </c>
      <c r="Q612" s="56">
        <v>0.09</v>
      </c>
      <c r="R612" s="56">
        <v>0.1</v>
      </c>
      <c r="S612" s="53">
        <v>-1166</v>
      </c>
      <c r="T612" s="36"/>
      <c r="U612" s="57">
        <v>677614</v>
      </c>
      <c r="V612" s="57">
        <v>-67608</v>
      </c>
      <c r="W612" s="53">
        <v>0</v>
      </c>
      <c r="X612" s="53">
        <v>51794</v>
      </c>
      <c r="Y612" s="53">
        <v>661800</v>
      </c>
      <c r="Z612" s="53">
        <f t="shared" si="9"/>
        <v>20757686</v>
      </c>
    </row>
    <row r="613" spans="1:26" s="13" customFormat="1">
      <c r="A613" s="50">
        <v>487</v>
      </c>
      <c r="B613" s="50">
        <v>487274128</v>
      </c>
      <c r="C613" s="51" t="s">
        <v>268</v>
      </c>
      <c r="D613" s="50">
        <v>274</v>
      </c>
      <c r="E613" s="51" t="s">
        <v>60</v>
      </c>
      <c r="F613" s="50">
        <v>128</v>
      </c>
      <c r="G613" s="51" t="s">
        <v>122</v>
      </c>
      <c r="H613" s="52">
        <v>2</v>
      </c>
      <c r="I613" s="53">
        <v>8689</v>
      </c>
      <c r="J613" s="53">
        <v>373</v>
      </c>
      <c r="K613" s="53">
        <v>0</v>
      </c>
      <c r="L613" s="53">
        <v>893</v>
      </c>
      <c r="M613" s="53">
        <v>9955</v>
      </c>
      <c r="N613" s="36"/>
      <c r="O613" s="54" t="s">
        <v>308</v>
      </c>
      <c r="P613" s="54" t="s">
        <v>308</v>
      </c>
      <c r="Q613" s="56">
        <v>0.18</v>
      </c>
      <c r="R613" s="56">
        <v>3.2000000000000001E-2</v>
      </c>
      <c r="S613" s="53">
        <v>0</v>
      </c>
      <c r="T613" s="36"/>
      <c r="U613" s="57">
        <v>18124</v>
      </c>
      <c r="V613" s="57">
        <v>0</v>
      </c>
      <c r="W613" s="53">
        <v>0</v>
      </c>
      <c r="X613" s="53">
        <v>1786</v>
      </c>
      <c r="Y613" s="53">
        <v>19910</v>
      </c>
      <c r="Z613" s="53">
        <f t="shared" si="9"/>
        <v>20757686</v>
      </c>
    </row>
    <row r="614" spans="1:26" s="13" customFormat="1">
      <c r="A614" s="50">
        <v>487</v>
      </c>
      <c r="B614" s="50">
        <v>487274149</v>
      </c>
      <c r="C614" s="51" t="s">
        <v>268</v>
      </c>
      <c r="D614" s="50">
        <v>274</v>
      </c>
      <c r="E614" s="51" t="s">
        <v>60</v>
      </c>
      <c r="F614" s="50">
        <v>149</v>
      </c>
      <c r="G614" s="51" t="s">
        <v>77</v>
      </c>
      <c r="H614" s="52">
        <v>1</v>
      </c>
      <c r="I614" s="53">
        <v>8505</v>
      </c>
      <c r="J614" s="53">
        <v>49</v>
      </c>
      <c r="K614" s="53">
        <v>0</v>
      </c>
      <c r="L614" s="53">
        <v>893</v>
      </c>
      <c r="M614" s="53">
        <v>9447</v>
      </c>
      <c r="N614" s="36"/>
      <c r="O614" s="54" t="s">
        <v>308</v>
      </c>
      <c r="P614" s="54" t="s">
        <v>308</v>
      </c>
      <c r="Q614" s="56">
        <v>0.13</v>
      </c>
      <c r="R614" s="56">
        <v>0.10299999999999999</v>
      </c>
      <c r="S614" s="53">
        <v>0</v>
      </c>
      <c r="T614" s="36"/>
      <c r="U614" s="57">
        <v>8554</v>
      </c>
      <c r="V614" s="57">
        <v>0</v>
      </c>
      <c r="W614" s="53">
        <v>0</v>
      </c>
      <c r="X614" s="53">
        <v>893</v>
      </c>
      <c r="Y614" s="53">
        <v>9447</v>
      </c>
      <c r="Z614" s="53">
        <f t="shared" si="9"/>
        <v>20757686</v>
      </c>
    </row>
    <row r="615" spans="1:26" s="13" customFormat="1">
      <c r="A615" s="50">
        <v>487</v>
      </c>
      <c r="B615" s="50">
        <v>487274160</v>
      </c>
      <c r="C615" s="51" t="s">
        <v>268</v>
      </c>
      <c r="D615" s="50">
        <v>274</v>
      </c>
      <c r="E615" s="51" t="s">
        <v>60</v>
      </c>
      <c r="F615" s="50">
        <v>160</v>
      </c>
      <c r="G615" s="51" t="s">
        <v>134</v>
      </c>
      <c r="H615" s="52">
        <v>1</v>
      </c>
      <c r="I615" s="53">
        <v>8689</v>
      </c>
      <c r="J615" s="53">
        <v>350</v>
      </c>
      <c r="K615" s="53">
        <v>0</v>
      </c>
      <c r="L615" s="53">
        <v>893</v>
      </c>
      <c r="M615" s="53">
        <v>9932</v>
      </c>
      <c r="N615" s="36"/>
      <c r="O615" s="54" t="s">
        <v>308</v>
      </c>
      <c r="P615" s="54" t="s">
        <v>308</v>
      </c>
      <c r="Q615" s="56">
        <v>0.13</v>
      </c>
      <c r="R615" s="56">
        <v>0.104</v>
      </c>
      <c r="S615" s="53">
        <v>0</v>
      </c>
      <c r="T615" s="36"/>
      <c r="U615" s="57">
        <v>9039</v>
      </c>
      <c r="V615" s="57">
        <v>0</v>
      </c>
      <c r="W615" s="53">
        <v>0</v>
      </c>
      <c r="X615" s="53">
        <v>893</v>
      </c>
      <c r="Y615" s="53">
        <v>9932</v>
      </c>
      <c r="Z615" s="53">
        <f t="shared" si="9"/>
        <v>20757686</v>
      </c>
    </row>
    <row r="616" spans="1:26" s="13" customFormat="1">
      <c r="A616" s="50">
        <v>487</v>
      </c>
      <c r="B616" s="50">
        <v>487274163</v>
      </c>
      <c r="C616" s="51" t="s">
        <v>268</v>
      </c>
      <c r="D616" s="50">
        <v>274</v>
      </c>
      <c r="E616" s="51" t="s">
        <v>60</v>
      </c>
      <c r="F616" s="50">
        <v>163</v>
      </c>
      <c r="G616" s="51" t="s">
        <v>16</v>
      </c>
      <c r="H616" s="52">
        <v>9</v>
      </c>
      <c r="I616" s="53">
        <v>11445</v>
      </c>
      <c r="J616" s="53">
        <v>223</v>
      </c>
      <c r="K616" s="53">
        <v>0</v>
      </c>
      <c r="L616" s="53">
        <v>893</v>
      </c>
      <c r="M616" s="53">
        <v>12561</v>
      </c>
      <c r="N616" s="36"/>
      <c r="O616" s="54" t="s">
        <v>308</v>
      </c>
      <c r="P616" s="54" t="s">
        <v>308</v>
      </c>
      <c r="Q616" s="56">
        <v>0.18</v>
      </c>
      <c r="R616" s="56">
        <v>9.1999999999999998E-2</v>
      </c>
      <c r="S616" s="53">
        <v>0</v>
      </c>
      <c r="T616" s="36"/>
      <c r="U616" s="57">
        <v>105012</v>
      </c>
      <c r="V616" s="57">
        <v>0</v>
      </c>
      <c r="W616" s="53">
        <v>0</v>
      </c>
      <c r="X616" s="53">
        <v>8037</v>
      </c>
      <c r="Y616" s="53">
        <v>113049</v>
      </c>
      <c r="Z616" s="53">
        <f t="shared" si="9"/>
        <v>20757686</v>
      </c>
    </row>
    <row r="617" spans="1:26" s="13" customFormat="1">
      <c r="A617" s="50">
        <v>487</v>
      </c>
      <c r="B617" s="50">
        <v>487274165</v>
      </c>
      <c r="C617" s="51" t="s">
        <v>268</v>
      </c>
      <c r="D617" s="50">
        <v>274</v>
      </c>
      <c r="E617" s="51" t="s">
        <v>60</v>
      </c>
      <c r="F617" s="50">
        <v>165</v>
      </c>
      <c r="G617" s="51" t="s">
        <v>17</v>
      </c>
      <c r="H617" s="52">
        <v>54</v>
      </c>
      <c r="I617" s="53">
        <v>10492</v>
      </c>
      <c r="J617" s="53">
        <v>581</v>
      </c>
      <c r="K617" s="53">
        <v>0</v>
      </c>
      <c r="L617" s="53">
        <v>893</v>
      </c>
      <c r="M617" s="53">
        <v>11966</v>
      </c>
      <c r="N617" s="36"/>
      <c r="O617" s="54" t="s">
        <v>308</v>
      </c>
      <c r="P617" s="54" t="s">
        <v>308</v>
      </c>
      <c r="Q617" s="56">
        <v>0.11</v>
      </c>
      <c r="R617" s="56">
        <v>0.113</v>
      </c>
      <c r="S617" s="53">
        <v>-753</v>
      </c>
      <c r="T617" s="36"/>
      <c r="U617" s="57">
        <v>597942</v>
      </c>
      <c r="V617" s="57">
        <v>-40641</v>
      </c>
      <c r="W617" s="53">
        <v>0</v>
      </c>
      <c r="X617" s="53">
        <v>48222</v>
      </c>
      <c r="Y617" s="53">
        <v>605523</v>
      </c>
      <c r="Z617" s="53">
        <f t="shared" si="9"/>
        <v>20757686</v>
      </c>
    </row>
    <row r="618" spans="1:26" s="13" customFormat="1">
      <c r="A618" s="50">
        <v>487</v>
      </c>
      <c r="B618" s="50">
        <v>487274176</v>
      </c>
      <c r="C618" s="51" t="s">
        <v>268</v>
      </c>
      <c r="D618" s="50">
        <v>274</v>
      </c>
      <c r="E618" s="51" t="s">
        <v>60</v>
      </c>
      <c r="F618" s="50">
        <v>176</v>
      </c>
      <c r="G618" s="51" t="s">
        <v>78</v>
      </c>
      <c r="H618" s="52">
        <v>43</v>
      </c>
      <c r="I618" s="53">
        <v>11158</v>
      </c>
      <c r="J618" s="53">
        <v>3634</v>
      </c>
      <c r="K618" s="53">
        <v>0</v>
      </c>
      <c r="L618" s="53">
        <v>893</v>
      </c>
      <c r="M618" s="53">
        <v>15685</v>
      </c>
      <c r="N618" s="36"/>
      <c r="O618" s="54" t="s">
        <v>308</v>
      </c>
      <c r="P618" s="54" t="s">
        <v>308</v>
      </c>
      <c r="Q618" s="56">
        <v>0.09</v>
      </c>
      <c r="R618" s="56">
        <v>6.4000000000000001E-2</v>
      </c>
      <c r="S618" s="53">
        <v>0</v>
      </c>
      <c r="T618" s="36"/>
      <c r="U618" s="57">
        <v>636056</v>
      </c>
      <c r="V618" s="57">
        <v>0</v>
      </c>
      <c r="W618" s="53">
        <v>0</v>
      </c>
      <c r="X618" s="53">
        <v>38399</v>
      </c>
      <c r="Y618" s="53">
        <v>674455</v>
      </c>
      <c r="Z618" s="53">
        <f t="shared" si="9"/>
        <v>20757686</v>
      </c>
    </row>
    <row r="619" spans="1:26" s="13" customFormat="1">
      <c r="A619" s="50">
        <v>487</v>
      </c>
      <c r="B619" s="50">
        <v>487274181</v>
      </c>
      <c r="C619" s="51" t="s">
        <v>268</v>
      </c>
      <c r="D619" s="50">
        <v>274</v>
      </c>
      <c r="E619" s="51" t="s">
        <v>60</v>
      </c>
      <c r="F619" s="50">
        <v>181</v>
      </c>
      <c r="G619" s="51" t="s">
        <v>79</v>
      </c>
      <c r="H619" s="52">
        <v>1</v>
      </c>
      <c r="I619" s="53">
        <v>13000</v>
      </c>
      <c r="J619" s="53">
        <v>795</v>
      </c>
      <c r="K619" s="53">
        <v>0</v>
      </c>
      <c r="L619" s="53">
        <v>893</v>
      </c>
      <c r="M619" s="53">
        <v>14688</v>
      </c>
      <c r="N619" s="36"/>
      <c r="O619" s="54" t="s">
        <v>308</v>
      </c>
      <c r="P619" s="54" t="s">
        <v>308</v>
      </c>
      <c r="Q619" s="56">
        <v>0.09</v>
      </c>
      <c r="R619" s="56">
        <v>1.4E-2</v>
      </c>
      <c r="S619" s="53">
        <v>0</v>
      </c>
      <c r="T619" s="36"/>
      <c r="U619" s="57">
        <v>13795</v>
      </c>
      <c r="V619" s="57">
        <v>0</v>
      </c>
      <c r="W619" s="53">
        <v>0</v>
      </c>
      <c r="X619" s="53">
        <v>893</v>
      </c>
      <c r="Y619" s="53">
        <v>14688</v>
      </c>
      <c r="Z619" s="53">
        <f t="shared" si="9"/>
        <v>20757686</v>
      </c>
    </row>
    <row r="620" spans="1:26" s="13" customFormat="1">
      <c r="A620" s="50">
        <v>487</v>
      </c>
      <c r="B620" s="50">
        <v>487274199</v>
      </c>
      <c r="C620" s="51" t="s">
        <v>268</v>
      </c>
      <c r="D620" s="50">
        <v>274</v>
      </c>
      <c r="E620" s="51" t="s">
        <v>60</v>
      </c>
      <c r="F620" s="50">
        <v>199</v>
      </c>
      <c r="G620" s="51" t="s">
        <v>139</v>
      </c>
      <c r="H620" s="52">
        <v>1</v>
      </c>
      <c r="I620" s="53">
        <v>9914</v>
      </c>
      <c r="J620" s="53">
        <v>6104</v>
      </c>
      <c r="K620" s="53">
        <v>0</v>
      </c>
      <c r="L620" s="53">
        <v>893</v>
      </c>
      <c r="M620" s="53">
        <v>16911</v>
      </c>
      <c r="N620" s="36"/>
      <c r="O620" s="54" t="s">
        <v>308</v>
      </c>
      <c r="P620" s="54" t="s">
        <v>308</v>
      </c>
      <c r="Q620" s="56">
        <v>0.09</v>
      </c>
      <c r="R620" s="56">
        <v>0</v>
      </c>
      <c r="S620" s="53">
        <v>0</v>
      </c>
      <c r="T620" s="36"/>
      <c r="U620" s="57">
        <v>16018</v>
      </c>
      <c r="V620" s="57">
        <v>0</v>
      </c>
      <c r="W620" s="53">
        <v>0</v>
      </c>
      <c r="X620" s="53">
        <v>893</v>
      </c>
      <c r="Y620" s="53">
        <v>16911</v>
      </c>
      <c r="Z620" s="53">
        <f t="shared" si="9"/>
        <v>20757686</v>
      </c>
    </row>
    <row r="621" spans="1:26" s="13" customFormat="1">
      <c r="A621" s="50">
        <v>487</v>
      </c>
      <c r="B621" s="50">
        <v>487274207</v>
      </c>
      <c r="C621" s="51" t="s">
        <v>268</v>
      </c>
      <c r="D621" s="50">
        <v>274</v>
      </c>
      <c r="E621" s="51" t="s">
        <v>60</v>
      </c>
      <c r="F621" s="50">
        <v>207</v>
      </c>
      <c r="G621" s="51" t="s">
        <v>25</v>
      </c>
      <c r="H621" s="52">
        <v>1</v>
      </c>
      <c r="I621" s="53">
        <v>10845</v>
      </c>
      <c r="J621" s="53">
        <v>7280</v>
      </c>
      <c r="K621" s="53">
        <v>0</v>
      </c>
      <c r="L621" s="53">
        <v>893</v>
      </c>
      <c r="M621" s="53">
        <v>19018</v>
      </c>
      <c r="N621" s="36"/>
      <c r="O621" s="54" t="s">
        <v>308</v>
      </c>
      <c r="P621" s="54" t="s">
        <v>308</v>
      </c>
      <c r="Q621" s="56">
        <v>0.09</v>
      </c>
      <c r="R621" s="56">
        <v>1E-3</v>
      </c>
      <c r="S621" s="53">
        <v>0</v>
      </c>
      <c r="T621" s="36"/>
      <c r="U621" s="57">
        <v>18125</v>
      </c>
      <c r="V621" s="57">
        <v>0</v>
      </c>
      <c r="W621" s="53">
        <v>0</v>
      </c>
      <c r="X621" s="53">
        <v>893</v>
      </c>
      <c r="Y621" s="53">
        <v>19018</v>
      </c>
      <c r="Z621" s="53">
        <f t="shared" si="9"/>
        <v>20757686</v>
      </c>
    </row>
    <row r="622" spans="1:26" s="13" customFormat="1">
      <c r="A622" s="50">
        <v>487</v>
      </c>
      <c r="B622" s="50">
        <v>487274229</v>
      </c>
      <c r="C622" s="51" t="s">
        <v>268</v>
      </c>
      <c r="D622" s="50">
        <v>274</v>
      </c>
      <c r="E622" s="51" t="s">
        <v>60</v>
      </c>
      <c r="F622" s="50">
        <v>229</v>
      </c>
      <c r="G622" s="51" t="s">
        <v>97</v>
      </c>
      <c r="H622" s="52">
        <v>2</v>
      </c>
      <c r="I622" s="53">
        <v>10845</v>
      </c>
      <c r="J622" s="53">
        <v>1027</v>
      </c>
      <c r="K622" s="53">
        <v>0</v>
      </c>
      <c r="L622" s="53">
        <v>893</v>
      </c>
      <c r="M622" s="53">
        <v>12765</v>
      </c>
      <c r="N622" s="36"/>
      <c r="O622" s="54" t="s">
        <v>308</v>
      </c>
      <c r="P622" s="54" t="s">
        <v>308</v>
      </c>
      <c r="Q622" s="56">
        <v>0.09</v>
      </c>
      <c r="R622" s="56">
        <v>0.01</v>
      </c>
      <c r="S622" s="53">
        <v>0</v>
      </c>
      <c r="T622" s="36"/>
      <c r="U622" s="57">
        <v>23744</v>
      </c>
      <c r="V622" s="57">
        <v>0</v>
      </c>
      <c r="W622" s="53">
        <v>0</v>
      </c>
      <c r="X622" s="53">
        <v>1786</v>
      </c>
      <c r="Y622" s="53">
        <v>25530</v>
      </c>
      <c r="Z622" s="53">
        <f t="shared" si="9"/>
        <v>20757686</v>
      </c>
    </row>
    <row r="623" spans="1:26" s="13" customFormat="1">
      <c r="A623" s="50">
        <v>487</v>
      </c>
      <c r="B623" s="50">
        <v>487274243</v>
      </c>
      <c r="C623" s="51" t="s">
        <v>268</v>
      </c>
      <c r="D623" s="50">
        <v>274</v>
      </c>
      <c r="E623" s="51" t="s">
        <v>60</v>
      </c>
      <c r="F623" s="50">
        <v>243</v>
      </c>
      <c r="G623" s="51" t="s">
        <v>80</v>
      </c>
      <c r="H623" s="52">
        <v>1</v>
      </c>
      <c r="I623" s="53">
        <v>12066</v>
      </c>
      <c r="J623" s="53">
        <v>2939</v>
      </c>
      <c r="K623" s="53">
        <v>0</v>
      </c>
      <c r="L623" s="53">
        <v>893</v>
      </c>
      <c r="M623" s="53">
        <v>15898</v>
      </c>
      <c r="N623" s="36"/>
      <c r="O623" s="54" t="s">
        <v>308</v>
      </c>
      <c r="P623" s="54" t="s">
        <v>308</v>
      </c>
      <c r="Q623" s="56">
        <v>0.09</v>
      </c>
      <c r="R623" s="56">
        <v>6.0000000000000001E-3</v>
      </c>
      <c r="S623" s="53">
        <v>0</v>
      </c>
      <c r="T623" s="36"/>
      <c r="U623" s="57">
        <v>15005</v>
      </c>
      <c r="V623" s="57">
        <v>0</v>
      </c>
      <c r="W623" s="53">
        <v>0</v>
      </c>
      <c r="X623" s="53">
        <v>893</v>
      </c>
      <c r="Y623" s="53">
        <v>15898</v>
      </c>
      <c r="Z623" s="53">
        <f t="shared" si="9"/>
        <v>20757686</v>
      </c>
    </row>
    <row r="624" spans="1:26" s="13" customFormat="1">
      <c r="A624" s="50">
        <v>487</v>
      </c>
      <c r="B624" s="50">
        <v>487274244</v>
      </c>
      <c r="C624" s="51" t="s">
        <v>268</v>
      </c>
      <c r="D624" s="50">
        <v>274</v>
      </c>
      <c r="E624" s="51" t="s">
        <v>60</v>
      </c>
      <c r="F624" s="50">
        <v>244</v>
      </c>
      <c r="G624" s="51" t="s">
        <v>27</v>
      </c>
      <c r="H624" s="52">
        <v>8</v>
      </c>
      <c r="I624" s="53">
        <v>11038</v>
      </c>
      <c r="J624" s="53">
        <v>3769</v>
      </c>
      <c r="K624" s="53">
        <v>0</v>
      </c>
      <c r="L624" s="53">
        <v>893</v>
      </c>
      <c r="M624" s="53">
        <v>15700</v>
      </c>
      <c r="N624" s="36"/>
      <c r="O624" s="54" t="s">
        <v>308</v>
      </c>
      <c r="P624" s="54" t="s">
        <v>308</v>
      </c>
      <c r="Q624" s="56">
        <v>0.18</v>
      </c>
      <c r="R624" s="56">
        <v>9.0999999999999998E-2</v>
      </c>
      <c r="S624" s="53">
        <v>0</v>
      </c>
      <c r="T624" s="36"/>
      <c r="U624" s="57">
        <v>118456</v>
      </c>
      <c r="V624" s="57">
        <v>0</v>
      </c>
      <c r="W624" s="53">
        <v>0</v>
      </c>
      <c r="X624" s="53">
        <v>7144</v>
      </c>
      <c r="Y624" s="53">
        <v>125600</v>
      </c>
      <c r="Z624" s="53">
        <f t="shared" si="9"/>
        <v>20757686</v>
      </c>
    </row>
    <row r="625" spans="1:26" s="13" customFormat="1">
      <c r="A625" s="50">
        <v>487</v>
      </c>
      <c r="B625" s="50">
        <v>487274248</v>
      </c>
      <c r="C625" s="51" t="s">
        <v>268</v>
      </c>
      <c r="D625" s="50">
        <v>274</v>
      </c>
      <c r="E625" s="51" t="s">
        <v>60</v>
      </c>
      <c r="F625" s="50">
        <v>248</v>
      </c>
      <c r="G625" s="51" t="s">
        <v>18</v>
      </c>
      <c r="H625" s="52">
        <v>13</v>
      </c>
      <c r="I625" s="53">
        <v>10783</v>
      </c>
      <c r="J625" s="53">
        <v>1170</v>
      </c>
      <c r="K625" s="53">
        <v>0</v>
      </c>
      <c r="L625" s="53">
        <v>893</v>
      </c>
      <c r="M625" s="53">
        <v>12846</v>
      </c>
      <c r="N625" s="36"/>
      <c r="O625" s="54" t="s">
        <v>308</v>
      </c>
      <c r="P625" s="54" t="s">
        <v>308</v>
      </c>
      <c r="Q625" s="56">
        <v>0.09</v>
      </c>
      <c r="R625" s="56">
        <v>4.2000000000000003E-2</v>
      </c>
      <c r="S625" s="53">
        <v>0</v>
      </c>
      <c r="T625" s="36"/>
      <c r="U625" s="57">
        <v>155389</v>
      </c>
      <c r="V625" s="57">
        <v>0</v>
      </c>
      <c r="W625" s="53">
        <v>0</v>
      </c>
      <c r="X625" s="53">
        <v>11609</v>
      </c>
      <c r="Y625" s="53">
        <v>166998</v>
      </c>
      <c r="Z625" s="53">
        <f t="shared" si="9"/>
        <v>20757686</v>
      </c>
    </row>
    <row r="626" spans="1:26" s="13" customFormat="1">
      <c r="A626" s="50">
        <v>487</v>
      </c>
      <c r="B626" s="50">
        <v>487274262</v>
      </c>
      <c r="C626" s="51" t="s">
        <v>268</v>
      </c>
      <c r="D626" s="50">
        <v>274</v>
      </c>
      <c r="E626" s="51" t="s">
        <v>60</v>
      </c>
      <c r="F626" s="50">
        <v>262</v>
      </c>
      <c r="G626" s="51" t="s">
        <v>19</v>
      </c>
      <c r="H626" s="52">
        <v>6</v>
      </c>
      <c r="I626" s="53">
        <v>10056</v>
      </c>
      <c r="J626" s="53">
        <v>3746</v>
      </c>
      <c r="K626" s="53">
        <v>0</v>
      </c>
      <c r="L626" s="53">
        <v>893</v>
      </c>
      <c r="M626" s="53">
        <v>14695</v>
      </c>
      <c r="N626" s="36"/>
      <c r="O626" s="54" t="s">
        <v>308</v>
      </c>
      <c r="P626" s="54" t="s">
        <v>308</v>
      </c>
      <c r="Q626" s="56">
        <v>0.09</v>
      </c>
      <c r="R626" s="56">
        <v>5.8999999999999997E-2</v>
      </c>
      <c r="S626" s="53">
        <v>0</v>
      </c>
      <c r="T626" s="36"/>
      <c r="U626" s="57">
        <v>82812</v>
      </c>
      <c r="V626" s="57">
        <v>0</v>
      </c>
      <c r="W626" s="53">
        <v>0</v>
      </c>
      <c r="X626" s="53">
        <v>5358</v>
      </c>
      <c r="Y626" s="53">
        <v>88170</v>
      </c>
      <c r="Z626" s="53">
        <f t="shared" si="9"/>
        <v>20757686</v>
      </c>
    </row>
    <row r="627" spans="1:26" s="13" customFormat="1">
      <c r="A627" s="50">
        <v>487</v>
      </c>
      <c r="B627" s="50">
        <v>487274274</v>
      </c>
      <c r="C627" s="51" t="s">
        <v>268</v>
      </c>
      <c r="D627" s="50">
        <v>274</v>
      </c>
      <c r="E627" s="51" t="s">
        <v>60</v>
      </c>
      <c r="F627" s="50">
        <v>274</v>
      </c>
      <c r="G627" s="51" t="s">
        <v>60</v>
      </c>
      <c r="H627" s="52">
        <v>298</v>
      </c>
      <c r="I627" s="53">
        <v>11540</v>
      </c>
      <c r="J627" s="53">
        <v>5306</v>
      </c>
      <c r="K627" s="53">
        <v>0</v>
      </c>
      <c r="L627" s="53">
        <v>893</v>
      </c>
      <c r="M627" s="53">
        <v>17739</v>
      </c>
      <c r="N627" s="36"/>
      <c r="O627" s="54" t="s">
        <v>308</v>
      </c>
      <c r="P627" s="54" t="s">
        <v>308</v>
      </c>
      <c r="Q627" s="56">
        <v>0.09</v>
      </c>
      <c r="R627" s="56">
        <v>8.7999999999999995E-2</v>
      </c>
      <c r="S627" s="53">
        <v>0</v>
      </c>
      <c r="T627" s="36"/>
      <c r="U627" s="57">
        <v>5020108</v>
      </c>
      <c r="V627" s="57">
        <v>0</v>
      </c>
      <c r="W627" s="53">
        <v>0</v>
      </c>
      <c r="X627" s="53">
        <v>266114</v>
      </c>
      <c r="Y627" s="53">
        <v>5286222</v>
      </c>
      <c r="Z627" s="53">
        <f t="shared" si="9"/>
        <v>20757686</v>
      </c>
    </row>
    <row r="628" spans="1:26" s="13" customFormat="1">
      <c r="A628" s="50">
        <v>487</v>
      </c>
      <c r="B628" s="50">
        <v>487274284</v>
      </c>
      <c r="C628" s="51" t="s">
        <v>268</v>
      </c>
      <c r="D628" s="50">
        <v>274</v>
      </c>
      <c r="E628" s="51" t="s">
        <v>60</v>
      </c>
      <c r="F628" s="50">
        <v>284</v>
      </c>
      <c r="G628" s="51" t="s">
        <v>140</v>
      </c>
      <c r="H628" s="52">
        <v>1</v>
      </c>
      <c r="I628" s="53">
        <v>8689</v>
      </c>
      <c r="J628" s="53">
        <v>2808</v>
      </c>
      <c r="K628" s="53">
        <v>0</v>
      </c>
      <c r="L628" s="53">
        <v>893</v>
      </c>
      <c r="M628" s="53">
        <v>12390</v>
      </c>
      <c r="N628" s="36"/>
      <c r="O628" s="54" t="s">
        <v>308</v>
      </c>
      <c r="P628" s="54" t="s">
        <v>308</v>
      </c>
      <c r="Q628" s="56">
        <v>0.09</v>
      </c>
      <c r="R628" s="56">
        <v>3.2000000000000001E-2</v>
      </c>
      <c r="S628" s="53">
        <v>0</v>
      </c>
      <c r="T628" s="36"/>
      <c r="U628" s="57">
        <v>11497</v>
      </c>
      <c r="V628" s="57">
        <v>0</v>
      </c>
      <c r="W628" s="53">
        <v>0</v>
      </c>
      <c r="X628" s="53">
        <v>893</v>
      </c>
      <c r="Y628" s="53">
        <v>12390</v>
      </c>
      <c r="Z628" s="53">
        <f t="shared" si="9"/>
        <v>20757686</v>
      </c>
    </row>
    <row r="629" spans="1:26" s="13" customFormat="1">
      <c r="A629" s="50">
        <v>487</v>
      </c>
      <c r="B629" s="50">
        <v>487274285</v>
      </c>
      <c r="C629" s="51" t="s">
        <v>268</v>
      </c>
      <c r="D629" s="50">
        <v>274</v>
      </c>
      <c r="E629" s="51" t="s">
        <v>60</v>
      </c>
      <c r="F629" s="50">
        <v>285</v>
      </c>
      <c r="G629" s="51" t="s">
        <v>28</v>
      </c>
      <c r="H629" s="52">
        <v>2</v>
      </c>
      <c r="I629" s="53">
        <v>8689</v>
      </c>
      <c r="J629" s="53">
        <v>2582</v>
      </c>
      <c r="K629" s="53">
        <v>0</v>
      </c>
      <c r="L629" s="53">
        <v>893</v>
      </c>
      <c r="M629" s="53">
        <v>12164</v>
      </c>
      <c r="N629" s="36"/>
      <c r="O629" s="54" t="s">
        <v>308</v>
      </c>
      <c r="P629" s="54" t="s">
        <v>308</v>
      </c>
      <c r="Q629" s="56">
        <v>0.09</v>
      </c>
      <c r="R629" s="56">
        <v>3.2000000000000001E-2</v>
      </c>
      <c r="S629" s="53">
        <v>0</v>
      </c>
      <c r="T629" s="36"/>
      <c r="U629" s="57">
        <v>22542</v>
      </c>
      <c r="V629" s="57">
        <v>0</v>
      </c>
      <c r="W629" s="53">
        <v>0</v>
      </c>
      <c r="X629" s="53">
        <v>1786</v>
      </c>
      <c r="Y629" s="53">
        <v>24328</v>
      </c>
      <c r="Z629" s="53">
        <f t="shared" si="9"/>
        <v>20757686</v>
      </c>
    </row>
    <row r="630" spans="1:26" s="13" customFormat="1">
      <c r="A630" s="50">
        <v>487</v>
      </c>
      <c r="B630" s="50">
        <v>487274295</v>
      </c>
      <c r="C630" s="51" t="s">
        <v>268</v>
      </c>
      <c r="D630" s="50">
        <v>274</v>
      </c>
      <c r="E630" s="51" t="s">
        <v>60</v>
      </c>
      <c r="F630" s="50">
        <v>295</v>
      </c>
      <c r="G630" s="51" t="s">
        <v>135</v>
      </c>
      <c r="H630" s="52">
        <v>1</v>
      </c>
      <c r="I630" s="53">
        <v>9708</v>
      </c>
      <c r="J630" s="53">
        <v>4537</v>
      </c>
      <c r="K630" s="53">
        <v>0</v>
      </c>
      <c r="L630" s="53">
        <v>893</v>
      </c>
      <c r="M630" s="53">
        <v>15138</v>
      </c>
      <c r="N630" s="36"/>
      <c r="O630" s="54" t="s">
        <v>308</v>
      </c>
      <c r="P630" s="54" t="s">
        <v>308</v>
      </c>
      <c r="Q630" s="56">
        <v>0.09</v>
      </c>
      <c r="R630" s="56">
        <v>2.1000000000000001E-2</v>
      </c>
      <c r="S630" s="53">
        <v>0</v>
      </c>
      <c r="T630" s="36"/>
      <c r="U630" s="57">
        <v>14245</v>
      </c>
      <c r="V630" s="57">
        <v>0</v>
      </c>
      <c r="W630" s="53">
        <v>0</v>
      </c>
      <c r="X630" s="53">
        <v>893</v>
      </c>
      <c r="Y630" s="53">
        <v>15138</v>
      </c>
      <c r="Z630" s="53">
        <f t="shared" si="9"/>
        <v>20757686</v>
      </c>
    </row>
    <row r="631" spans="1:26" s="13" customFormat="1">
      <c r="A631" s="50">
        <v>487</v>
      </c>
      <c r="B631" s="50">
        <v>487274305</v>
      </c>
      <c r="C631" s="51" t="s">
        <v>268</v>
      </c>
      <c r="D631" s="50">
        <v>274</v>
      </c>
      <c r="E631" s="51" t="s">
        <v>60</v>
      </c>
      <c r="F631" s="50">
        <v>305</v>
      </c>
      <c r="G631" s="51" t="s">
        <v>221</v>
      </c>
      <c r="H631" s="52">
        <v>1</v>
      </c>
      <c r="I631" s="53">
        <v>10092</v>
      </c>
      <c r="J631" s="53">
        <v>3275</v>
      </c>
      <c r="K631" s="53">
        <v>0</v>
      </c>
      <c r="L631" s="53">
        <v>893</v>
      </c>
      <c r="M631" s="53">
        <v>14260</v>
      </c>
      <c r="N631" s="36"/>
      <c r="O631" s="54" t="s">
        <v>308</v>
      </c>
      <c r="P631" s="54" t="s">
        <v>308</v>
      </c>
      <c r="Q631" s="56">
        <v>0.09</v>
      </c>
      <c r="R631" s="56">
        <v>2.1000000000000001E-2</v>
      </c>
      <c r="S631" s="53">
        <v>0</v>
      </c>
      <c r="T631" s="36"/>
      <c r="U631" s="57">
        <v>13367</v>
      </c>
      <c r="V631" s="57">
        <v>0</v>
      </c>
      <c r="W631" s="53">
        <v>0</v>
      </c>
      <c r="X631" s="53">
        <v>893</v>
      </c>
      <c r="Y631" s="53">
        <v>14260</v>
      </c>
      <c r="Z631" s="53">
        <f t="shared" si="9"/>
        <v>20757686</v>
      </c>
    </row>
    <row r="632" spans="1:26" s="13" customFormat="1">
      <c r="A632" s="50">
        <v>487</v>
      </c>
      <c r="B632" s="50">
        <v>487274308</v>
      </c>
      <c r="C632" s="51" t="s">
        <v>268</v>
      </c>
      <c r="D632" s="50">
        <v>274</v>
      </c>
      <c r="E632" s="51" t="s">
        <v>60</v>
      </c>
      <c r="F632" s="50">
        <v>308</v>
      </c>
      <c r="G632" s="51" t="s">
        <v>20</v>
      </c>
      <c r="H632" s="52">
        <v>2</v>
      </c>
      <c r="I632" s="53">
        <v>11856</v>
      </c>
      <c r="J632" s="53">
        <v>7007</v>
      </c>
      <c r="K632" s="53">
        <v>0</v>
      </c>
      <c r="L632" s="53">
        <v>893</v>
      </c>
      <c r="M632" s="53">
        <v>19756</v>
      </c>
      <c r="N632" s="36"/>
      <c r="O632" s="54" t="s">
        <v>308</v>
      </c>
      <c r="P632" s="54" t="s">
        <v>308</v>
      </c>
      <c r="Q632" s="56">
        <v>0.09</v>
      </c>
      <c r="R632" s="56">
        <v>3.0000000000000001E-3</v>
      </c>
      <c r="S632" s="53">
        <v>0</v>
      </c>
      <c r="T632" s="36"/>
      <c r="U632" s="57">
        <v>37726</v>
      </c>
      <c r="V632" s="57">
        <v>0</v>
      </c>
      <c r="W632" s="53">
        <v>0</v>
      </c>
      <c r="X632" s="53">
        <v>1786</v>
      </c>
      <c r="Y632" s="53">
        <v>39512</v>
      </c>
      <c r="Z632" s="53">
        <f t="shared" si="9"/>
        <v>20757686</v>
      </c>
    </row>
    <row r="633" spans="1:26" s="13" customFormat="1">
      <c r="A633" s="50">
        <v>487</v>
      </c>
      <c r="B633" s="50">
        <v>487274314</v>
      </c>
      <c r="C633" s="51" t="s">
        <v>268</v>
      </c>
      <c r="D633" s="50">
        <v>274</v>
      </c>
      <c r="E633" s="51" t="s">
        <v>60</v>
      </c>
      <c r="F633" s="50">
        <v>314</v>
      </c>
      <c r="G633" s="51" t="s">
        <v>29</v>
      </c>
      <c r="H633" s="52">
        <v>1</v>
      </c>
      <c r="I633" s="53">
        <v>10661</v>
      </c>
      <c r="J633" s="53">
        <v>8456</v>
      </c>
      <c r="K633" s="53">
        <v>0</v>
      </c>
      <c r="L633" s="53">
        <v>893</v>
      </c>
      <c r="M633" s="53">
        <v>20010</v>
      </c>
      <c r="N633" s="36"/>
      <c r="O633" s="54" t="s">
        <v>308</v>
      </c>
      <c r="P633" s="54" t="s">
        <v>308</v>
      </c>
      <c r="Q633" s="56">
        <v>0.09</v>
      </c>
      <c r="R633" s="56">
        <v>5.0000000000000001E-3</v>
      </c>
      <c r="S633" s="53">
        <v>0</v>
      </c>
      <c r="T633" s="36"/>
      <c r="U633" s="57">
        <v>19117</v>
      </c>
      <c r="V633" s="57">
        <v>0</v>
      </c>
      <c r="W633" s="53">
        <v>0</v>
      </c>
      <c r="X633" s="53">
        <v>893</v>
      </c>
      <c r="Y633" s="53">
        <v>20010</v>
      </c>
      <c r="Z633" s="53">
        <f t="shared" si="9"/>
        <v>20757686</v>
      </c>
    </row>
    <row r="634" spans="1:26" s="13" customFormat="1">
      <c r="A634" s="50">
        <v>487</v>
      </c>
      <c r="B634" s="50">
        <v>487274347</v>
      </c>
      <c r="C634" s="51" t="s">
        <v>268</v>
      </c>
      <c r="D634" s="50">
        <v>274</v>
      </c>
      <c r="E634" s="51" t="s">
        <v>60</v>
      </c>
      <c r="F634" s="50">
        <v>347</v>
      </c>
      <c r="G634" s="51" t="s">
        <v>82</v>
      </c>
      <c r="H634" s="52">
        <v>6</v>
      </c>
      <c r="I634" s="53">
        <v>11999</v>
      </c>
      <c r="J634" s="53">
        <v>4901</v>
      </c>
      <c r="K634" s="53">
        <v>0</v>
      </c>
      <c r="L634" s="53">
        <v>893</v>
      </c>
      <c r="M634" s="53">
        <v>17793</v>
      </c>
      <c r="N634" s="36"/>
      <c r="O634" s="54" t="s">
        <v>308</v>
      </c>
      <c r="P634" s="54" t="s">
        <v>308</v>
      </c>
      <c r="Q634" s="56">
        <v>0.09</v>
      </c>
      <c r="R634" s="56">
        <v>5.0000000000000001E-3</v>
      </c>
      <c r="S634" s="53">
        <v>0</v>
      </c>
      <c r="T634" s="36"/>
      <c r="U634" s="57">
        <v>101400</v>
      </c>
      <c r="V634" s="57">
        <v>0</v>
      </c>
      <c r="W634" s="53">
        <v>0</v>
      </c>
      <c r="X634" s="53">
        <v>5358</v>
      </c>
      <c r="Y634" s="53">
        <v>106758</v>
      </c>
      <c r="Z634" s="53">
        <f t="shared" si="9"/>
        <v>20757686</v>
      </c>
    </row>
    <row r="635" spans="1:26" s="13" customFormat="1">
      <c r="A635" s="50">
        <v>488</v>
      </c>
      <c r="B635" s="50">
        <v>488219001</v>
      </c>
      <c r="C635" s="51" t="s">
        <v>269</v>
      </c>
      <c r="D635" s="50">
        <v>219</v>
      </c>
      <c r="E635" s="51" t="s">
        <v>270</v>
      </c>
      <c r="F635" s="50">
        <v>1</v>
      </c>
      <c r="G635" s="51" t="s">
        <v>57</v>
      </c>
      <c r="H635" s="52">
        <v>36</v>
      </c>
      <c r="I635" s="53">
        <v>9150</v>
      </c>
      <c r="J635" s="53">
        <v>2330</v>
      </c>
      <c r="K635" s="53">
        <v>0</v>
      </c>
      <c r="L635" s="53">
        <v>893</v>
      </c>
      <c r="M635" s="53">
        <v>12373</v>
      </c>
      <c r="N635" s="36"/>
      <c r="O635" s="54" t="s">
        <v>308</v>
      </c>
      <c r="P635" s="54" t="s">
        <v>308</v>
      </c>
      <c r="Q635" s="56">
        <v>0.09</v>
      </c>
      <c r="R635" s="56">
        <v>1.7000000000000001E-2</v>
      </c>
      <c r="S635" s="53">
        <v>0</v>
      </c>
      <c r="T635" s="36"/>
      <c r="U635" s="57">
        <v>413280</v>
      </c>
      <c r="V635" s="57">
        <v>0</v>
      </c>
      <c r="W635" s="53">
        <v>0</v>
      </c>
      <c r="X635" s="53">
        <v>32148</v>
      </c>
      <c r="Y635" s="53">
        <v>445428</v>
      </c>
      <c r="Z635" s="53">
        <f t="shared" si="9"/>
        <v>12561513</v>
      </c>
    </row>
    <row r="636" spans="1:26" s="13" customFormat="1">
      <c r="A636" s="50">
        <v>488</v>
      </c>
      <c r="B636" s="50">
        <v>488219035</v>
      </c>
      <c r="C636" s="51" t="s">
        <v>269</v>
      </c>
      <c r="D636" s="50">
        <v>219</v>
      </c>
      <c r="E636" s="51" t="s">
        <v>270</v>
      </c>
      <c r="F636" s="50">
        <v>35</v>
      </c>
      <c r="G636" s="51" t="s">
        <v>11</v>
      </c>
      <c r="H636" s="52">
        <v>2</v>
      </c>
      <c r="I636" s="53">
        <v>11697</v>
      </c>
      <c r="J636" s="53">
        <v>3456</v>
      </c>
      <c r="K636" s="53">
        <v>0</v>
      </c>
      <c r="L636" s="53">
        <v>893</v>
      </c>
      <c r="M636" s="53">
        <v>16046</v>
      </c>
      <c r="N636" s="36"/>
      <c r="O636" s="54" t="s">
        <v>308</v>
      </c>
      <c r="P636" s="54" t="s">
        <v>308</v>
      </c>
      <c r="Q636" s="56">
        <v>0.18</v>
      </c>
      <c r="R636" s="56">
        <v>0.152</v>
      </c>
      <c r="S636" s="53">
        <v>0</v>
      </c>
      <c r="T636" s="36"/>
      <c r="U636" s="57">
        <v>30306</v>
      </c>
      <c r="V636" s="57">
        <v>0</v>
      </c>
      <c r="W636" s="53">
        <v>0</v>
      </c>
      <c r="X636" s="53">
        <v>1786</v>
      </c>
      <c r="Y636" s="53">
        <v>32092</v>
      </c>
      <c r="Z636" s="53">
        <f t="shared" si="9"/>
        <v>12561513</v>
      </c>
    </row>
    <row r="637" spans="1:26" s="13" customFormat="1">
      <c r="A637" s="50">
        <v>488</v>
      </c>
      <c r="B637" s="50">
        <v>488219040</v>
      </c>
      <c r="C637" s="51" t="s">
        <v>269</v>
      </c>
      <c r="D637" s="50">
        <v>219</v>
      </c>
      <c r="E637" s="51" t="s">
        <v>270</v>
      </c>
      <c r="F637" s="50">
        <v>40</v>
      </c>
      <c r="G637" s="51" t="s">
        <v>88</v>
      </c>
      <c r="H637" s="52">
        <v>18</v>
      </c>
      <c r="I637" s="53">
        <v>10996</v>
      </c>
      <c r="J637" s="53">
        <v>2829</v>
      </c>
      <c r="K637" s="53">
        <v>0</v>
      </c>
      <c r="L637" s="53">
        <v>893</v>
      </c>
      <c r="M637" s="53">
        <v>14718</v>
      </c>
      <c r="N637" s="36"/>
      <c r="O637" s="54" t="s">
        <v>308</v>
      </c>
      <c r="P637" s="54" t="s">
        <v>308</v>
      </c>
      <c r="Q637" s="56">
        <v>0.09</v>
      </c>
      <c r="R637" s="56">
        <v>4.0000000000000001E-3</v>
      </c>
      <c r="S637" s="53">
        <v>0</v>
      </c>
      <c r="T637" s="36"/>
      <c r="U637" s="57">
        <v>248850</v>
      </c>
      <c r="V637" s="57">
        <v>0</v>
      </c>
      <c r="W637" s="53">
        <v>0</v>
      </c>
      <c r="X637" s="53">
        <v>16074</v>
      </c>
      <c r="Y637" s="53">
        <v>264924</v>
      </c>
      <c r="Z637" s="53">
        <f t="shared" si="9"/>
        <v>12561513</v>
      </c>
    </row>
    <row r="638" spans="1:26" s="13" customFormat="1">
      <c r="A638" s="50">
        <v>488</v>
      </c>
      <c r="B638" s="50">
        <v>488219044</v>
      </c>
      <c r="C638" s="51" t="s">
        <v>269</v>
      </c>
      <c r="D638" s="50">
        <v>219</v>
      </c>
      <c r="E638" s="51" t="s">
        <v>270</v>
      </c>
      <c r="F638" s="50">
        <v>44</v>
      </c>
      <c r="G638" s="51" t="s">
        <v>12</v>
      </c>
      <c r="H638" s="52">
        <v>76</v>
      </c>
      <c r="I638" s="53">
        <v>11054</v>
      </c>
      <c r="J638" s="53">
        <v>728</v>
      </c>
      <c r="K638" s="53">
        <v>0</v>
      </c>
      <c r="L638" s="53">
        <v>893</v>
      </c>
      <c r="M638" s="53">
        <v>12675</v>
      </c>
      <c r="N638" s="36"/>
      <c r="O638" s="54" t="s">
        <v>308</v>
      </c>
      <c r="P638" s="54" t="s">
        <v>308</v>
      </c>
      <c r="Q638" s="56">
        <v>0.09</v>
      </c>
      <c r="R638" s="56">
        <v>4.4999999999999998E-2</v>
      </c>
      <c r="S638" s="53">
        <v>0</v>
      </c>
      <c r="T638" s="36"/>
      <c r="U638" s="57">
        <v>895432</v>
      </c>
      <c r="V638" s="57">
        <v>0</v>
      </c>
      <c r="W638" s="53">
        <v>0</v>
      </c>
      <c r="X638" s="53">
        <v>67868</v>
      </c>
      <c r="Y638" s="53">
        <v>963300</v>
      </c>
      <c r="Z638" s="53">
        <f t="shared" si="9"/>
        <v>12561513</v>
      </c>
    </row>
    <row r="639" spans="1:26" s="13" customFormat="1">
      <c r="A639" s="50">
        <v>488</v>
      </c>
      <c r="B639" s="50">
        <v>488219050</v>
      </c>
      <c r="C639" s="51" t="s">
        <v>269</v>
      </c>
      <c r="D639" s="50">
        <v>219</v>
      </c>
      <c r="E639" s="51" t="s">
        <v>270</v>
      </c>
      <c r="F639" s="50">
        <v>50</v>
      </c>
      <c r="G639" s="51" t="s">
        <v>90</v>
      </c>
      <c r="H639" s="52">
        <v>1</v>
      </c>
      <c r="I639" s="53">
        <v>10210</v>
      </c>
      <c r="J639" s="53">
        <v>4343</v>
      </c>
      <c r="K639" s="53">
        <v>0</v>
      </c>
      <c r="L639" s="53">
        <v>893</v>
      </c>
      <c r="M639" s="53">
        <v>15446</v>
      </c>
      <c r="N639" s="36"/>
      <c r="O639" s="54" t="s">
        <v>308</v>
      </c>
      <c r="P639" s="54" t="s">
        <v>308</v>
      </c>
      <c r="Q639" s="56">
        <v>0.09</v>
      </c>
      <c r="R639" s="56">
        <v>3.0000000000000001E-3</v>
      </c>
      <c r="S639" s="53">
        <v>0</v>
      </c>
      <c r="T639" s="36"/>
      <c r="U639" s="57">
        <v>14553</v>
      </c>
      <c r="V639" s="57">
        <v>0</v>
      </c>
      <c r="W639" s="53">
        <v>0</v>
      </c>
      <c r="X639" s="53">
        <v>893</v>
      </c>
      <c r="Y639" s="53">
        <v>15446</v>
      </c>
      <c r="Z639" s="53">
        <f t="shared" si="9"/>
        <v>12561513</v>
      </c>
    </row>
    <row r="640" spans="1:26" s="13" customFormat="1">
      <c r="A640" s="50">
        <v>488</v>
      </c>
      <c r="B640" s="50">
        <v>488219065</v>
      </c>
      <c r="C640" s="51" t="s">
        <v>269</v>
      </c>
      <c r="D640" s="50">
        <v>219</v>
      </c>
      <c r="E640" s="51" t="s">
        <v>270</v>
      </c>
      <c r="F640" s="50">
        <v>65</v>
      </c>
      <c r="G640" s="51" t="s">
        <v>271</v>
      </c>
      <c r="H640" s="52">
        <v>1</v>
      </c>
      <c r="I640" s="53">
        <v>10210</v>
      </c>
      <c r="J640" s="53">
        <v>4832</v>
      </c>
      <c r="K640" s="53">
        <v>0</v>
      </c>
      <c r="L640" s="53">
        <v>893</v>
      </c>
      <c r="M640" s="53">
        <v>15935</v>
      </c>
      <c r="N640" s="36"/>
      <c r="O640" s="54" t="s">
        <v>308</v>
      </c>
      <c r="P640" s="54" t="s">
        <v>308</v>
      </c>
      <c r="Q640" s="56">
        <v>0.09</v>
      </c>
      <c r="R640" s="56">
        <v>1E-3</v>
      </c>
      <c r="S640" s="53">
        <v>0</v>
      </c>
      <c r="T640" s="36"/>
      <c r="U640" s="57">
        <v>15042</v>
      </c>
      <c r="V640" s="57">
        <v>0</v>
      </c>
      <c r="W640" s="53">
        <v>0</v>
      </c>
      <c r="X640" s="53">
        <v>893</v>
      </c>
      <c r="Y640" s="53">
        <v>15935</v>
      </c>
      <c r="Z640" s="53">
        <f t="shared" si="9"/>
        <v>12561513</v>
      </c>
    </row>
    <row r="641" spans="1:26" s="13" customFormat="1">
      <c r="A641" s="50">
        <v>488</v>
      </c>
      <c r="B641" s="50">
        <v>488219082</v>
      </c>
      <c r="C641" s="51" t="s">
        <v>269</v>
      </c>
      <c r="D641" s="50">
        <v>219</v>
      </c>
      <c r="E641" s="51" t="s">
        <v>270</v>
      </c>
      <c r="F641" s="50">
        <v>82</v>
      </c>
      <c r="G641" s="51" t="s">
        <v>252</v>
      </c>
      <c r="H641" s="52">
        <v>6</v>
      </c>
      <c r="I641" s="53">
        <v>10346</v>
      </c>
      <c r="J641" s="53">
        <v>2666</v>
      </c>
      <c r="K641" s="53">
        <v>0</v>
      </c>
      <c r="L641" s="53">
        <v>893</v>
      </c>
      <c r="M641" s="53">
        <v>13905</v>
      </c>
      <c r="N641" s="36"/>
      <c r="O641" s="54" t="s">
        <v>308</v>
      </c>
      <c r="P641" s="54" t="s">
        <v>308</v>
      </c>
      <c r="Q641" s="56">
        <v>0.09</v>
      </c>
      <c r="R641" s="56">
        <v>4.0000000000000001E-3</v>
      </c>
      <c r="S641" s="53">
        <v>0</v>
      </c>
      <c r="T641" s="36"/>
      <c r="U641" s="57">
        <v>78072</v>
      </c>
      <c r="V641" s="57">
        <v>0</v>
      </c>
      <c r="W641" s="53">
        <v>0</v>
      </c>
      <c r="X641" s="53">
        <v>5358</v>
      </c>
      <c r="Y641" s="53">
        <v>83430</v>
      </c>
      <c r="Z641" s="53">
        <f t="shared" si="9"/>
        <v>12561513</v>
      </c>
    </row>
    <row r="642" spans="1:26" s="13" customFormat="1">
      <c r="A642" s="50">
        <v>488</v>
      </c>
      <c r="B642" s="50">
        <v>488219083</v>
      </c>
      <c r="C642" s="51" t="s">
        <v>269</v>
      </c>
      <c r="D642" s="50">
        <v>219</v>
      </c>
      <c r="E642" s="51" t="s">
        <v>270</v>
      </c>
      <c r="F642" s="50">
        <v>83</v>
      </c>
      <c r="G642" s="51" t="s">
        <v>253</v>
      </c>
      <c r="H642" s="52">
        <v>5</v>
      </c>
      <c r="I642" s="53">
        <v>8808</v>
      </c>
      <c r="J642" s="53">
        <v>1263</v>
      </c>
      <c r="K642" s="53">
        <v>0</v>
      </c>
      <c r="L642" s="53">
        <v>893</v>
      </c>
      <c r="M642" s="53">
        <v>10964</v>
      </c>
      <c r="N642" s="36"/>
      <c r="O642" s="54" t="s">
        <v>308</v>
      </c>
      <c r="P642" s="54" t="s">
        <v>308</v>
      </c>
      <c r="Q642" s="56">
        <v>0.09</v>
      </c>
      <c r="R642" s="56">
        <v>2E-3</v>
      </c>
      <c r="S642" s="53">
        <v>0</v>
      </c>
      <c r="T642" s="36"/>
      <c r="U642" s="57">
        <v>50355</v>
      </c>
      <c r="V642" s="57">
        <v>0</v>
      </c>
      <c r="W642" s="53">
        <v>0</v>
      </c>
      <c r="X642" s="53">
        <v>4465</v>
      </c>
      <c r="Y642" s="53">
        <v>54820</v>
      </c>
      <c r="Z642" s="53">
        <f t="shared" si="9"/>
        <v>12561513</v>
      </c>
    </row>
    <row r="643" spans="1:26" s="13" customFormat="1">
      <c r="A643" s="50">
        <v>488</v>
      </c>
      <c r="B643" s="50">
        <v>488219122</v>
      </c>
      <c r="C643" s="51" t="s">
        <v>269</v>
      </c>
      <c r="D643" s="50">
        <v>219</v>
      </c>
      <c r="E643" s="51" t="s">
        <v>270</v>
      </c>
      <c r="F643" s="50">
        <v>122</v>
      </c>
      <c r="G643" s="51" t="s">
        <v>272</v>
      </c>
      <c r="H643" s="52">
        <v>28</v>
      </c>
      <c r="I643" s="53">
        <v>9679</v>
      </c>
      <c r="J643" s="53">
        <v>2609</v>
      </c>
      <c r="K643" s="53">
        <v>0</v>
      </c>
      <c r="L643" s="53">
        <v>893</v>
      </c>
      <c r="M643" s="53">
        <v>13181</v>
      </c>
      <c r="N643" s="36"/>
      <c r="O643" s="54" t="s">
        <v>308</v>
      </c>
      <c r="P643" s="54" t="s">
        <v>308</v>
      </c>
      <c r="Q643" s="56">
        <v>0.09</v>
      </c>
      <c r="R643" s="56">
        <v>1.0999999999999999E-2</v>
      </c>
      <c r="S643" s="53">
        <v>0</v>
      </c>
      <c r="T643" s="36"/>
      <c r="U643" s="57">
        <v>344064</v>
      </c>
      <c r="V643" s="57">
        <v>0</v>
      </c>
      <c r="W643" s="53">
        <v>0</v>
      </c>
      <c r="X643" s="53">
        <v>25004</v>
      </c>
      <c r="Y643" s="53">
        <v>369068</v>
      </c>
      <c r="Z643" s="53">
        <f t="shared" si="9"/>
        <v>12561513</v>
      </c>
    </row>
    <row r="644" spans="1:26" s="13" customFormat="1">
      <c r="A644" s="50">
        <v>488</v>
      </c>
      <c r="B644" s="50">
        <v>488219131</v>
      </c>
      <c r="C644" s="51" t="s">
        <v>269</v>
      </c>
      <c r="D644" s="50">
        <v>219</v>
      </c>
      <c r="E644" s="51" t="s">
        <v>270</v>
      </c>
      <c r="F644" s="50">
        <v>131</v>
      </c>
      <c r="G644" s="51" t="s">
        <v>273</v>
      </c>
      <c r="H644" s="52">
        <v>8</v>
      </c>
      <c r="I644" s="53">
        <v>9256</v>
      </c>
      <c r="J644" s="53">
        <v>2100</v>
      </c>
      <c r="K644" s="53">
        <v>0</v>
      </c>
      <c r="L644" s="53">
        <v>893</v>
      </c>
      <c r="M644" s="53">
        <v>12249</v>
      </c>
      <c r="N644" s="36"/>
      <c r="O644" s="54" t="s">
        <v>308</v>
      </c>
      <c r="P644" s="54" t="s">
        <v>308</v>
      </c>
      <c r="Q644" s="56">
        <v>0.09</v>
      </c>
      <c r="R644" s="56">
        <v>2E-3</v>
      </c>
      <c r="S644" s="53">
        <v>0</v>
      </c>
      <c r="T644" s="36"/>
      <c r="U644" s="57">
        <v>90848</v>
      </c>
      <c r="V644" s="57">
        <v>0</v>
      </c>
      <c r="W644" s="53">
        <v>0</v>
      </c>
      <c r="X644" s="53">
        <v>7144</v>
      </c>
      <c r="Y644" s="53">
        <v>97992</v>
      </c>
      <c r="Z644" s="53">
        <f t="shared" si="9"/>
        <v>12561513</v>
      </c>
    </row>
    <row r="645" spans="1:26" s="13" customFormat="1">
      <c r="A645" s="50">
        <v>488</v>
      </c>
      <c r="B645" s="50">
        <v>488219133</v>
      </c>
      <c r="C645" s="51" t="s">
        <v>269</v>
      </c>
      <c r="D645" s="50">
        <v>219</v>
      </c>
      <c r="E645" s="51" t="s">
        <v>270</v>
      </c>
      <c r="F645" s="50">
        <v>133</v>
      </c>
      <c r="G645" s="51" t="s">
        <v>59</v>
      </c>
      <c r="H645" s="52">
        <v>25</v>
      </c>
      <c r="I645" s="53">
        <v>10222</v>
      </c>
      <c r="J645" s="53">
        <v>2720</v>
      </c>
      <c r="K645" s="53">
        <v>0</v>
      </c>
      <c r="L645" s="53">
        <v>893</v>
      </c>
      <c r="M645" s="53">
        <v>13835</v>
      </c>
      <c r="N645" s="36"/>
      <c r="O645" s="54" t="s">
        <v>308</v>
      </c>
      <c r="P645" s="54" t="s">
        <v>308</v>
      </c>
      <c r="Q645" s="56">
        <v>0.09</v>
      </c>
      <c r="R645" s="56">
        <v>2.3E-2</v>
      </c>
      <c r="S645" s="53">
        <v>0</v>
      </c>
      <c r="T645" s="36"/>
      <c r="U645" s="57">
        <v>323550</v>
      </c>
      <c r="V645" s="57">
        <v>0</v>
      </c>
      <c r="W645" s="53">
        <v>0</v>
      </c>
      <c r="X645" s="53">
        <v>22325</v>
      </c>
      <c r="Y645" s="53">
        <v>345875</v>
      </c>
      <c r="Z645" s="53">
        <f t="shared" si="9"/>
        <v>12561513</v>
      </c>
    </row>
    <row r="646" spans="1:26" s="13" customFormat="1">
      <c r="A646" s="50">
        <v>488</v>
      </c>
      <c r="B646" s="50">
        <v>488219142</v>
      </c>
      <c r="C646" s="51" t="s">
        <v>269</v>
      </c>
      <c r="D646" s="50">
        <v>219</v>
      </c>
      <c r="E646" s="51" t="s">
        <v>270</v>
      </c>
      <c r="F646" s="50">
        <v>142</v>
      </c>
      <c r="G646" s="51" t="s">
        <v>274</v>
      </c>
      <c r="H646" s="52">
        <v>38</v>
      </c>
      <c r="I646" s="53">
        <v>10130</v>
      </c>
      <c r="J646" s="53">
        <v>6570</v>
      </c>
      <c r="K646" s="53">
        <v>0</v>
      </c>
      <c r="L646" s="53">
        <v>893</v>
      </c>
      <c r="M646" s="53">
        <v>17593</v>
      </c>
      <c r="N646" s="36"/>
      <c r="O646" s="54" t="s">
        <v>308</v>
      </c>
      <c r="P646" s="54" t="s">
        <v>308</v>
      </c>
      <c r="Q646" s="56">
        <v>0.09</v>
      </c>
      <c r="R646" s="56">
        <v>3.5000000000000003E-2</v>
      </c>
      <c r="S646" s="53">
        <v>0</v>
      </c>
      <c r="T646" s="36"/>
      <c r="U646" s="57">
        <v>634600</v>
      </c>
      <c r="V646" s="57">
        <v>0</v>
      </c>
      <c r="W646" s="53">
        <v>0</v>
      </c>
      <c r="X646" s="53">
        <v>33934</v>
      </c>
      <c r="Y646" s="53">
        <v>668534</v>
      </c>
      <c r="Z646" s="53">
        <f t="shared" si="9"/>
        <v>12561513</v>
      </c>
    </row>
    <row r="647" spans="1:26" s="13" customFormat="1">
      <c r="A647" s="50">
        <v>488</v>
      </c>
      <c r="B647" s="50">
        <v>488219145</v>
      </c>
      <c r="C647" s="51" t="s">
        <v>269</v>
      </c>
      <c r="D647" s="50">
        <v>219</v>
      </c>
      <c r="E647" s="51" t="s">
        <v>270</v>
      </c>
      <c r="F647" s="50">
        <v>145</v>
      </c>
      <c r="G647" s="51" t="s">
        <v>254</v>
      </c>
      <c r="H647" s="52">
        <v>2</v>
      </c>
      <c r="I647" s="53">
        <v>8621</v>
      </c>
      <c r="J647" s="53">
        <v>2130</v>
      </c>
      <c r="K647" s="53">
        <v>0</v>
      </c>
      <c r="L647" s="53">
        <v>893</v>
      </c>
      <c r="M647" s="53">
        <v>11644</v>
      </c>
      <c r="N647" s="36"/>
      <c r="O647" s="54" t="s">
        <v>308</v>
      </c>
      <c r="P647" s="54" t="s">
        <v>308</v>
      </c>
      <c r="Q647" s="56">
        <v>0.09</v>
      </c>
      <c r="R647" s="56">
        <v>6.0000000000000001E-3</v>
      </c>
      <c r="S647" s="53">
        <v>0</v>
      </c>
      <c r="T647" s="36"/>
      <c r="U647" s="57">
        <v>21502</v>
      </c>
      <c r="V647" s="57">
        <v>0</v>
      </c>
      <c r="W647" s="53">
        <v>0</v>
      </c>
      <c r="X647" s="53">
        <v>1786</v>
      </c>
      <c r="Y647" s="53">
        <v>23288</v>
      </c>
      <c r="Z647" s="53">
        <f t="shared" si="9"/>
        <v>12561513</v>
      </c>
    </row>
    <row r="648" spans="1:26" s="13" customFormat="1">
      <c r="A648" s="50">
        <v>488</v>
      </c>
      <c r="B648" s="50">
        <v>488219171</v>
      </c>
      <c r="C648" s="51" t="s">
        <v>269</v>
      </c>
      <c r="D648" s="50">
        <v>219</v>
      </c>
      <c r="E648" s="51" t="s">
        <v>270</v>
      </c>
      <c r="F648" s="50">
        <v>171</v>
      </c>
      <c r="G648" s="51" t="s">
        <v>255</v>
      </c>
      <c r="H648" s="52">
        <v>22</v>
      </c>
      <c r="I648" s="53">
        <v>9501</v>
      </c>
      <c r="J648" s="53">
        <v>2003</v>
      </c>
      <c r="K648" s="53">
        <v>0</v>
      </c>
      <c r="L648" s="53">
        <v>893</v>
      </c>
      <c r="M648" s="53">
        <v>12397</v>
      </c>
      <c r="N648" s="36"/>
      <c r="O648" s="54" t="s">
        <v>308</v>
      </c>
      <c r="P648" s="54" t="s">
        <v>308</v>
      </c>
      <c r="Q648" s="56">
        <v>0.09</v>
      </c>
      <c r="R648" s="56">
        <v>7.0000000000000001E-3</v>
      </c>
      <c r="S648" s="53">
        <v>0</v>
      </c>
      <c r="T648" s="36"/>
      <c r="U648" s="57">
        <v>253088</v>
      </c>
      <c r="V648" s="57">
        <v>0</v>
      </c>
      <c r="W648" s="53">
        <v>0</v>
      </c>
      <c r="X648" s="53">
        <v>19646</v>
      </c>
      <c r="Y648" s="53">
        <v>272734</v>
      </c>
      <c r="Z648" s="53">
        <f t="shared" si="9"/>
        <v>12561513</v>
      </c>
    </row>
    <row r="649" spans="1:26" s="13" customFormat="1">
      <c r="A649" s="50">
        <v>488</v>
      </c>
      <c r="B649" s="50">
        <v>488219219</v>
      </c>
      <c r="C649" s="51" t="s">
        <v>269</v>
      </c>
      <c r="D649" s="50">
        <v>219</v>
      </c>
      <c r="E649" s="51" t="s">
        <v>270</v>
      </c>
      <c r="F649" s="50">
        <v>219</v>
      </c>
      <c r="G649" s="51" t="s">
        <v>270</v>
      </c>
      <c r="H649" s="52">
        <v>11</v>
      </c>
      <c r="I649" s="53">
        <v>10336</v>
      </c>
      <c r="J649" s="53">
        <v>4484</v>
      </c>
      <c r="K649" s="53">
        <v>0</v>
      </c>
      <c r="L649" s="53">
        <v>893</v>
      </c>
      <c r="M649" s="53">
        <v>15713</v>
      </c>
      <c r="N649" s="36"/>
      <c r="O649" s="54" t="s">
        <v>308</v>
      </c>
      <c r="P649" s="54" t="s">
        <v>308</v>
      </c>
      <c r="Q649" s="56">
        <v>0.09</v>
      </c>
      <c r="R649" s="56">
        <v>6.0000000000000001E-3</v>
      </c>
      <c r="S649" s="53">
        <v>0</v>
      </c>
      <c r="T649" s="36"/>
      <c r="U649" s="57">
        <v>163020</v>
      </c>
      <c r="V649" s="57">
        <v>0</v>
      </c>
      <c r="W649" s="53">
        <v>0</v>
      </c>
      <c r="X649" s="53">
        <v>9823</v>
      </c>
      <c r="Y649" s="53">
        <v>172843</v>
      </c>
      <c r="Z649" s="53">
        <f t="shared" si="9"/>
        <v>12561513</v>
      </c>
    </row>
    <row r="650" spans="1:26" s="13" customFormat="1">
      <c r="A650" s="50">
        <v>488</v>
      </c>
      <c r="B650" s="50">
        <v>488219231</v>
      </c>
      <c r="C650" s="51" t="s">
        <v>269</v>
      </c>
      <c r="D650" s="50">
        <v>219</v>
      </c>
      <c r="E650" s="51" t="s">
        <v>270</v>
      </c>
      <c r="F650" s="50">
        <v>231</v>
      </c>
      <c r="G650" s="51" t="s">
        <v>258</v>
      </c>
      <c r="H650" s="52">
        <v>33</v>
      </c>
      <c r="I650" s="53">
        <v>9229</v>
      </c>
      <c r="J650" s="53">
        <v>1548</v>
      </c>
      <c r="K650" s="53">
        <v>0</v>
      </c>
      <c r="L650" s="53">
        <v>893</v>
      </c>
      <c r="M650" s="53">
        <v>11670</v>
      </c>
      <c r="N650" s="36"/>
      <c r="O650" s="54" t="s">
        <v>308</v>
      </c>
      <c r="P650" s="54" t="s">
        <v>308</v>
      </c>
      <c r="Q650" s="56">
        <v>0.09</v>
      </c>
      <c r="R650" s="56">
        <v>1.2E-2</v>
      </c>
      <c r="S650" s="53">
        <v>0</v>
      </c>
      <c r="T650" s="36"/>
      <c r="U650" s="57">
        <v>355641</v>
      </c>
      <c r="V650" s="57">
        <v>0</v>
      </c>
      <c r="W650" s="53">
        <v>0</v>
      </c>
      <c r="X650" s="53">
        <v>29469</v>
      </c>
      <c r="Y650" s="53">
        <v>385110</v>
      </c>
      <c r="Z650" s="53">
        <f t="shared" si="9"/>
        <v>12561513</v>
      </c>
    </row>
    <row r="651" spans="1:26" s="13" customFormat="1">
      <c r="A651" s="50">
        <v>488</v>
      </c>
      <c r="B651" s="50">
        <v>488219239</v>
      </c>
      <c r="C651" s="51" t="s">
        <v>269</v>
      </c>
      <c r="D651" s="50">
        <v>219</v>
      </c>
      <c r="E651" s="51" t="s">
        <v>270</v>
      </c>
      <c r="F651" s="50">
        <v>239</v>
      </c>
      <c r="G651" s="51" t="s">
        <v>250</v>
      </c>
      <c r="H651" s="52">
        <v>15</v>
      </c>
      <c r="I651" s="53">
        <v>9178</v>
      </c>
      <c r="J651" s="53">
        <v>3165</v>
      </c>
      <c r="K651" s="53">
        <v>0</v>
      </c>
      <c r="L651" s="53">
        <v>893</v>
      </c>
      <c r="M651" s="53">
        <v>13236</v>
      </c>
      <c r="N651" s="36"/>
      <c r="O651" s="54" t="s">
        <v>308</v>
      </c>
      <c r="P651" s="54" t="s">
        <v>308</v>
      </c>
      <c r="Q651" s="56">
        <v>0.09</v>
      </c>
      <c r="R651" s="56">
        <v>5.6000000000000001E-2</v>
      </c>
      <c r="S651" s="53">
        <v>0</v>
      </c>
      <c r="T651" s="36"/>
      <c r="U651" s="57">
        <v>185145</v>
      </c>
      <c r="V651" s="57">
        <v>0</v>
      </c>
      <c r="W651" s="53">
        <v>0</v>
      </c>
      <c r="X651" s="53">
        <v>13395</v>
      </c>
      <c r="Y651" s="53">
        <v>198540</v>
      </c>
      <c r="Z651" s="53">
        <f t="shared" ref="Z651:Z714" si="10">SUMIF($A$10:$A$839,$A651,$Y$10:$Y$839)</f>
        <v>12561513</v>
      </c>
    </row>
    <row r="652" spans="1:26" s="13" customFormat="1">
      <c r="A652" s="50">
        <v>488</v>
      </c>
      <c r="B652" s="50">
        <v>488219243</v>
      </c>
      <c r="C652" s="51" t="s">
        <v>269</v>
      </c>
      <c r="D652" s="50">
        <v>219</v>
      </c>
      <c r="E652" s="51" t="s">
        <v>270</v>
      </c>
      <c r="F652" s="50">
        <v>243</v>
      </c>
      <c r="G652" s="51" t="s">
        <v>80</v>
      </c>
      <c r="H652" s="52">
        <v>33</v>
      </c>
      <c r="I652" s="53">
        <v>10794</v>
      </c>
      <c r="J652" s="53">
        <v>2630</v>
      </c>
      <c r="K652" s="53">
        <v>0</v>
      </c>
      <c r="L652" s="53">
        <v>893</v>
      </c>
      <c r="M652" s="53">
        <v>14317</v>
      </c>
      <c r="N652" s="36"/>
      <c r="O652" s="54" t="s">
        <v>308</v>
      </c>
      <c r="P652" s="54" t="s">
        <v>308</v>
      </c>
      <c r="Q652" s="56">
        <v>0.09</v>
      </c>
      <c r="R652" s="56">
        <v>6.0000000000000001E-3</v>
      </c>
      <c r="S652" s="53">
        <v>0</v>
      </c>
      <c r="T652" s="36"/>
      <c r="U652" s="57">
        <v>442992</v>
      </c>
      <c r="V652" s="57">
        <v>0</v>
      </c>
      <c r="W652" s="53">
        <v>0</v>
      </c>
      <c r="X652" s="53">
        <v>29469</v>
      </c>
      <c r="Y652" s="53">
        <v>472461</v>
      </c>
      <c r="Z652" s="53">
        <f t="shared" si="10"/>
        <v>12561513</v>
      </c>
    </row>
    <row r="653" spans="1:26" s="13" customFormat="1">
      <c r="A653" s="50">
        <v>488</v>
      </c>
      <c r="B653" s="50">
        <v>488219244</v>
      </c>
      <c r="C653" s="51" t="s">
        <v>269</v>
      </c>
      <c r="D653" s="50">
        <v>219</v>
      </c>
      <c r="E653" s="51" t="s">
        <v>270</v>
      </c>
      <c r="F653" s="50">
        <v>244</v>
      </c>
      <c r="G653" s="51" t="s">
        <v>27</v>
      </c>
      <c r="H653" s="52">
        <v>152</v>
      </c>
      <c r="I653" s="53">
        <v>10943</v>
      </c>
      <c r="J653" s="53">
        <v>3737</v>
      </c>
      <c r="K653" s="53">
        <v>0</v>
      </c>
      <c r="L653" s="53">
        <v>893</v>
      </c>
      <c r="M653" s="53">
        <v>15573</v>
      </c>
      <c r="N653" s="36"/>
      <c r="O653" s="54" t="s">
        <v>308</v>
      </c>
      <c r="P653" s="54" t="s">
        <v>308</v>
      </c>
      <c r="Q653" s="56">
        <v>0.18</v>
      </c>
      <c r="R653" s="56">
        <v>9.0999999999999998E-2</v>
      </c>
      <c r="S653" s="53">
        <v>0</v>
      </c>
      <c r="T653" s="36"/>
      <c r="U653" s="57">
        <v>2231360</v>
      </c>
      <c r="V653" s="57">
        <v>0</v>
      </c>
      <c r="W653" s="53">
        <v>0</v>
      </c>
      <c r="X653" s="53">
        <v>135736</v>
      </c>
      <c r="Y653" s="53">
        <v>2367096</v>
      </c>
      <c r="Z653" s="53">
        <f t="shared" si="10"/>
        <v>12561513</v>
      </c>
    </row>
    <row r="654" spans="1:26" s="13" customFormat="1">
      <c r="A654" s="50">
        <v>488</v>
      </c>
      <c r="B654" s="50">
        <v>488219251</v>
      </c>
      <c r="C654" s="51" t="s">
        <v>269</v>
      </c>
      <c r="D654" s="50">
        <v>219</v>
      </c>
      <c r="E654" s="51" t="s">
        <v>270</v>
      </c>
      <c r="F654" s="50">
        <v>251</v>
      </c>
      <c r="G654" s="51" t="s">
        <v>242</v>
      </c>
      <c r="H654" s="52">
        <v>113</v>
      </c>
      <c r="I654" s="53">
        <v>9725</v>
      </c>
      <c r="J654" s="53">
        <v>1603</v>
      </c>
      <c r="K654" s="53">
        <v>0</v>
      </c>
      <c r="L654" s="53">
        <v>893</v>
      </c>
      <c r="M654" s="53">
        <v>12221</v>
      </c>
      <c r="N654" s="36"/>
      <c r="O654" s="54" t="s">
        <v>308</v>
      </c>
      <c r="P654" s="54" t="s">
        <v>308</v>
      </c>
      <c r="Q654" s="56">
        <v>0.18</v>
      </c>
      <c r="R654" s="56">
        <v>4.1000000000000002E-2</v>
      </c>
      <c r="S654" s="53">
        <v>0</v>
      </c>
      <c r="T654" s="36"/>
      <c r="U654" s="57">
        <v>1280064</v>
      </c>
      <c r="V654" s="57">
        <v>0</v>
      </c>
      <c r="W654" s="53">
        <v>0</v>
      </c>
      <c r="X654" s="53">
        <v>100909</v>
      </c>
      <c r="Y654" s="53">
        <v>1380973</v>
      </c>
      <c r="Z654" s="53">
        <f t="shared" si="10"/>
        <v>12561513</v>
      </c>
    </row>
    <row r="655" spans="1:26" s="13" customFormat="1">
      <c r="A655" s="50">
        <v>488</v>
      </c>
      <c r="B655" s="50">
        <v>488219264</v>
      </c>
      <c r="C655" s="51" t="s">
        <v>269</v>
      </c>
      <c r="D655" s="50">
        <v>219</v>
      </c>
      <c r="E655" s="51" t="s">
        <v>270</v>
      </c>
      <c r="F655" s="50">
        <v>264</v>
      </c>
      <c r="G655" s="51" t="s">
        <v>275</v>
      </c>
      <c r="H655" s="52">
        <v>26</v>
      </c>
      <c r="I655" s="53">
        <v>9446</v>
      </c>
      <c r="J655" s="53">
        <v>4112</v>
      </c>
      <c r="K655" s="53">
        <v>0</v>
      </c>
      <c r="L655" s="53">
        <v>893</v>
      </c>
      <c r="M655" s="53">
        <v>14451</v>
      </c>
      <c r="N655" s="36"/>
      <c r="O655" s="54" t="s">
        <v>308</v>
      </c>
      <c r="P655" s="54" t="s">
        <v>308</v>
      </c>
      <c r="Q655" s="56">
        <v>0.09</v>
      </c>
      <c r="R655" s="56">
        <v>8.9999999999999993E-3</v>
      </c>
      <c r="S655" s="53">
        <v>0</v>
      </c>
      <c r="T655" s="36"/>
      <c r="U655" s="57">
        <v>352508</v>
      </c>
      <c r="V655" s="57">
        <v>0</v>
      </c>
      <c r="W655" s="53">
        <v>0</v>
      </c>
      <c r="X655" s="53">
        <v>23218</v>
      </c>
      <c r="Y655" s="53">
        <v>375726</v>
      </c>
      <c r="Z655" s="53">
        <f t="shared" si="10"/>
        <v>12561513</v>
      </c>
    </row>
    <row r="656" spans="1:26" s="13" customFormat="1">
      <c r="A656" s="50">
        <v>488</v>
      </c>
      <c r="B656" s="50">
        <v>488219285</v>
      </c>
      <c r="C656" s="51" t="s">
        <v>269</v>
      </c>
      <c r="D656" s="50">
        <v>219</v>
      </c>
      <c r="E656" s="51" t="s">
        <v>270</v>
      </c>
      <c r="F656" s="50">
        <v>285</v>
      </c>
      <c r="G656" s="51" t="s">
        <v>28</v>
      </c>
      <c r="H656" s="52">
        <v>2</v>
      </c>
      <c r="I656" s="53">
        <v>10636</v>
      </c>
      <c r="J656" s="53">
        <v>3161</v>
      </c>
      <c r="K656" s="53">
        <v>0</v>
      </c>
      <c r="L656" s="53">
        <v>893</v>
      </c>
      <c r="M656" s="53">
        <v>14690</v>
      </c>
      <c r="N656" s="36"/>
      <c r="O656" s="54" t="s">
        <v>308</v>
      </c>
      <c r="P656" s="54" t="s">
        <v>308</v>
      </c>
      <c r="Q656" s="56">
        <v>0.09</v>
      </c>
      <c r="R656" s="56">
        <v>3.2000000000000001E-2</v>
      </c>
      <c r="S656" s="53">
        <v>0</v>
      </c>
      <c r="T656" s="36"/>
      <c r="U656" s="57">
        <v>27594</v>
      </c>
      <c r="V656" s="57">
        <v>0</v>
      </c>
      <c r="W656" s="53">
        <v>0</v>
      </c>
      <c r="X656" s="53">
        <v>1786</v>
      </c>
      <c r="Y656" s="53">
        <v>29380</v>
      </c>
      <c r="Z656" s="53">
        <f t="shared" si="10"/>
        <v>12561513</v>
      </c>
    </row>
    <row r="657" spans="1:26" s="13" customFormat="1">
      <c r="A657" s="50">
        <v>488</v>
      </c>
      <c r="B657" s="50">
        <v>488219293</v>
      </c>
      <c r="C657" s="51" t="s">
        <v>269</v>
      </c>
      <c r="D657" s="50">
        <v>219</v>
      </c>
      <c r="E657" s="51" t="s">
        <v>270</v>
      </c>
      <c r="F657" s="50">
        <v>293</v>
      </c>
      <c r="G657" s="51" t="s">
        <v>171</v>
      </c>
      <c r="H657" s="52">
        <v>1</v>
      </c>
      <c r="I657" s="53">
        <v>11386</v>
      </c>
      <c r="J657" s="53">
        <v>692</v>
      </c>
      <c r="K657" s="53">
        <v>0</v>
      </c>
      <c r="L657" s="53">
        <v>893</v>
      </c>
      <c r="M657" s="53">
        <v>12971</v>
      </c>
      <c r="N657" s="36"/>
      <c r="O657" s="54" t="s">
        <v>308</v>
      </c>
      <c r="P657" s="54" t="s">
        <v>308</v>
      </c>
      <c r="Q657" s="56">
        <v>0.18</v>
      </c>
      <c r="R657" s="56">
        <v>3.0000000000000001E-3</v>
      </c>
      <c r="S657" s="53">
        <v>0</v>
      </c>
      <c r="T657" s="36"/>
      <c r="U657" s="57">
        <v>12078</v>
      </c>
      <c r="V657" s="57">
        <v>0</v>
      </c>
      <c r="W657" s="53">
        <v>0</v>
      </c>
      <c r="X657" s="53">
        <v>893</v>
      </c>
      <c r="Y657" s="53">
        <v>12971</v>
      </c>
      <c r="Z657" s="53">
        <f t="shared" si="10"/>
        <v>12561513</v>
      </c>
    </row>
    <row r="658" spans="1:26" s="13" customFormat="1">
      <c r="A658" s="50">
        <v>488</v>
      </c>
      <c r="B658" s="50">
        <v>488219336</v>
      </c>
      <c r="C658" s="51" t="s">
        <v>269</v>
      </c>
      <c r="D658" s="50">
        <v>219</v>
      </c>
      <c r="E658" s="51" t="s">
        <v>270</v>
      </c>
      <c r="F658" s="50">
        <v>336</v>
      </c>
      <c r="G658" s="51" t="s">
        <v>30</v>
      </c>
      <c r="H658" s="52">
        <v>241</v>
      </c>
      <c r="I658" s="53">
        <v>9838</v>
      </c>
      <c r="J658" s="53">
        <v>1312</v>
      </c>
      <c r="K658" s="53">
        <v>0</v>
      </c>
      <c r="L658" s="53">
        <v>893</v>
      </c>
      <c r="M658" s="53">
        <v>12043</v>
      </c>
      <c r="N658" s="36"/>
      <c r="O658" s="54" t="s">
        <v>308</v>
      </c>
      <c r="P658" s="54" t="s">
        <v>308</v>
      </c>
      <c r="Q658" s="56">
        <v>0.09</v>
      </c>
      <c r="R658" s="56">
        <v>3.5000000000000003E-2</v>
      </c>
      <c r="S658" s="53">
        <v>0</v>
      </c>
      <c r="T658" s="36"/>
      <c r="U658" s="57">
        <v>2687150</v>
      </c>
      <c r="V658" s="57">
        <v>0</v>
      </c>
      <c r="W658" s="53">
        <v>0</v>
      </c>
      <c r="X658" s="53">
        <v>215213</v>
      </c>
      <c r="Y658" s="53">
        <v>2902363</v>
      </c>
      <c r="Z658" s="53">
        <f t="shared" si="10"/>
        <v>12561513</v>
      </c>
    </row>
    <row r="659" spans="1:26" s="13" customFormat="1">
      <c r="A659" s="50">
        <v>488</v>
      </c>
      <c r="B659" s="50">
        <v>488219625</v>
      </c>
      <c r="C659" s="51" t="s">
        <v>269</v>
      </c>
      <c r="D659" s="50">
        <v>219</v>
      </c>
      <c r="E659" s="51" t="s">
        <v>270</v>
      </c>
      <c r="F659" s="50">
        <v>625</v>
      </c>
      <c r="G659" s="51" t="s">
        <v>92</v>
      </c>
      <c r="H659" s="52">
        <v>1</v>
      </c>
      <c r="I659" s="53">
        <v>8808</v>
      </c>
      <c r="J659" s="53">
        <v>1650</v>
      </c>
      <c r="K659" s="53">
        <v>0</v>
      </c>
      <c r="L659" s="53">
        <v>893</v>
      </c>
      <c r="M659" s="53">
        <v>11351</v>
      </c>
      <c r="N659" s="36"/>
      <c r="O659" s="54" t="s">
        <v>308</v>
      </c>
      <c r="P659" s="54" t="s">
        <v>308</v>
      </c>
      <c r="Q659" s="56">
        <v>0.09</v>
      </c>
      <c r="R659" s="56">
        <v>2E-3</v>
      </c>
      <c r="S659" s="53">
        <v>0</v>
      </c>
      <c r="T659" s="36"/>
      <c r="U659" s="57">
        <v>10458</v>
      </c>
      <c r="V659" s="57">
        <v>0</v>
      </c>
      <c r="W659" s="53">
        <v>0</v>
      </c>
      <c r="X659" s="53">
        <v>893</v>
      </c>
      <c r="Y659" s="53">
        <v>11351</v>
      </c>
      <c r="Z659" s="53">
        <f t="shared" si="10"/>
        <v>12561513</v>
      </c>
    </row>
    <row r="660" spans="1:26" s="13" customFormat="1">
      <c r="A660" s="50">
        <v>488</v>
      </c>
      <c r="B660" s="50">
        <v>488219760</v>
      </c>
      <c r="C660" s="51" t="s">
        <v>269</v>
      </c>
      <c r="D660" s="50">
        <v>219</v>
      </c>
      <c r="E660" s="51" t="s">
        <v>270</v>
      </c>
      <c r="F660" s="50">
        <v>760</v>
      </c>
      <c r="G660" s="51" t="s">
        <v>262</v>
      </c>
      <c r="H660" s="52">
        <v>5</v>
      </c>
      <c r="I660" s="53">
        <v>10210</v>
      </c>
      <c r="J660" s="53">
        <v>1583</v>
      </c>
      <c r="K660" s="53">
        <v>0</v>
      </c>
      <c r="L660" s="53">
        <v>893</v>
      </c>
      <c r="M660" s="53">
        <v>12686</v>
      </c>
      <c r="N660" s="36"/>
      <c r="O660" s="54" t="s">
        <v>308</v>
      </c>
      <c r="P660" s="54" t="s">
        <v>308</v>
      </c>
      <c r="Q660" s="56">
        <v>0.09</v>
      </c>
      <c r="R660" s="56">
        <v>2.8000000000000001E-2</v>
      </c>
      <c r="S660" s="53">
        <v>0</v>
      </c>
      <c r="T660" s="36"/>
      <c r="U660" s="57">
        <v>58965</v>
      </c>
      <c r="V660" s="57">
        <v>0</v>
      </c>
      <c r="W660" s="53">
        <v>0</v>
      </c>
      <c r="X660" s="53">
        <v>4465</v>
      </c>
      <c r="Y660" s="53">
        <v>63430</v>
      </c>
      <c r="Z660" s="53">
        <f t="shared" si="10"/>
        <v>12561513</v>
      </c>
    </row>
    <row r="661" spans="1:26" s="13" customFormat="1">
      <c r="A661" s="50">
        <v>488</v>
      </c>
      <c r="B661" s="50">
        <v>488219780</v>
      </c>
      <c r="C661" s="51" t="s">
        <v>269</v>
      </c>
      <c r="D661" s="50">
        <v>219</v>
      </c>
      <c r="E661" s="51" t="s">
        <v>270</v>
      </c>
      <c r="F661" s="50">
        <v>780</v>
      </c>
      <c r="G661" s="51" t="s">
        <v>243</v>
      </c>
      <c r="H661" s="52">
        <v>41</v>
      </c>
      <c r="I661" s="53">
        <v>10861</v>
      </c>
      <c r="J661" s="53">
        <v>1329</v>
      </c>
      <c r="K661" s="53">
        <v>0</v>
      </c>
      <c r="L661" s="53">
        <v>893</v>
      </c>
      <c r="M661" s="53">
        <v>13083</v>
      </c>
      <c r="N661" s="36"/>
      <c r="O661" s="54" t="s">
        <v>308</v>
      </c>
      <c r="P661" s="54" t="s">
        <v>308</v>
      </c>
      <c r="Q661" s="56">
        <v>0.09</v>
      </c>
      <c r="R661" s="56">
        <v>1.2E-2</v>
      </c>
      <c r="S661" s="53">
        <v>0</v>
      </c>
      <c r="T661" s="36"/>
      <c r="U661" s="57">
        <v>499790</v>
      </c>
      <c r="V661" s="57">
        <v>0</v>
      </c>
      <c r="W661" s="53">
        <v>0</v>
      </c>
      <c r="X661" s="53">
        <v>36613</v>
      </c>
      <c r="Y661" s="53">
        <v>536403</v>
      </c>
      <c r="Z661" s="53">
        <f t="shared" si="10"/>
        <v>12561513</v>
      </c>
    </row>
    <row r="662" spans="1:26" s="13" customFormat="1">
      <c r="A662" s="50">
        <v>489</v>
      </c>
      <c r="B662" s="50">
        <v>489020020</v>
      </c>
      <c r="C662" s="51" t="s">
        <v>276</v>
      </c>
      <c r="D662" s="50">
        <v>20</v>
      </c>
      <c r="E662" s="51" t="s">
        <v>125</v>
      </c>
      <c r="F662" s="50">
        <v>20</v>
      </c>
      <c r="G662" s="51" t="s">
        <v>125</v>
      </c>
      <c r="H662" s="52">
        <v>164</v>
      </c>
      <c r="I662" s="53">
        <v>10653</v>
      </c>
      <c r="J662" s="53">
        <v>2761</v>
      </c>
      <c r="K662" s="53">
        <v>0</v>
      </c>
      <c r="L662" s="53">
        <v>893</v>
      </c>
      <c r="M662" s="53">
        <v>14307</v>
      </c>
      <c r="N662" s="36"/>
      <c r="O662" s="54" t="s">
        <v>308</v>
      </c>
      <c r="P662" s="54" t="s">
        <v>308</v>
      </c>
      <c r="Q662" s="56">
        <v>0.09</v>
      </c>
      <c r="R662" s="56">
        <v>3.7999999999999999E-2</v>
      </c>
      <c r="S662" s="53">
        <v>0</v>
      </c>
      <c r="T662" s="36"/>
      <c r="U662" s="57">
        <v>2199896</v>
      </c>
      <c r="V662" s="57">
        <v>0</v>
      </c>
      <c r="W662" s="53">
        <v>0</v>
      </c>
      <c r="X662" s="53">
        <v>146452</v>
      </c>
      <c r="Y662" s="53">
        <v>2346348</v>
      </c>
      <c r="Z662" s="53">
        <f t="shared" si="10"/>
        <v>13059523</v>
      </c>
    </row>
    <row r="663" spans="1:26" s="13" customFormat="1">
      <c r="A663" s="50">
        <v>489</v>
      </c>
      <c r="B663" s="50">
        <v>489020036</v>
      </c>
      <c r="C663" s="51" t="s">
        <v>276</v>
      </c>
      <c r="D663" s="50">
        <v>20</v>
      </c>
      <c r="E663" s="51" t="s">
        <v>125</v>
      </c>
      <c r="F663" s="50">
        <v>36</v>
      </c>
      <c r="G663" s="51" t="s">
        <v>126</v>
      </c>
      <c r="H663" s="52">
        <v>113</v>
      </c>
      <c r="I663" s="53">
        <v>10298</v>
      </c>
      <c r="J663" s="53">
        <v>4465</v>
      </c>
      <c r="K663" s="53">
        <v>0</v>
      </c>
      <c r="L663" s="53">
        <v>893</v>
      </c>
      <c r="M663" s="53">
        <v>15656</v>
      </c>
      <c r="N663" s="36"/>
      <c r="O663" s="54" t="s">
        <v>308</v>
      </c>
      <c r="P663" s="54" t="s">
        <v>308</v>
      </c>
      <c r="Q663" s="56">
        <v>0.09</v>
      </c>
      <c r="R663" s="56">
        <v>7.2999999999999995E-2</v>
      </c>
      <c r="S663" s="53">
        <v>0</v>
      </c>
      <c r="T663" s="36"/>
      <c r="U663" s="57">
        <v>1668219</v>
      </c>
      <c r="V663" s="57">
        <v>0</v>
      </c>
      <c r="W663" s="53">
        <v>0</v>
      </c>
      <c r="X663" s="53">
        <v>100909</v>
      </c>
      <c r="Y663" s="53">
        <v>1769128</v>
      </c>
      <c r="Z663" s="53">
        <f t="shared" si="10"/>
        <v>13059523</v>
      </c>
    </row>
    <row r="664" spans="1:26" s="13" customFormat="1">
      <c r="A664" s="50">
        <v>489</v>
      </c>
      <c r="B664" s="50">
        <v>489020052</v>
      </c>
      <c r="C664" s="51" t="s">
        <v>276</v>
      </c>
      <c r="D664" s="50">
        <v>20</v>
      </c>
      <c r="E664" s="51" t="s">
        <v>125</v>
      </c>
      <c r="F664" s="50">
        <v>52</v>
      </c>
      <c r="G664" s="51" t="s">
        <v>251</v>
      </c>
      <c r="H664" s="52">
        <v>13</v>
      </c>
      <c r="I664" s="53">
        <v>11024</v>
      </c>
      <c r="J664" s="53">
        <v>3373</v>
      </c>
      <c r="K664" s="53">
        <v>0</v>
      </c>
      <c r="L664" s="53">
        <v>893</v>
      </c>
      <c r="M664" s="53">
        <v>15290</v>
      </c>
      <c r="N664" s="36"/>
      <c r="O664" s="54" t="s">
        <v>308</v>
      </c>
      <c r="P664" s="54" t="s">
        <v>308</v>
      </c>
      <c r="Q664" s="56">
        <v>0.09</v>
      </c>
      <c r="R664" s="56">
        <v>2.5000000000000001E-2</v>
      </c>
      <c r="S664" s="53">
        <v>0</v>
      </c>
      <c r="T664" s="36"/>
      <c r="U664" s="57">
        <v>187161</v>
      </c>
      <c r="V664" s="57">
        <v>0</v>
      </c>
      <c r="W664" s="53">
        <v>0</v>
      </c>
      <c r="X664" s="53">
        <v>11609</v>
      </c>
      <c r="Y664" s="53">
        <v>198770</v>
      </c>
      <c r="Z664" s="53">
        <f t="shared" si="10"/>
        <v>13059523</v>
      </c>
    </row>
    <row r="665" spans="1:26" s="13" customFormat="1">
      <c r="A665" s="50">
        <v>489</v>
      </c>
      <c r="B665" s="50">
        <v>489020096</v>
      </c>
      <c r="C665" s="51" t="s">
        <v>276</v>
      </c>
      <c r="D665" s="50">
        <v>20</v>
      </c>
      <c r="E665" s="51" t="s">
        <v>125</v>
      </c>
      <c r="F665" s="50">
        <v>96</v>
      </c>
      <c r="G665" s="51" t="s">
        <v>210</v>
      </c>
      <c r="H665" s="52">
        <v>68</v>
      </c>
      <c r="I665" s="53">
        <v>10751</v>
      </c>
      <c r="J665" s="53">
        <v>5295</v>
      </c>
      <c r="K665" s="53">
        <v>0</v>
      </c>
      <c r="L665" s="53">
        <v>893</v>
      </c>
      <c r="M665" s="53">
        <v>16939</v>
      </c>
      <c r="N665" s="36"/>
      <c r="O665" s="54" t="s">
        <v>308</v>
      </c>
      <c r="P665" s="54" t="s">
        <v>308</v>
      </c>
      <c r="Q665" s="56">
        <v>0.09</v>
      </c>
      <c r="R665" s="56">
        <v>0.02</v>
      </c>
      <c r="S665" s="53">
        <v>0</v>
      </c>
      <c r="T665" s="36"/>
      <c r="U665" s="57">
        <v>1091128</v>
      </c>
      <c r="V665" s="57">
        <v>0</v>
      </c>
      <c r="W665" s="53">
        <v>0</v>
      </c>
      <c r="X665" s="53">
        <v>60724</v>
      </c>
      <c r="Y665" s="53">
        <v>1151852</v>
      </c>
      <c r="Z665" s="53">
        <f t="shared" si="10"/>
        <v>13059523</v>
      </c>
    </row>
    <row r="666" spans="1:26" s="13" customFormat="1">
      <c r="A666" s="50">
        <v>489</v>
      </c>
      <c r="B666" s="50">
        <v>489020172</v>
      </c>
      <c r="C666" s="51" t="s">
        <v>276</v>
      </c>
      <c r="D666" s="50">
        <v>20</v>
      </c>
      <c r="E666" s="51" t="s">
        <v>125</v>
      </c>
      <c r="F666" s="50">
        <v>172</v>
      </c>
      <c r="G666" s="51" t="s">
        <v>256</v>
      </c>
      <c r="H666" s="52">
        <v>53</v>
      </c>
      <c r="I666" s="53">
        <v>10227</v>
      </c>
      <c r="J666" s="53">
        <v>5929</v>
      </c>
      <c r="K666" s="53">
        <v>0</v>
      </c>
      <c r="L666" s="53">
        <v>893</v>
      </c>
      <c r="M666" s="53">
        <v>17049</v>
      </c>
      <c r="N666" s="36"/>
      <c r="O666" s="54" t="s">
        <v>308</v>
      </c>
      <c r="P666" s="54" t="s">
        <v>308</v>
      </c>
      <c r="Q666" s="56">
        <v>0.09</v>
      </c>
      <c r="R666" s="56">
        <v>3.2000000000000001E-2</v>
      </c>
      <c r="S666" s="53">
        <v>0</v>
      </c>
      <c r="T666" s="36"/>
      <c r="U666" s="57">
        <v>856268</v>
      </c>
      <c r="V666" s="57">
        <v>0</v>
      </c>
      <c r="W666" s="53">
        <v>0</v>
      </c>
      <c r="X666" s="53">
        <v>47329</v>
      </c>
      <c r="Y666" s="53">
        <v>903597</v>
      </c>
      <c r="Z666" s="53">
        <f t="shared" si="10"/>
        <v>13059523</v>
      </c>
    </row>
    <row r="667" spans="1:26" s="13" customFormat="1">
      <c r="A667" s="50">
        <v>489</v>
      </c>
      <c r="B667" s="50">
        <v>489020239</v>
      </c>
      <c r="C667" s="51" t="s">
        <v>276</v>
      </c>
      <c r="D667" s="50">
        <v>20</v>
      </c>
      <c r="E667" s="51" t="s">
        <v>125</v>
      </c>
      <c r="F667" s="50">
        <v>239</v>
      </c>
      <c r="G667" s="51" t="s">
        <v>250</v>
      </c>
      <c r="H667" s="52">
        <v>80</v>
      </c>
      <c r="I667" s="53">
        <v>10350</v>
      </c>
      <c r="J667" s="53">
        <v>3569</v>
      </c>
      <c r="K667" s="53">
        <v>0</v>
      </c>
      <c r="L667" s="53">
        <v>893</v>
      </c>
      <c r="M667" s="53">
        <v>14812</v>
      </c>
      <c r="N667" s="36"/>
      <c r="O667" s="54" t="s">
        <v>308</v>
      </c>
      <c r="P667" s="54" t="s">
        <v>308</v>
      </c>
      <c r="Q667" s="56">
        <v>0.09</v>
      </c>
      <c r="R667" s="56">
        <v>5.6000000000000001E-2</v>
      </c>
      <c r="S667" s="53">
        <v>0</v>
      </c>
      <c r="T667" s="36"/>
      <c r="U667" s="57">
        <v>1113520</v>
      </c>
      <c r="V667" s="57">
        <v>0</v>
      </c>
      <c r="W667" s="53">
        <v>0</v>
      </c>
      <c r="X667" s="53">
        <v>71440</v>
      </c>
      <c r="Y667" s="53">
        <v>1184960</v>
      </c>
      <c r="Z667" s="53">
        <f t="shared" si="10"/>
        <v>13059523</v>
      </c>
    </row>
    <row r="668" spans="1:26" s="13" customFormat="1">
      <c r="A668" s="50">
        <v>489</v>
      </c>
      <c r="B668" s="50">
        <v>489020242</v>
      </c>
      <c r="C668" s="51" t="s">
        <v>276</v>
      </c>
      <c r="D668" s="50">
        <v>20</v>
      </c>
      <c r="E668" s="51" t="s">
        <v>125</v>
      </c>
      <c r="F668" s="50">
        <v>242</v>
      </c>
      <c r="G668" s="51" t="s">
        <v>277</v>
      </c>
      <c r="H668" s="52">
        <v>3</v>
      </c>
      <c r="I668" s="53">
        <v>11160</v>
      </c>
      <c r="J668" s="53">
        <v>24423</v>
      </c>
      <c r="K668" s="53">
        <v>0</v>
      </c>
      <c r="L668" s="53">
        <v>893</v>
      </c>
      <c r="M668" s="53">
        <v>36476</v>
      </c>
      <c r="N668" s="36"/>
      <c r="O668" s="54" t="s">
        <v>308</v>
      </c>
      <c r="P668" s="54" t="s">
        <v>308</v>
      </c>
      <c r="Q668" s="56">
        <v>0.09</v>
      </c>
      <c r="R668" s="56">
        <v>2.3E-2</v>
      </c>
      <c r="S668" s="53">
        <v>0</v>
      </c>
      <c r="T668" s="36"/>
      <c r="U668" s="57">
        <v>106749</v>
      </c>
      <c r="V668" s="57">
        <v>0</v>
      </c>
      <c r="W668" s="53">
        <v>0</v>
      </c>
      <c r="X668" s="53">
        <v>2679</v>
      </c>
      <c r="Y668" s="53">
        <v>109428</v>
      </c>
      <c r="Z668" s="53">
        <f t="shared" si="10"/>
        <v>13059523</v>
      </c>
    </row>
    <row r="669" spans="1:26" s="13" customFormat="1">
      <c r="A669" s="50">
        <v>489</v>
      </c>
      <c r="B669" s="50">
        <v>489020261</v>
      </c>
      <c r="C669" s="51" t="s">
        <v>276</v>
      </c>
      <c r="D669" s="50">
        <v>20</v>
      </c>
      <c r="E669" s="51" t="s">
        <v>125</v>
      </c>
      <c r="F669" s="50">
        <v>261</v>
      </c>
      <c r="G669" s="51" t="s">
        <v>127</v>
      </c>
      <c r="H669" s="52">
        <v>178</v>
      </c>
      <c r="I669" s="53">
        <v>10132</v>
      </c>
      <c r="J669" s="53">
        <v>5112</v>
      </c>
      <c r="K669" s="53">
        <v>0</v>
      </c>
      <c r="L669" s="53">
        <v>893</v>
      </c>
      <c r="M669" s="53">
        <v>16137</v>
      </c>
      <c r="N669" s="36"/>
      <c r="O669" s="54" t="s">
        <v>308</v>
      </c>
      <c r="P669" s="54" t="s">
        <v>308</v>
      </c>
      <c r="Q669" s="56">
        <v>0.09</v>
      </c>
      <c r="R669" s="56">
        <v>6.9000000000000006E-2</v>
      </c>
      <c r="S669" s="53">
        <v>0</v>
      </c>
      <c r="T669" s="36"/>
      <c r="U669" s="57">
        <v>2713432</v>
      </c>
      <c r="V669" s="57">
        <v>0</v>
      </c>
      <c r="W669" s="53">
        <v>0</v>
      </c>
      <c r="X669" s="53">
        <v>158954</v>
      </c>
      <c r="Y669" s="53">
        <v>2872386</v>
      </c>
      <c r="Z669" s="53">
        <f t="shared" si="10"/>
        <v>13059523</v>
      </c>
    </row>
    <row r="670" spans="1:26" s="13" customFormat="1">
      <c r="A670" s="50">
        <v>489</v>
      </c>
      <c r="B670" s="50">
        <v>489020264</v>
      </c>
      <c r="C670" s="51" t="s">
        <v>276</v>
      </c>
      <c r="D670" s="50">
        <v>20</v>
      </c>
      <c r="E670" s="51" t="s">
        <v>125</v>
      </c>
      <c r="F670" s="50">
        <v>264</v>
      </c>
      <c r="G670" s="51" t="s">
        <v>275</v>
      </c>
      <c r="H670" s="52">
        <v>1</v>
      </c>
      <c r="I670" s="53">
        <v>9794</v>
      </c>
      <c r="J670" s="53">
        <v>4264</v>
      </c>
      <c r="K670" s="53">
        <v>0</v>
      </c>
      <c r="L670" s="53">
        <v>893</v>
      </c>
      <c r="M670" s="53">
        <v>14951</v>
      </c>
      <c r="N670" s="36"/>
      <c r="O670" s="54" t="s">
        <v>308</v>
      </c>
      <c r="P670" s="54" t="s">
        <v>308</v>
      </c>
      <c r="Q670" s="56">
        <v>0.09</v>
      </c>
      <c r="R670" s="56">
        <v>8.9999999999999993E-3</v>
      </c>
      <c r="S670" s="53">
        <v>0</v>
      </c>
      <c r="T670" s="36"/>
      <c r="U670" s="57">
        <v>14058</v>
      </c>
      <c r="V670" s="57">
        <v>0</v>
      </c>
      <c r="W670" s="53">
        <v>0</v>
      </c>
      <c r="X670" s="53">
        <v>893</v>
      </c>
      <c r="Y670" s="53">
        <v>14951</v>
      </c>
      <c r="Z670" s="53">
        <f t="shared" si="10"/>
        <v>13059523</v>
      </c>
    </row>
    <row r="671" spans="1:26" s="13" customFormat="1">
      <c r="A671" s="50">
        <v>489</v>
      </c>
      <c r="B671" s="50">
        <v>489020300</v>
      </c>
      <c r="C671" s="51" t="s">
        <v>276</v>
      </c>
      <c r="D671" s="50">
        <v>20</v>
      </c>
      <c r="E671" s="51" t="s">
        <v>125</v>
      </c>
      <c r="F671" s="50">
        <v>300</v>
      </c>
      <c r="G671" s="51" t="s">
        <v>128</v>
      </c>
      <c r="H671" s="52">
        <v>2</v>
      </c>
      <c r="I671" s="53">
        <v>9794</v>
      </c>
      <c r="J671" s="53">
        <v>23214</v>
      </c>
      <c r="K671" s="53">
        <v>0</v>
      </c>
      <c r="L671" s="53">
        <v>893</v>
      </c>
      <c r="M671" s="53">
        <v>33901</v>
      </c>
      <c r="N671" s="36"/>
      <c r="O671" s="54" t="s">
        <v>308</v>
      </c>
      <c r="P671" s="54" t="s">
        <v>308</v>
      </c>
      <c r="Q671" s="56">
        <v>0.09</v>
      </c>
      <c r="R671" s="56">
        <v>2.1999999999999999E-2</v>
      </c>
      <c r="S671" s="53">
        <v>0</v>
      </c>
      <c r="T671" s="36"/>
      <c r="U671" s="57">
        <v>66016</v>
      </c>
      <c r="V671" s="57">
        <v>0</v>
      </c>
      <c r="W671" s="53">
        <v>0</v>
      </c>
      <c r="X671" s="53">
        <v>1786</v>
      </c>
      <c r="Y671" s="53">
        <v>67802</v>
      </c>
      <c r="Z671" s="53">
        <f t="shared" si="10"/>
        <v>13059523</v>
      </c>
    </row>
    <row r="672" spans="1:26" s="13" customFormat="1">
      <c r="A672" s="50">
        <v>489</v>
      </c>
      <c r="B672" s="50">
        <v>489020310</v>
      </c>
      <c r="C672" s="51" t="s">
        <v>276</v>
      </c>
      <c r="D672" s="50">
        <v>20</v>
      </c>
      <c r="E672" s="51" t="s">
        <v>125</v>
      </c>
      <c r="F672" s="50">
        <v>310</v>
      </c>
      <c r="G672" s="51" t="s">
        <v>259</v>
      </c>
      <c r="H672" s="52">
        <v>28</v>
      </c>
      <c r="I672" s="53">
        <v>10559</v>
      </c>
      <c r="J672" s="53">
        <v>2152</v>
      </c>
      <c r="K672" s="53">
        <v>0</v>
      </c>
      <c r="L672" s="53">
        <v>893</v>
      </c>
      <c r="M672" s="53">
        <v>13604</v>
      </c>
      <c r="N672" s="36"/>
      <c r="O672" s="54" t="s">
        <v>308</v>
      </c>
      <c r="P672" s="54" t="s">
        <v>308</v>
      </c>
      <c r="Q672" s="56">
        <v>0.18</v>
      </c>
      <c r="R672" s="56">
        <v>2.5000000000000001E-2</v>
      </c>
      <c r="S672" s="53">
        <v>0</v>
      </c>
      <c r="T672" s="36"/>
      <c r="U672" s="57">
        <v>355908</v>
      </c>
      <c r="V672" s="57">
        <v>0</v>
      </c>
      <c r="W672" s="53">
        <v>0</v>
      </c>
      <c r="X672" s="53">
        <v>25004</v>
      </c>
      <c r="Y672" s="53">
        <v>380912</v>
      </c>
      <c r="Z672" s="53">
        <f t="shared" si="10"/>
        <v>13059523</v>
      </c>
    </row>
    <row r="673" spans="1:26" s="13" customFormat="1">
      <c r="A673" s="50">
        <v>489</v>
      </c>
      <c r="B673" s="50">
        <v>489020645</v>
      </c>
      <c r="C673" s="51" t="s">
        <v>276</v>
      </c>
      <c r="D673" s="50">
        <v>20</v>
      </c>
      <c r="E673" s="51" t="s">
        <v>125</v>
      </c>
      <c r="F673" s="50">
        <v>645</v>
      </c>
      <c r="G673" s="51" t="s">
        <v>129</v>
      </c>
      <c r="H673" s="52">
        <v>67</v>
      </c>
      <c r="I673" s="53">
        <v>10527</v>
      </c>
      <c r="J673" s="53">
        <v>3535</v>
      </c>
      <c r="K673" s="53">
        <v>0</v>
      </c>
      <c r="L673" s="53">
        <v>893</v>
      </c>
      <c r="M673" s="53">
        <v>14955</v>
      </c>
      <c r="N673" s="36"/>
      <c r="O673" s="54" t="s">
        <v>308</v>
      </c>
      <c r="P673" s="54" t="s">
        <v>308</v>
      </c>
      <c r="Q673" s="56">
        <v>0.09</v>
      </c>
      <c r="R673" s="56">
        <v>3.1E-2</v>
      </c>
      <c r="S673" s="53">
        <v>0</v>
      </c>
      <c r="T673" s="36"/>
      <c r="U673" s="57">
        <v>942154</v>
      </c>
      <c r="V673" s="57">
        <v>0</v>
      </c>
      <c r="W673" s="53">
        <v>0</v>
      </c>
      <c r="X673" s="53">
        <v>59831</v>
      </c>
      <c r="Y673" s="53">
        <v>1001985</v>
      </c>
      <c r="Z673" s="53">
        <f t="shared" si="10"/>
        <v>13059523</v>
      </c>
    </row>
    <row r="674" spans="1:26" s="13" customFormat="1">
      <c r="A674" s="50">
        <v>489</v>
      </c>
      <c r="B674" s="50">
        <v>489020660</v>
      </c>
      <c r="C674" s="51" t="s">
        <v>276</v>
      </c>
      <c r="D674" s="50">
        <v>20</v>
      </c>
      <c r="E674" s="51" t="s">
        <v>125</v>
      </c>
      <c r="F674" s="50">
        <v>660</v>
      </c>
      <c r="G674" s="51" t="s">
        <v>130</v>
      </c>
      <c r="H674" s="52">
        <v>21</v>
      </c>
      <c r="I674" s="53">
        <v>10988</v>
      </c>
      <c r="J674" s="53">
        <v>9188</v>
      </c>
      <c r="K674" s="53">
        <v>0</v>
      </c>
      <c r="L674" s="53">
        <v>893</v>
      </c>
      <c r="M674" s="53">
        <v>21069</v>
      </c>
      <c r="N674" s="36"/>
      <c r="O674" s="54" t="s">
        <v>308</v>
      </c>
      <c r="P674" s="54" t="s">
        <v>308</v>
      </c>
      <c r="Q674" s="56">
        <v>0.09</v>
      </c>
      <c r="R674" s="56">
        <v>5.8000000000000003E-2</v>
      </c>
      <c r="S674" s="53">
        <v>0</v>
      </c>
      <c r="T674" s="36"/>
      <c r="U674" s="57">
        <v>423696</v>
      </c>
      <c r="V674" s="57">
        <v>0</v>
      </c>
      <c r="W674" s="53">
        <v>0</v>
      </c>
      <c r="X674" s="53">
        <v>18753</v>
      </c>
      <c r="Y674" s="53">
        <v>442449</v>
      </c>
      <c r="Z674" s="53">
        <f t="shared" si="10"/>
        <v>13059523</v>
      </c>
    </row>
    <row r="675" spans="1:26" s="13" customFormat="1">
      <c r="A675" s="50">
        <v>489</v>
      </c>
      <c r="B675" s="50">
        <v>489020712</v>
      </c>
      <c r="C675" s="51" t="s">
        <v>276</v>
      </c>
      <c r="D675" s="50">
        <v>20</v>
      </c>
      <c r="E675" s="51" t="s">
        <v>125</v>
      </c>
      <c r="F675" s="50">
        <v>712</v>
      </c>
      <c r="G675" s="51" t="s">
        <v>124</v>
      </c>
      <c r="H675" s="52">
        <v>33</v>
      </c>
      <c r="I675" s="53">
        <v>10559</v>
      </c>
      <c r="J675" s="53">
        <v>7183</v>
      </c>
      <c r="K675" s="53">
        <v>0</v>
      </c>
      <c r="L675" s="53">
        <v>893</v>
      </c>
      <c r="M675" s="53">
        <v>18635</v>
      </c>
      <c r="N675" s="36"/>
      <c r="O675" s="54" t="s">
        <v>308</v>
      </c>
      <c r="P675" s="54" t="s">
        <v>308</v>
      </c>
      <c r="Q675" s="56">
        <v>0.09</v>
      </c>
      <c r="R675" s="56">
        <v>3.5000000000000003E-2</v>
      </c>
      <c r="S675" s="53">
        <v>0</v>
      </c>
      <c r="T675" s="36"/>
      <c r="U675" s="57">
        <v>585486</v>
      </c>
      <c r="V675" s="57">
        <v>0</v>
      </c>
      <c r="W675" s="53">
        <v>0</v>
      </c>
      <c r="X675" s="53">
        <v>29469</v>
      </c>
      <c r="Y675" s="53">
        <v>614955</v>
      </c>
      <c r="Z675" s="53">
        <f t="shared" si="10"/>
        <v>13059523</v>
      </c>
    </row>
    <row r="676" spans="1:26" s="13" customFormat="1">
      <c r="A676" s="50">
        <v>491</v>
      </c>
      <c r="B676" s="50">
        <v>491095016</v>
      </c>
      <c r="C676" s="51" t="s">
        <v>278</v>
      </c>
      <c r="D676" s="50">
        <v>95</v>
      </c>
      <c r="E676" s="51" t="s">
        <v>279</v>
      </c>
      <c r="F676" s="50">
        <v>16</v>
      </c>
      <c r="G676" s="51" t="s">
        <v>162</v>
      </c>
      <c r="H676" s="52">
        <v>1</v>
      </c>
      <c r="I676" s="53">
        <v>11118</v>
      </c>
      <c r="J676" s="53">
        <v>428</v>
      </c>
      <c r="K676" s="53">
        <v>0</v>
      </c>
      <c r="L676" s="53">
        <v>893</v>
      </c>
      <c r="M676" s="53">
        <v>12439</v>
      </c>
      <c r="N676" s="36"/>
      <c r="O676" s="54" t="s">
        <v>308</v>
      </c>
      <c r="P676" s="54" t="s">
        <v>308</v>
      </c>
      <c r="Q676" s="56">
        <v>0.09</v>
      </c>
      <c r="R676" s="56">
        <v>4.5999999999999999E-2</v>
      </c>
      <c r="S676" s="53">
        <v>0</v>
      </c>
      <c r="T676" s="36"/>
      <c r="U676" s="57">
        <v>11546</v>
      </c>
      <c r="V676" s="57">
        <v>0</v>
      </c>
      <c r="W676" s="53">
        <v>0</v>
      </c>
      <c r="X676" s="53">
        <v>893</v>
      </c>
      <c r="Y676" s="53">
        <v>12439</v>
      </c>
      <c r="Z676" s="53">
        <f t="shared" si="10"/>
        <v>14896455</v>
      </c>
    </row>
    <row r="677" spans="1:26" s="13" customFormat="1">
      <c r="A677" s="50">
        <v>491</v>
      </c>
      <c r="B677" s="50">
        <v>491095072</v>
      </c>
      <c r="C677" s="51" t="s">
        <v>278</v>
      </c>
      <c r="D677" s="50">
        <v>95</v>
      </c>
      <c r="E677" s="51" t="s">
        <v>279</v>
      </c>
      <c r="F677" s="50">
        <v>72</v>
      </c>
      <c r="G677" s="51" t="s">
        <v>280</v>
      </c>
      <c r="H677" s="52">
        <v>5</v>
      </c>
      <c r="I677" s="53">
        <v>10185</v>
      </c>
      <c r="J677" s="53">
        <v>2072</v>
      </c>
      <c r="K677" s="53">
        <v>0</v>
      </c>
      <c r="L677" s="53">
        <v>893</v>
      </c>
      <c r="M677" s="53">
        <v>13150</v>
      </c>
      <c r="N677" s="36"/>
      <c r="O677" s="54" t="s">
        <v>308</v>
      </c>
      <c r="P677" s="54" t="s">
        <v>308</v>
      </c>
      <c r="Q677" s="56">
        <v>0.09</v>
      </c>
      <c r="R677" s="56">
        <v>3.0000000000000001E-3</v>
      </c>
      <c r="S677" s="53">
        <v>0</v>
      </c>
      <c r="T677" s="36"/>
      <c r="U677" s="57">
        <v>61285</v>
      </c>
      <c r="V677" s="57">
        <v>0</v>
      </c>
      <c r="W677" s="53">
        <v>0</v>
      </c>
      <c r="X677" s="53">
        <v>4465</v>
      </c>
      <c r="Y677" s="53">
        <v>65750</v>
      </c>
      <c r="Z677" s="53">
        <f t="shared" si="10"/>
        <v>14896455</v>
      </c>
    </row>
    <row r="678" spans="1:26" s="13" customFormat="1">
      <c r="A678" s="50">
        <v>491</v>
      </c>
      <c r="B678" s="50">
        <v>491095095</v>
      </c>
      <c r="C678" s="51" t="s">
        <v>278</v>
      </c>
      <c r="D678" s="50">
        <v>95</v>
      </c>
      <c r="E678" s="51" t="s">
        <v>279</v>
      </c>
      <c r="F678" s="50">
        <v>95</v>
      </c>
      <c r="G678" s="51" t="s">
        <v>279</v>
      </c>
      <c r="H678" s="52">
        <v>1236</v>
      </c>
      <c r="I678" s="53">
        <v>10612</v>
      </c>
      <c r="J678" s="53">
        <v>132</v>
      </c>
      <c r="K678" s="53">
        <v>0</v>
      </c>
      <c r="L678" s="53">
        <v>893</v>
      </c>
      <c r="M678" s="53">
        <v>11637</v>
      </c>
      <c r="N678" s="36"/>
      <c r="O678" s="54" t="s">
        <v>308</v>
      </c>
      <c r="P678" s="54" t="s">
        <v>308</v>
      </c>
      <c r="Q678" s="56">
        <v>0.15</v>
      </c>
      <c r="R678" s="56">
        <v>0.125</v>
      </c>
      <c r="S678" s="53">
        <v>0</v>
      </c>
      <c r="T678" s="36"/>
      <c r="U678" s="57">
        <v>13279584</v>
      </c>
      <c r="V678" s="57">
        <v>0</v>
      </c>
      <c r="W678" s="53">
        <v>0</v>
      </c>
      <c r="X678" s="53">
        <v>1103748</v>
      </c>
      <c r="Y678" s="53">
        <v>14383332</v>
      </c>
      <c r="Z678" s="53">
        <f t="shared" si="10"/>
        <v>14896455</v>
      </c>
    </row>
    <row r="679" spans="1:26" s="13" customFormat="1">
      <c r="A679" s="50">
        <v>491</v>
      </c>
      <c r="B679" s="50">
        <v>491095273</v>
      </c>
      <c r="C679" s="51" t="s">
        <v>278</v>
      </c>
      <c r="D679" s="50">
        <v>95</v>
      </c>
      <c r="E679" s="51" t="s">
        <v>279</v>
      </c>
      <c r="F679" s="50">
        <v>273</v>
      </c>
      <c r="G679" s="51" t="s">
        <v>281</v>
      </c>
      <c r="H679" s="52">
        <v>3</v>
      </c>
      <c r="I679" s="53">
        <v>10413</v>
      </c>
      <c r="J679" s="53">
        <v>3742</v>
      </c>
      <c r="K679" s="53">
        <v>0</v>
      </c>
      <c r="L679" s="53">
        <v>893</v>
      </c>
      <c r="M679" s="53">
        <v>15048</v>
      </c>
      <c r="N679" s="36"/>
      <c r="O679" s="54" t="s">
        <v>308</v>
      </c>
      <c r="P679" s="54" t="s">
        <v>308</v>
      </c>
      <c r="Q679" s="56">
        <v>0.09</v>
      </c>
      <c r="R679" s="56">
        <v>2E-3</v>
      </c>
      <c r="S679" s="53">
        <v>0</v>
      </c>
      <c r="T679" s="36"/>
      <c r="U679" s="57">
        <v>42465</v>
      </c>
      <c r="V679" s="57">
        <v>0</v>
      </c>
      <c r="W679" s="53">
        <v>0</v>
      </c>
      <c r="X679" s="53">
        <v>2679</v>
      </c>
      <c r="Y679" s="53">
        <v>45144</v>
      </c>
      <c r="Z679" s="53">
        <f t="shared" si="10"/>
        <v>14896455</v>
      </c>
    </row>
    <row r="680" spans="1:26" s="13" customFormat="1">
      <c r="A680" s="50">
        <v>491</v>
      </c>
      <c r="B680" s="50">
        <v>491095292</v>
      </c>
      <c r="C680" s="51" t="s">
        <v>278</v>
      </c>
      <c r="D680" s="50">
        <v>95</v>
      </c>
      <c r="E680" s="51" t="s">
        <v>279</v>
      </c>
      <c r="F680" s="50">
        <v>292</v>
      </c>
      <c r="G680" s="51" t="s">
        <v>282</v>
      </c>
      <c r="H680" s="52">
        <v>7</v>
      </c>
      <c r="I680" s="53">
        <v>9892</v>
      </c>
      <c r="J680" s="53">
        <v>1744</v>
      </c>
      <c r="K680" s="53">
        <v>0</v>
      </c>
      <c r="L680" s="53">
        <v>893</v>
      </c>
      <c r="M680" s="53">
        <v>12529</v>
      </c>
      <c r="N680" s="36"/>
      <c r="O680" s="54" t="s">
        <v>308</v>
      </c>
      <c r="P680" s="54" t="s">
        <v>308</v>
      </c>
      <c r="Q680" s="56">
        <v>0.09</v>
      </c>
      <c r="R680" s="56">
        <v>3.0000000000000001E-3</v>
      </c>
      <c r="S680" s="53">
        <v>0</v>
      </c>
      <c r="T680" s="36"/>
      <c r="U680" s="57">
        <v>81452</v>
      </c>
      <c r="V680" s="57">
        <v>0</v>
      </c>
      <c r="W680" s="53">
        <v>0</v>
      </c>
      <c r="X680" s="53">
        <v>6251</v>
      </c>
      <c r="Y680" s="53">
        <v>87703</v>
      </c>
      <c r="Z680" s="53">
        <f t="shared" si="10"/>
        <v>14896455</v>
      </c>
    </row>
    <row r="681" spans="1:26" s="13" customFormat="1">
      <c r="A681" s="50">
        <v>491</v>
      </c>
      <c r="B681" s="50">
        <v>491095331</v>
      </c>
      <c r="C681" s="51" t="s">
        <v>278</v>
      </c>
      <c r="D681" s="50">
        <v>95</v>
      </c>
      <c r="E681" s="51" t="s">
        <v>279</v>
      </c>
      <c r="F681" s="50">
        <v>331</v>
      </c>
      <c r="G681" s="51" t="s">
        <v>283</v>
      </c>
      <c r="H681" s="52">
        <v>16</v>
      </c>
      <c r="I681" s="53">
        <v>10502</v>
      </c>
      <c r="J681" s="53">
        <v>3150</v>
      </c>
      <c r="K681" s="53">
        <v>0</v>
      </c>
      <c r="L681" s="53">
        <v>893</v>
      </c>
      <c r="M681" s="53">
        <v>14545</v>
      </c>
      <c r="N681" s="36"/>
      <c r="O681" s="54" t="s">
        <v>308</v>
      </c>
      <c r="P681" s="54" t="s">
        <v>308</v>
      </c>
      <c r="Q681" s="56">
        <v>0.09</v>
      </c>
      <c r="R681" s="56">
        <v>1.4E-2</v>
      </c>
      <c r="S681" s="53">
        <v>0</v>
      </c>
      <c r="T681" s="36"/>
      <c r="U681" s="57">
        <v>218432</v>
      </c>
      <c r="V681" s="57">
        <v>0</v>
      </c>
      <c r="W681" s="53">
        <v>0</v>
      </c>
      <c r="X681" s="53">
        <v>14288</v>
      </c>
      <c r="Y681" s="53">
        <v>232720</v>
      </c>
      <c r="Z681" s="53">
        <f t="shared" si="10"/>
        <v>14896455</v>
      </c>
    </row>
    <row r="682" spans="1:26" s="13" customFormat="1">
      <c r="A682" s="50">
        <v>491</v>
      </c>
      <c r="B682" s="50">
        <v>491095650</v>
      </c>
      <c r="C682" s="51" t="s">
        <v>278</v>
      </c>
      <c r="D682" s="50">
        <v>95</v>
      </c>
      <c r="E682" s="51" t="s">
        <v>279</v>
      </c>
      <c r="F682" s="50">
        <v>650</v>
      </c>
      <c r="G682" s="51" t="s">
        <v>175</v>
      </c>
      <c r="H682" s="52">
        <v>1</v>
      </c>
      <c r="I682" s="53">
        <v>12631</v>
      </c>
      <c r="J682" s="53">
        <v>2906</v>
      </c>
      <c r="K682" s="53">
        <v>0</v>
      </c>
      <c r="L682" s="53">
        <v>893</v>
      </c>
      <c r="M682" s="53">
        <v>16430</v>
      </c>
      <c r="N682" s="36"/>
      <c r="O682" s="54" t="s">
        <v>308</v>
      </c>
      <c r="P682" s="54" t="s">
        <v>308</v>
      </c>
      <c r="Q682" s="56">
        <v>0.09</v>
      </c>
      <c r="R682" s="56">
        <v>0</v>
      </c>
      <c r="S682" s="53">
        <v>0</v>
      </c>
      <c r="T682" s="36"/>
      <c r="U682" s="57">
        <v>15537</v>
      </c>
      <c r="V682" s="57">
        <v>0</v>
      </c>
      <c r="W682" s="53">
        <v>0</v>
      </c>
      <c r="X682" s="53">
        <v>893</v>
      </c>
      <c r="Y682" s="53">
        <v>16430</v>
      </c>
      <c r="Z682" s="53">
        <f t="shared" si="10"/>
        <v>14896455</v>
      </c>
    </row>
    <row r="683" spans="1:26" s="13" customFormat="1">
      <c r="A683" s="50">
        <v>491</v>
      </c>
      <c r="B683" s="50">
        <v>491095665</v>
      </c>
      <c r="C683" s="51" t="s">
        <v>278</v>
      </c>
      <c r="D683" s="50">
        <v>95</v>
      </c>
      <c r="E683" s="51" t="s">
        <v>279</v>
      </c>
      <c r="F683" s="50">
        <v>665</v>
      </c>
      <c r="G683" s="51" t="s">
        <v>260</v>
      </c>
      <c r="H683" s="52">
        <v>1</v>
      </c>
      <c r="I683" s="53">
        <v>9666</v>
      </c>
      <c r="J683" s="53">
        <v>1404</v>
      </c>
      <c r="K683" s="53">
        <v>0</v>
      </c>
      <c r="L683" s="53">
        <v>893</v>
      </c>
      <c r="M683" s="53">
        <v>11963</v>
      </c>
      <c r="N683" s="36"/>
      <c r="O683" s="54" t="s">
        <v>308</v>
      </c>
      <c r="P683" s="54" t="s">
        <v>308</v>
      </c>
      <c r="Q683" s="56">
        <v>0.09</v>
      </c>
      <c r="R683" s="56">
        <v>6.0000000000000001E-3</v>
      </c>
      <c r="S683" s="53">
        <v>0</v>
      </c>
      <c r="T683" s="36"/>
      <c r="U683" s="57">
        <v>11070</v>
      </c>
      <c r="V683" s="57">
        <v>0</v>
      </c>
      <c r="W683" s="53">
        <v>0</v>
      </c>
      <c r="X683" s="53">
        <v>893</v>
      </c>
      <c r="Y683" s="53">
        <v>11963</v>
      </c>
      <c r="Z683" s="53">
        <f t="shared" si="10"/>
        <v>14896455</v>
      </c>
    </row>
    <row r="684" spans="1:26" s="13" customFormat="1">
      <c r="A684" s="50">
        <v>491</v>
      </c>
      <c r="B684" s="50">
        <v>491095763</v>
      </c>
      <c r="C684" s="51" t="s">
        <v>278</v>
      </c>
      <c r="D684" s="50">
        <v>95</v>
      </c>
      <c r="E684" s="51" t="s">
        <v>279</v>
      </c>
      <c r="F684" s="50">
        <v>763</v>
      </c>
      <c r="G684" s="51" t="s">
        <v>284</v>
      </c>
      <c r="H684" s="52">
        <v>3</v>
      </c>
      <c r="I684" s="53">
        <v>9794</v>
      </c>
      <c r="J684" s="53">
        <v>2971</v>
      </c>
      <c r="K684" s="53">
        <v>0</v>
      </c>
      <c r="L684" s="53">
        <v>893</v>
      </c>
      <c r="M684" s="53">
        <v>13658</v>
      </c>
      <c r="N684" s="36"/>
      <c r="O684" s="54" t="s">
        <v>308</v>
      </c>
      <c r="P684" s="54" t="s">
        <v>308</v>
      </c>
      <c r="Q684" s="56">
        <v>0.09</v>
      </c>
      <c r="R684" s="56">
        <v>3.0000000000000001E-3</v>
      </c>
      <c r="S684" s="53">
        <v>0</v>
      </c>
      <c r="T684" s="36"/>
      <c r="U684" s="57">
        <v>38295</v>
      </c>
      <c r="V684" s="57">
        <v>0</v>
      </c>
      <c r="W684" s="53">
        <v>0</v>
      </c>
      <c r="X684" s="53">
        <v>2679</v>
      </c>
      <c r="Y684" s="53">
        <v>40974</v>
      </c>
      <c r="Z684" s="53">
        <f t="shared" si="10"/>
        <v>14896455</v>
      </c>
    </row>
    <row r="685" spans="1:26" s="13" customFormat="1">
      <c r="A685" s="50">
        <v>492</v>
      </c>
      <c r="B685" s="50">
        <v>492281137</v>
      </c>
      <c r="C685" s="51" t="s">
        <v>285</v>
      </c>
      <c r="D685" s="50">
        <v>281</v>
      </c>
      <c r="E685" s="51" t="s">
        <v>146</v>
      </c>
      <c r="F685" s="50">
        <v>137</v>
      </c>
      <c r="G685" s="51" t="s">
        <v>196</v>
      </c>
      <c r="H685" s="52">
        <v>3</v>
      </c>
      <c r="I685" s="53">
        <v>11795</v>
      </c>
      <c r="J685" s="53">
        <v>217</v>
      </c>
      <c r="K685" s="53">
        <v>0</v>
      </c>
      <c r="L685" s="53">
        <v>893</v>
      </c>
      <c r="M685" s="53">
        <v>12905</v>
      </c>
      <c r="N685" s="36"/>
      <c r="O685" s="54" t="s">
        <v>308</v>
      </c>
      <c r="P685" s="54" t="s">
        <v>308</v>
      </c>
      <c r="Q685" s="56">
        <v>0.18</v>
      </c>
      <c r="R685" s="56">
        <v>0.121</v>
      </c>
      <c r="S685" s="53">
        <v>0</v>
      </c>
      <c r="T685" s="36"/>
      <c r="U685" s="57">
        <v>36036</v>
      </c>
      <c r="V685" s="57">
        <v>0</v>
      </c>
      <c r="W685" s="53">
        <v>0</v>
      </c>
      <c r="X685" s="53">
        <v>2679</v>
      </c>
      <c r="Y685" s="53">
        <v>38715</v>
      </c>
      <c r="Z685" s="53">
        <f t="shared" si="10"/>
        <v>4683642</v>
      </c>
    </row>
    <row r="686" spans="1:26" s="13" customFormat="1">
      <c r="A686" s="50">
        <v>492</v>
      </c>
      <c r="B686" s="50">
        <v>492281281</v>
      </c>
      <c r="C686" s="51" t="s">
        <v>285</v>
      </c>
      <c r="D686" s="50">
        <v>281</v>
      </c>
      <c r="E686" s="51" t="s">
        <v>146</v>
      </c>
      <c r="F686" s="50">
        <v>281</v>
      </c>
      <c r="G686" s="51" t="s">
        <v>146</v>
      </c>
      <c r="H686" s="52">
        <v>357</v>
      </c>
      <c r="I686" s="53">
        <v>12118</v>
      </c>
      <c r="J686" s="53">
        <v>0</v>
      </c>
      <c r="K686" s="53">
        <v>0</v>
      </c>
      <c r="L686" s="53">
        <v>893</v>
      </c>
      <c r="M686" s="53">
        <v>13011</v>
      </c>
      <c r="N686" s="36"/>
      <c r="O686" s="54" t="s">
        <v>308</v>
      </c>
      <c r="P686" s="54" t="s">
        <v>308</v>
      </c>
      <c r="Q686" s="56">
        <v>0.18</v>
      </c>
      <c r="R686" s="56">
        <v>0.11799999999999999</v>
      </c>
      <c r="S686" s="53">
        <v>0</v>
      </c>
      <c r="T686" s="36"/>
      <c r="U686" s="57">
        <v>4326126</v>
      </c>
      <c r="V686" s="57">
        <v>0</v>
      </c>
      <c r="W686" s="53">
        <v>0</v>
      </c>
      <c r="X686" s="53">
        <v>318801</v>
      </c>
      <c r="Y686" s="53">
        <v>4644927</v>
      </c>
      <c r="Z686" s="53">
        <f t="shared" si="10"/>
        <v>4683642</v>
      </c>
    </row>
    <row r="687" spans="1:26" s="13" customFormat="1">
      <c r="A687" s="50">
        <v>493</v>
      </c>
      <c r="B687" s="50">
        <v>493093035</v>
      </c>
      <c r="C687" s="51" t="s">
        <v>286</v>
      </c>
      <c r="D687" s="50">
        <v>93</v>
      </c>
      <c r="E687" s="51" t="s">
        <v>14</v>
      </c>
      <c r="F687" s="50">
        <v>35</v>
      </c>
      <c r="G687" s="51" t="s">
        <v>11</v>
      </c>
      <c r="H687" s="52">
        <v>42</v>
      </c>
      <c r="I687" s="53">
        <v>12569</v>
      </c>
      <c r="J687" s="53">
        <v>3714</v>
      </c>
      <c r="K687" s="53">
        <v>0</v>
      </c>
      <c r="L687" s="53">
        <v>893</v>
      </c>
      <c r="M687" s="53">
        <v>17176</v>
      </c>
      <c r="N687" s="36"/>
      <c r="O687" s="54" t="s">
        <v>308</v>
      </c>
      <c r="P687" s="54" t="s">
        <v>308</v>
      </c>
      <c r="Q687" s="56">
        <v>0.18</v>
      </c>
      <c r="R687" s="56">
        <v>0.152</v>
      </c>
      <c r="S687" s="53">
        <v>0</v>
      </c>
      <c r="T687" s="36"/>
      <c r="U687" s="57">
        <v>683886</v>
      </c>
      <c r="V687" s="57">
        <v>0</v>
      </c>
      <c r="W687" s="53">
        <v>0</v>
      </c>
      <c r="X687" s="53">
        <v>37506</v>
      </c>
      <c r="Y687" s="53">
        <v>721392</v>
      </c>
      <c r="Z687" s="53">
        <f t="shared" si="10"/>
        <v>3023443</v>
      </c>
    </row>
    <row r="688" spans="1:26" s="13" customFormat="1">
      <c r="A688" s="50">
        <v>493</v>
      </c>
      <c r="B688" s="50">
        <v>493093049</v>
      </c>
      <c r="C688" s="51" t="s">
        <v>286</v>
      </c>
      <c r="D688" s="50">
        <v>93</v>
      </c>
      <c r="E688" s="51" t="s">
        <v>14</v>
      </c>
      <c r="F688" s="50">
        <v>49</v>
      </c>
      <c r="G688" s="51" t="s">
        <v>73</v>
      </c>
      <c r="H688" s="52">
        <v>1</v>
      </c>
      <c r="I688" s="53">
        <v>11741</v>
      </c>
      <c r="J688" s="53">
        <v>14525</v>
      </c>
      <c r="K688" s="53">
        <v>0</v>
      </c>
      <c r="L688" s="53">
        <v>893</v>
      </c>
      <c r="M688" s="53">
        <v>27159</v>
      </c>
      <c r="N688" s="36"/>
      <c r="O688" s="54" t="s">
        <v>308</v>
      </c>
      <c r="P688" s="54" t="s">
        <v>308</v>
      </c>
      <c r="Q688" s="56">
        <v>0.09</v>
      </c>
      <c r="R688" s="56">
        <v>7.3999999999999996E-2</v>
      </c>
      <c r="S688" s="53">
        <v>0</v>
      </c>
      <c r="T688" s="36"/>
      <c r="U688" s="57">
        <v>26266</v>
      </c>
      <c r="V688" s="57">
        <v>0</v>
      </c>
      <c r="W688" s="53">
        <v>0</v>
      </c>
      <c r="X688" s="53">
        <v>893</v>
      </c>
      <c r="Y688" s="53">
        <v>27159</v>
      </c>
      <c r="Z688" s="53">
        <f t="shared" si="10"/>
        <v>3023443</v>
      </c>
    </row>
    <row r="689" spans="1:26" s="13" customFormat="1">
      <c r="A689" s="50">
        <v>493</v>
      </c>
      <c r="B689" s="50">
        <v>493093057</v>
      </c>
      <c r="C689" s="51" t="s">
        <v>286</v>
      </c>
      <c r="D689" s="50">
        <v>93</v>
      </c>
      <c r="E689" s="51" t="s">
        <v>14</v>
      </c>
      <c r="F689" s="50">
        <v>57</v>
      </c>
      <c r="G689" s="51" t="s">
        <v>13</v>
      </c>
      <c r="H689" s="52">
        <v>90</v>
      </c>
      <c r="I689" s="53">
        <v>12306</v>
      </c>
      <c r="J689" s="53">
        <v>648</v>
      </c>
      <c r="K689" s="53">
        <v>0</v>
      </c>
      <c r="L689" s="53">
        <v>893</v>
      </c>
      <c r="M689" s="53">
        <v>13847</v>
      </c>
      <c r="N689" s="36"/>
      <c r="O689" s="54" t="s">
        <v>308</v>
      </c>
      <c r="P689" s="54" t="s">
        <v>308</v>
      </c>
      <c r="Q689" s="56">
        <v>0.18</v>
      </c>
      <c r="R689" s="56">
        <v>0.126</v>
      </c>
      <c r="S689" s="53">
        <v>0</v>
      </c>
      <c r="T689" s="36"/>
      <c r="U689" s="57">
        <v>1165860</v>
      </c>
      <c r="V689" s="57">
        <v>0</v>
      </c>
      <c r="W689" s="53">
        <v>0</v>
      </c>
      <c r="X689" s="53">
        <v>80370</v>
      </c>
      <c r="Y689" s="53">
        <v>1246230</v>
      </c>
      <c r="Z689" s="53">
        <f t="shared" si="10"/>
        <v>3023443</v>
      </c>
    </row>
    <row r="690" spans="1:26" s="13" customFormat="1">
      <c r="A690" s="50">
        <v>493</v>
      </c>
      <c r="B690" s="50">
        <v>493093073</v>
      </c>
      <c r="C690" s="51" t="s">
        <v>286</v>
      </c>
      <c r="D690" s="50">
        <v>93</v>
      </c>
      <c r="E690" s="51" t="s">
        <v>14</v>
      </c>
      <c r="F690" s="50">
        <v>73</v>
      </c>
      <c r="G690" s="51" t="s">
        <v>23</v>
      </c>
      <c r="H690" s="52">
        <v>1</v>
      </c>
      <c r="I690" s="53">
        <v>10347</v>
      </c>
      <c r="J690" s="53">
        <v>7321</v>
      </c>
      <c r="K690" s="53">
        <v>0</v>
      </c>
      <c r="L690" s="53">
        <v>893</v>
      </c>
      <c r="M690" s="53">
        <v>18561</v>
      </c>
      <c r="N690" s="36"/>
      <c r="O690" s="54" t="s">
        <v>308</v>
      </c>
      <c r="P690" s="54" t="s">
        <v>308</v>
      </c>
      <c r="Q690" s="56">
        <v>0.09</v>
      </c>
      <c r="R690" s="56">
        <v>6.0000000000000001E-3</v>
      </c>
      <c r="S690" s="53">
        <v>0</v>
      </c>
      <c r="T690" s="36"/>
      <c r="U690" s="57">
        <v>17668</v>
      </c>
      <c r="V690" s="57">
        <v>0</v>
      </c>
      <c r="W690" s="53">
        <v>0</v>
      </c>
      <c r="X690" s="53">
        <v>893</v>
      </c>
      <c r="Y690" s="53">
        <v>18561</v>
      </c>
      <c r="Z690" s="53">
        <f t="shared" si="10"/>
        <v>3023443</v>
      </c>
    </row>
    <row r="691" spans="1:26" s="13" customFormat="1">
      <c r="A691" s="50">
        <v>493</v>
      </c>
      <c r="B691" s="50">
        <v>493093093</v>
      </c>
      <c r="C691" s="51" t="s">
        <v>286</v>
      </c>
      <c r="D691" s="50">
        <v>93</v>
      </c>
      <c r="E691" s="51" t="s">
        <v>14</v>
      </c>
      <c r="F691" s="50">
        <v>93</v>
      </c>
      <c r="G691" s="51" t="s">
        <v>14</v>
      </c>
      <c r="H691" s="52">
        <v>46</v>
      </c>
      <c r="I691" s="53">
        <v>11171</v>
      </c>
      <c r="J691" s="53">
        <v>337</v>
      </c>
      <c r="K691" s="53">
        <v>0</v>
      </c>
      <c r="L691" s="53">
        <v>893</v>
      </c>
      <c r="M691" s="53">
        <v>12401</v>
      </c>
      <c r="N691" s="36"/>
      <c r="O691" s="54" t="s">
        <v>308</v>
      </c>
      <c r="P691" s="54" t="s">
        <v>308</v>
      </c>
      <c r="Q691" s="56">
        <v>0.09</v>
      </c>
      <c r="R691" s="56">
        <v>0.1</v>
      </c>
      <c r="S691" s="53">
        <v>-1148</v>
      </c>
      <c r="T691" s="36"/>
      <c r="U691" s="57">
        <v>529368</v>
      </c>
      <c r="V691" s="57">
        <v>-52817</v>
      </c>
      <c r="W691" s="53">
        <v>0</v>
      </c>
      <c r="X691" s="53">
        <v>41078</v>
      </c>
      <c r="Y691" s="53">
        <v>517629</v>
      </c>
      <c r="Z691" s="53">
        <f t="shared" si="10"/>
        <v>3023443</v>
      </c>
    </row>
    <row r="692" spans="1:26" s="13" customFormat="1">
      <c r="A692" s="50">
        <v>493</v>
      </c>
      <c r="B692" s="50">
        <v>493093163</v>
      </c>
      <c r="C692" s="51" t="s">
        <v>286</v>
      </c>
      <c r="D692" s="50">
        <v>93</v>
      </c>
      <c r="E692" s="51" t="s">
        <v>14</v>
      </c>
      <c r="F692" s="50">
        <v>163</v>
      </c>
      <c r="G692" s="51" t="s">
        <v>16</v>
      </c>
      <c r="H692" s="52">
        <v>7</v>
      </c>
      <c r="I692" s="53">
        <v>13206</v>
      </c>
      <c r="J692" s="53">
        <v>258</v>
      </c>
      <c r="K692" s="53">
        <v>0</v>
      </c>
      <c r="L692" s="53">
        <v>893</v>
      </c>
      <c r="M692" s="53">
        <v>14357</v>
      </c>
      <c r="N692" s="36"/>
      <c r="O692" s="54" t="s">
        <v>308</v>
      </c>
      <c r="P692" s="54" t="s">
        <v>308</v>
      </c>
      <c r="Q692" s="56">
        <v>0.18</v>
      </c>
      <c r="R692" s="56">
        <v>9.1999999999999998E-2</v>
      </c>
      <c r="S692" s="53">
        <v>0</v>
      </c>
      <c r="T692" s="36"/>
      <c r="U692" s="57">
        <v>94248</v>
      </c>
      <c r="V692" s="57">
        <v>0</v>
      </c>
      <c r="W692" s="53">
        <v>0</v>
      </c>
      <c r="X692" s="53">
        <v>6251</v>
      </c>
      <c r="Y692" s="53">
        <v>100499</v>
      </c>
      <c r="Z692" s="53">
        <f t="shared" si="10"/>
        <v>3023443</v>
      </c>
    </row>
    <row r="693" spans="1:26" s="13" customFormat="1">
      <c r="A693" s="50">
        <v>493</v>
      </c>
      <c r="B693" s="50">
        <v>493093165</v>
      </c>
      <c r="C693" s="51" t="s">
        <v>286</v>
      </c>
      <c r="D693" s="50">
        <v>93</v>
      </c>
      <c r="E693" s="51" t="s">
        <v>14</v>
      </c>
      <c r="F693" s="50">
        <v>165</v>
      </c>
      <c r="G693" s="51" t="s">
        <v>17</v>
      </c>
      <c r="H693" s="52">
        <v>9</v>
      </c>
      <c r="I693" s="53">
        <v>11692</v>
      </c>
      <c r="J693" s="53">
        <v>647</v>
      </c>
      <c r="K693" s="53">
        <v>0</v>
      </c>
      <c r="L693" s="53">
        <v>893</v>
      </c>
      <c r="M693" s="53">
        <v>13232</v>
      </c>
      <c r="N693" s="36"/>
      <c r="O693" s="54" t="s">
        <v>308</v>
      </c>
      <c r="P693" s="54" t="s">
        <v>308</v>
      </c>
      <c r="Q693" s="56">
        <v>0.11</v>
      </c>
      <c r="R693" s="56">
        <v>0.113</v>
      </c>
      <c r="S693" s="53">
        <v>-839</v>
      </c>
      <c r="T693" s="36"/>
      <c r="U693" s="57">
        <v>111051</v>
      </c>
      <c r="V693" s="57">
        <v>-7548</v>
      </c>
      <c r="W693" s="53">
        <v>0</v>
      </c>
      <c r="X693" s="53">
        <v>8037</v>
      </c>
      <c r="Y693" s="53">
        <v>111540</v>
      </c>
      <c r="Z693" s="53">
        <f t="shared" si="10"/>
        <v>3023443</v>
      </c>
    </row>
    <row r="694" spans="1:26" s="13" customFormat="1">
      <c r="A694" s="50">
        <v>493</v>
      </c>
      <c r="B694" s="50">
        <v>493093176</v>
      </c>
      <c r="C694" s="51" t="s">
        <v>286</v>
      </c>
      <c r="D694" s="50">
        <v>93</v>
      </c>
      <c r="E694" s="51" t="s">
        <v>14</v>
      </c>
      <c r="F694" s="50">
        <v>176</v>
      </c>
      <c r="G694" s="51" t="s">
        <v>78</v>
      </c>
      <c r="H694" s="52">
        <v>3</v>
      </c>
      <c r="I694" s="53">
        <v>11800</v>
      </c>
      <c r="J694" s="53">
        <v>3843</v>
      </c>
      <c r="K694" s="53">
        <v>0</v>
      </c>
      <c r="L694" s="53">
        <v>893</v>
      </c>
      <c r="M694" s="53">
        <v>16536</v>
      </c>
      <c r="N694" s="36"/>
      <c r="O694" s="54" t="s">
        <v>308</v>
      </c>
      <c r="P694" s="54" t="s">
        <v>308</v>
      </c>
      <c r="Q694" s="56">
        <v>0.09</v>
      </c>
      <c r="R694" s="56">
        <v>6.4000000000000001E-2</v>
      </c>
      <c r="S694" s="53">
        <v>0</v>
      </c>
      <c r="T694" s="36"/>
      <c r="U694" s="57">
        <v>46929</v>
      </c>
      <c r="V694" s="57">
        <v>0</v>
      </c>
      <c r="W694" s="53">
        <v>0</v>
      </c>
      <c r="X694" s="53">
        <v>2679</v>
      </c>
      <c r="Y694" s="53">
        <v>49608</v>
      </c>
      <c r="Z694" s="53">
        <f t="shared" si="10"/>
        <v>3023443</v>
      </c>
    </row>
    <row r="695" spans="1:26" s="13" customFormat="1">
      <c r="A695" s="50">
        <v>493</v>
      </c>
      <c r="B695" s="50">
        <v>493093248</v>
      </c>
      <c r="C695" s="51" t="s">
        <v>286</v>
      </c>
      <c r="D695" s="50">
        <v>93</v>
      </c>
      <c r="E695" s="51" t="s">
        <v>14</v>
      </c>
      <c r="F695" s="50">
        <v>248</v>
      </c>
      <c r="G695" s="51" t="s">
        <v>18</v>
      </c>
      <c r="H695" s="52">
        <v>14</v>
      </c>
      <c r="I695" s="53">
        <v>11965</v>
      </c>
      <c r="J695" s="53">
        <v>1298</v>
      </c>
      <c r="K695" s="53">
        <v>0</v>
      </c>
      <c r="L695" s="53">
        <v>893</v>
      </c>
      <c r="M695" s="53">
        <v>14156</v>
      </c>
      <c r="N695" s="36"/>
      <c r="O695" s="54" t="s">
        <v>308</v>
      </c>
      <c r="P695" s="54" t="s">
        <v>308</v>
      </c>
      <c r="Q695" s="56">
        <v>0.09</v>
      </c>
      <c r="R695" s="56">
        <v>4.2000000000000003E-2</v>
      </c>
      <c r="S695" s="53">
        <v>0</v>
      </c>
      <c r="T695" s="36"/>
      <c r="U695" s="57">
        <v>185682</v>
      </c>
      <c r="V695" s="57">
        <v>0</v>
      </c>
      <c r="W695" s="53">
        <v>0</v>
      </c>
      <c r="X695" s="53">
        <v>12502</v>
      </c>
      <c r="Y695" s="53">
        <v>198184</v>
      </c>
      <c r="Z695" s="53">
        <f t="shared" si="10"/>
        <v>3023443</v>
      </c>
    </row>
    <row r="696" spans="1:26" s="13" customFormat="1">
      <c r="A696" s="50">
        <v>493</v>
      </c>
      <c r="B696" s="50">
        <v>493093274</v>
      </c>
      <c r="C696" s="51" t="s">
        <v>286</v>
      </c>
      <c r="D696" s="50">
        <v>93</v>
      </c>
      <c r="E696" s="51" t="s">
        <v>14</v>
      </c>
      <c r="F696" s="50">
        <v>274</v>
      </c>
      <c r="G696" s="51" t="s">
        <v>60</v>
      </c>
      <c r="H696" s="52">
        <v>1</v>
      </c>
      <c r="I696" s="53">
        <v>11980</v>
      </c>
      <c r="J696" s="53">
        <v>5508</v>
      </c>
      <c r="K696" s="53">
        <v>0</v>
      </c>
      <c r="L696" s="53">
        <v>893</v>
      </c>
      <c r="M696" s="53">
        <v>18381</v>
      </c>
      <c r="N696" s="36"/>
      <c r="O696" s="54" t="s">
        <v>308</v>
      </c>
      <c r="P696" s="54" t="s">
        <v>308</v>
      </c>
      <c r="Q696" s="56">
        <v>0.09</v>
      </c>
      <c r="R696" s="56">
        <v>8.7999999999999995E-2</v>
      </c>
      <c r="S696" s="53">
        <v>0</v>
      </c>
      <c r="T696" s="36"/>
      <c r="U696" s="57">
        <v>17488</v>
      </c>
      <c r="V696" s="57">
        <v>0</v>
      </c>
      <c r="W696" s="53">
        <v>0</v>
      </c>
      <c r="X696" s="53">
        <v>893</v>
      </c>
      <c r="Y696" s="53">
        <v>18381</v>
      </c>
      <c r="Z696" s="53">
        <f t="shared" si="10"/>
        <v>3023443</v>
      </c>
    </row>
    <row r="697" spans="1:26" s="13" customFormat="1">
      <c r="A697" s="50">
        <v>493</v>
      </c>
      <c r="B697" s="50">
        <v>493093305</v>
      </c>
      <c r="C697" s="51" t="s">
        <v>286</v>
      </c>
      <c r="D697" s="50">
        <v>93</v>
      </c>
      <c r="E697" s="51" t="s">
        <v>14</v>
      </c>
      <c r="F697" s="50">
        <v>305</v>
      </c>
      <c r="G697" s="51" t="s">
        <v>221</v>
      </c>
      <c r="H697" s="52">
        <v>1</v>
      </c>
      <c r="I697" s="53">
        <v>10092</v>
      </c>
      <c r="J697" s="53">
        <v>3275</v>
      </c>
      <c r="K697" s="53">
        <v>0</v>
      </c>
      <c r="L697" s="53">
        <v>893</v>
      </c>
      <c r="M697" s="53">
        <v>14260</v>
      </c>
      <c r="N697" s="36"/>
      <c r="O697" s="54" t="s">
        <v>308</v>
      </c>
      <c r="P697" s="54" t="s">
        <v>308</v>
      </c>
      <c r="Q697" s="56">
        <v>0.09</v>
      </c>
      <c r="R697" s="56">
        <v>2.1000000000000001E-2</v>
      </c>
      <c r="S697" s="53">
        <v>0</v>
      </c>
      <c r="T697" s="36"/>
      <c r="U697" s="57">
        <v>13367</v>
      </c>
      <c r="V697" s="57">
        <v>0</v>
      </c>
      <c r="W697" s="53">
        <v>0</v>
      </c>
      <c r="X697" s="53">
        <v>893</v>
      </c>
      <c r="Y697" s="53">
        <v>14260</v>
      </c>
      <c r="Z697" s="53">
        <f t="shared" si="10"/>
        <v>3023443</v>
      </c>
    </row>
    <row r="698" spans="1:26" s="13" customFormat="1">
      <c r="A698" s="50">
        <v>494</v>
      </c>
      <c r="B698" s="50">
        <v>494093035</v>
      </c>
      <c r="C698" s="51" t="s">
        <v>287</v>
      </c>
      <c r="D698" s="50">
        <v>93</v>
      </c>
      <c r="E698" s="51" t="s">
        <v>14</v>
      </c>
      <c r="F698" s="50">
        <v>35</v>
      </c>
      <c r="G698" s="51" t="s">
        <v>11</v>
      </c>
      <c r="H698" s="52">
        <v>6</v>
      </c>
      <c r="I698" s="53">
        <v>12145</v>
      </c>
      <c r="J698" s="53">
        <v>3589</v>
      </c>
      <c r="K698" s="53">
        <v>0</v>
      </c>
      <c r="L698" s="53">
        <v>893</v>
      </c>
      <c r="M698" s="53">
        <v>16627</v>
      </c>
      <c r="N698" s="36"/>
      <c r="O698" s="54" t="s">
        <v>308</v>
      </c>
      <c r="P698" s="54" t="s">
        <v>308</v>
      </c>
      <c r="Q698" s="56">
        <v>0.18</v>
      </c>
      <c r="R698" s="56">
        <v>0.152</v>
      </c>
      <c r="S698" s="53">
        <v>0</v>
      </c>
      <c r="T698" s="36"/>
      <c r="U698" s="57">
        <v>94404</v>
      </c>
      <c r="V698" s="57">
        <v>0</v>
      </c>
      <c r="W698" s="53">
        <v>0</v>
      </c>
      <c r="X698" s="53">
        <v>5358</v>
      </c>
      <c r="Y698" s="53">
        <v>99762</v>
      </c>
      <c r="Z698" s="53">
        <f t="shared" si="10"/>
        <v>8915605</v>
      </c>
    </row>
    <row r="699" spans="1:26" s="13" customFormat="1">
      <c r="A699" s="50">
        <v>494</v>
      </c>
      <c r="B699" s="50">
        <v>494093056</v>
      </c>
      <c r="C699" s="51" t="s">
        <v>287</v>
      </c>
      <c r="D699" s="50">
        <v>93</v>
      </c>
      <c r="E699" s="51" t="s">
        <v>14</v>
      </c>
      <c r="F699" s="50">
        <v>56</v>
      </c>
      <c r="G699" s="51" t="s">
        <v>133</v>
      </c>
      <c r="H699" s="52">
        <v>3</v>
      </c>
      <c r="I699" s="53">
        <v>10377</v>
      </c>
      <c r="J699" s="53">
        <v>3629</v>
      </c>
      <c r="K699" s="53">
        <v>0</v>
      </c>
      <c r="L699" s="53">
        <v>893</v>
      </c>
      <c r="M699" s="53">
        <v>14899</v>
      </c>
      <c r="N699" s="36"/>
      <c r="O699" s="54" t="s">
        <v>308</v>
      </c>
      <c r="P699" s="54" t="s">
        <v>308</v>
      </c>
      <c r="Q699" s="56">
        <v>0.09</v>
      </c>
      <c r="R699" s="56">
        <v>2.1000000000000001E-2</v>
      </c>
      <c r="S699" s="53">
        <v>0</v>
      </c>
      <c r="T699" s="36"/>
      <c r="U699" s="57">
        <v>42018</v>
      </c>
      <c r="V699" s="57">
        <v>0</v>
      </c>
      <c r="W699" s="53">
        <v>0</v>
      </c>
      <c r="X699" s="53">
        <v>2679</v>
      </c>
      <c r="Y699" s="53">
        <v>44697</v>
      </c>
      <c r="Z699" s="53">
        <f t="shared" si="10"/>
        <v>8915605</v>
      </c>
    </row>
    <row r="700" spans="1:26" s="13" customFormat="1">
      <c r="A700" s="50">
        <v>494</v>
      </c>
      <c r="B700" s="50">
        <v>494093057</v>
      </c>
      <c r="C700" s="51" t="s">
        <v>287</v>
      </c>
      <c r="D700" s="50">
        <v>93</v>
      </c>
      <c r="E700" s="51" t="s">
        <v>14</v>
      </c>
      <c r="F700" s="50">
        <v>57</v>
      </c>
      <c r="G700" s="51" t="s">
        <v>13</v>
      </c>
      <c r="H700" s="52">
        <v>57</v>
      </c>
      <c r="I700" s="53">
        <v>12101</v>
      </c>
      <c r="J700" s="53">
        <v>638</v>
      </c>
      <c r="K700" s="53">
        <v>0</v>
      </c>
      <c r="L700" s="53">
        <v>893</v>
      </c>
      <c r="M700" s="53">
        <v>13632</v>
      </c>
      <c r="N700" s="36"/>
      <c r="O700" s="54" t="s">
        <v>308</v>
      </c>
      <c r="P700" s="54" t="s">
        <v>308</v>
      </c>
      <c r="Q700" s="56">
        <v>0.18</v>
      </c>
      <c r="R700" s="56">
        <v>0.126</v>
      </c>
      <c r="S700" s="53">
        <v>0</v>
      </c>
      <c r="T700" s="36"/>
      <c r="U700" s="57">
        <v>726123</v>
      </c>
      <c r="V700" s="57">
        <v>0</v>
      </c>
      <c r="W700" s="53">
        <v>0</v>
      </c>
      <c r="X700" s="53">
        <v>50901</v>
      </c>
      <c r="Y700" s="53">
        <v>777024</v>
      </c>
      <c r="Z700" s="53">
        <f t="shared" si="10"/>
        <v>8915605</v>
      </c>
    </row>
    <row r="701" spans="1:26" s="13" customFormat="1">
      <c r="A701" s="50">
        <v>494</v>
      </c>
      <c r="B701" s="50">
        <v>494093093</v>
      </c>
      <c r="C701" s="51" t="s">
        <v>287</v>
      </c>
      <c r="D701" s="50">
        <v>93</v>
      </c>
      <c r="E701" s="51" t="s">
        <v>14</v>
      </c>
      <c r="F701" s="50">
        <v>93</v>
      </c>
      <c r="G701" s="51" t="s">
        <v>14</v>
      </c>
      <c r="H701" s="52">
        <v>331</v>
      </c>
      <c r="I701" s="53">
        <v>11726</v>
      </c>
      <c r="J701" s="53">
        <v>354</v>
      </c>
      <c r="K701" s="53">
        <v>0</v>
      </c>
      <c r="L701" s="53">
        <v>893</v>
      </c>
      <c r="M701" s="53">
        <v>12973</v>
      </c>
      <c r="N701" s="36"/>
      <c r="O701" s="54" t="s">
        <v>308</v>
      </c>
      <c r="P701" s="54" t="s">
        <v>308</v>
      </c>
      <c r="Q701" s="56">
        <v>0.09</v>
      </c>
      <c r="R701" s="56">
        <v>0.1</v>
      </c>
      <c r="S701" s="53">
        <v>-1205</v>
      </c>
      <c r="T701" s="36"/>
      <c r="U701" s="57">
        <v>3998480</v>
      </c>
      <c r="V701" s="57">
        <v>-398940</v>
      </c>
      <c r="W701" s="53">
        <v>0</v>
      </c>
      <c r="X701" s="53">
        <v>295583</v>
      </c>
      <c r="Y701" s="53">
        <v>3895123</v>
      </c>
      <c r="Z701" s="53">
        <f t="shared" si="10"/>
        <v>8915605</v>
      </c>
    </row>
    <row r="702" spans="1:26" s="13" customFormat="1">
      <c r="A702" s="50">
        <v>494</v>
      </c>
      <c r="B702" s="50">
        <v>494093149</v>
      </c>
      <c r="C702" s="51" t="s">
        <v>287</v>
      </c>
      <c r="D702" s="50">
        <v>93</v>
      </c>
      <c r="E702" s="51" t="s">
        <v>14</v>
      </c>
      <c r="F702" s="50">
        <v>149</v>
      </c>
      <c r="G702" s="51" t="s">
        <v>77</v>
      </c>
      <c r="H702" s="52">
        <v>2</v>
      </c>
      <c r="I702" s="53">
        <v>12390</v>
      </c>
      <c r="J702" s="53">
        <v>71</v>
      </c>
      <c r="K702" s="53">
        <v>0</v>
      </c>
      <c r="L702" s="53">
        <v>893</v>
      </c>
      <c r="M702" s="53">
        <v>13354</v>
      </c>
      <c r="N702" s="36"/>
      <c r="O702" s="54" t="s">
        <v>308</v>
      </c>
      <c r="P702" s="54" t="s">
        <v>308</v>
      </c>
      <c r="Q702" s="56">
        <v>0.13</v>
      </c>
      <c r="R702" s="56">
        <v>0.10299999999999999</v>
      </c>
      <c r="S702" s="53">
        <v>0</v>
      </c>
      <c r="T702" s="36"/>
      <c r="U702" s="57">
        <v>24922</v>
      </c>
      <c r="V702" s="57">
        <v>0</v>
      </c>
      <c r="W702" s="53">
        <v>0</v>
      </c>
      <c r="X702" s="53">
        <v>1786</v>
      </c>
      <c r="Y702" s="53">
        <v>26708</v>
      </c>
      <c r="Z702" s="53">
        <f t="shared" si="10"/>
        <v>8915605</v>
      </c>
    </row>
    <row r="703" spans="1:26" s="13" customFormat="1">
      <c r="A703" s="50">
        <v>494</v>
      </c>
      <c r="B703" s="50">
        <v>494093160</v>
      </c>
      <c r="C703" s="51" t="s">
        <v>287</v>
      </c>
      <c r="D703" s="50">
        <v>93</v>
      </c>
      <c r="E703" s="51" t="s">
        <v>14</v>
      </c>
      <c r="F703" s="50">
        <v>160</v>
      </c>
      <c r="G703" s="51" t="s">
        <v>134</v>
      </c>
      <c r="H703" s="52">
        <v>2</v>
      </c>
      <c r="I703" s="53">
        <v>11850</v>
      </c>
      <c r="J703" s="53">
        <v>478</v>
      </c>
      <c r="K703" s="53">
        <v>0</v>
      </c>
      <c r="L703" s="53">
        <v>893</v>
      </c>
      <c r="M703" s="53">
        <v>13221</v>
      </c>
      <c r="N703" s="36"/>
      <c r="O703" s="54" t="s">
        <v>308</v>
      </c>
      <c r="P703" s="54" t="s">
        <v>308</v>
      </c>
      <c r="Q703" s="56">
        <v>0.13</v>
      </c>
      <c r="R703" s="56">
        <v>0.104</v>
      </c>
      <c r="S703" s="53">
        <v>0</v>
      </c>
      <c r="T703" s="36"/>
      <c r="U703" s="57">
        <v>24656</v>
      </c>
      <c r="V703" s="57">
        <v>0</v>
      </c>
      <c r="W703" s="53">
        <v>0</v>
      </c>
      <c r="X703" s="53">
        <v>1786</v>
      </c>
      <c r="Y703" s="53">
        <v>26442</v>
      </c>
      <c r="Z703" s="53">
        <f t="shared" si="10"/>
        <v>8915605</v>
      </c>
    </row>
    <row r="704" spans="1:26" s="13" customFormat="1">
      <c r="A704" s="50">
        <v>494</v>
      </c>
      <c r="B704" s="50">
        <v>494093163</v>
      </c>
      <c r="C704" s="51" t="s">
        <v>287</v>
      </c>
      <c r="D704" s="50">
        <v>93</v>
      </c>
      <c r="E704" s="51" t="s">
        <v>14</v>
      </c>
      <c r="F704" s="50">
        <v>163</v>
      </c>
      <c r="G704" s="51" t="s">
        <v>16</v>
      </c>
      <c r="H704" s="52">
        <v>6</v>
      </c>
      <c r="I704" s="53">
        <v>13817</v>
      </c>
      <c r="J704" s="53">
        <v>270</v>
      </c>
      <c r="K704" s="53">
        <v>0</v>
      </c>
      <c r="L704" s="53">
        <v>893</v>
      </c>
      <c r="M704" s="53">
        <v>14980</v>
      </c>
      <c r="N704" s="36"/>
      <c r="O704" s="54" t="s">
        <v>308</v>
      </c>
      <c r="P704" s="54" t="s">
        <v>308</v>
      </c>
      <c r="Q704" s="56">
        <v>0.18</v>
      </c>
      <c r="R704" s="56">
        <v>9.1999999999999998E-2</v>
      </c>
      <c r="S704" s="53">
        <v>0</v>
      </c>
      <c r="T704" s="36"/>
      <c r="U704" s="57">
        <v>84522</v>
      </c>
      <c r="V704" s="57">
        <v>0</v>
      </c>
      <c r="W704" s="53">
        <v>0</v>
      </c>
      <c r="X704" s="53">
        <v>5358</v>
      </c>
      <c r="Y704" s="53">
        <v>89880</v>
      </c>
      <c r="Z704" s="53">
        <f t="shared" si="10"/>
        <v>8915605</v>
      </c>
    </row>
    <row r="705" spans="1:26" s="13" customFormat="1">
      <c r="A705" s="50">
        <v>494</v>
      </c>
      <c r="B705" s="50">
        <v>494093165</v>
      </c>
      <c r="C705" s="51" t="s">
        <v>287</v>
      </c>
      <c r="D705" s="50">
        <v>93</v>
      </c>
      <c r="E705" s="51" t="s">
        <v>14</v>
      </c>
      <c r="F705" s="50">
        <v>165</v>
      </c>
      <c r="G705" s="51" t="s">
        <v>17</v>
      </c>
      <c r="H705" s="52">
        <v>70</v>
      </c>
      <c r="I705" s="53">
        <v>11605</v>
      </c>
      <c r="J705" s="53">
        <v>642</v>
      </c>
      <c r="K705" s="53">
        <v>0</v>
      </c>
      <c r="L705" s="53">
        <v>893</v>
      </c>
      <c r="M705" s="53">
        <v>13140</v>
      </c>
      <c r="N705" s="36"/>
      <c r="O705" s="54" t="s">
        <v>308</v>
      </c>
      <c r="P705" s="54" t="s">
        <v>308</v>
      </c>
      <c r="Q705" s="56">
        <v>0.11</v>
      </c>
      <c r="R705" s="56">
        <v>0.113</v>
      </c>
      <c r="S705" s="53">
        <v>-832</v>
      </c>
      <c r="T705" s="36"/>
      <c r="U705" s="57">
        <v>857290</v>
      </c>
      <c r="V705" s="57">
        <v>-58268</v>
      </c>
      <c r="W705" s="53">
        <v>0</v>
      </c>
      <c r="X705" s="53">
        <v>62510</v>
      </c>
      <c r="Y705" s="53">
        <v>861532</v>
      </c>
      <c r="Z705" s="53">
        <f t="shared" si="10"/>
        <v>8915605</v>
      </c>
    </row>
    <row r="706" spans="1:26" s="13" customFormat="1">
      <c r="A706" s="50">
        <v>494</v>
      </c>
      <c r="B706" s="50">
        <v>494093176</v>
      </c>
      <c r="C706" s="51" t="s">
        <v>287</v>
      </c>
      <c r="D706" s="50">
        <v>93</v>
      </c>
      <c r="E706" s="51" t="s">
        <v>14</v>
      </c>
      <c r="F706" s="50">
        <v>176</v>
      </c>
      <c r="G706" s="51" t="s">
        <v>78</v>
      </c>
      <c r="H706" s="52">
        <v>14</v>
      </c>
      <c r="I706" s="53">
        <v>12417</v>
      </c>
      <c r="J706" s="53">
        <v>4044</v>
      </c>
      <c r="K706" s="53">
        <v>0</v>
      </c>
      <c r="L706" s="53">
        <v>893</v>
      </c>
      <c r="M706" s="53">
        <v>17354</v>
      </c>
      <c r="N706" s="36"/>
      <c r="O706" s="54" t="s">
        <v>308</v>
      </c>
      <c r="P706" s="54" t="s">
        <v>308</v>
      </c>
      <c r="Q706" s="56">
        <v>0.09</v>
      </c>
      <c r="R706" s="56">
        <v>6.4000000000000001E-2</v>
      </c>
      <c r="S706" s="53">
        <v>0</v>
      </c>
      <c r="T706" s="36"/>
      <c r="U706" s="57">
        <v>230454</v>
      </c>
      <c r="V706" s="57">
        <v>0</v>
      </c>
      <c r="W706" s="53">
        <v>0</v>
      </c>
      <c r="X706" s="53">
        <v>12502</v>
      </c>
      <c r="Y706" s="53">
        <v>242956</v>
      </c>
      <c r="Z706" s="53">
        <f t="shared" si="10"/>
        <v>8915605</v>
      </c>
    </row>
    <row r="707" spans="1:26" s="13" customFormat="1">
      <c r="A707" s="50">
        <v>494</v>
      </c>
      <c r="B707" s="50">
        <v>494093178</v>
      </c>
      <c r="C707" s="51" t="s">
        <v>287</v>
      </c>
      <c r="D707" s="50">
        <v>93</v>
      </c>
      <c r="E707" s="51" t="s">
        <v>14</v>
      </c>
      <c r="F707" s="50">
        <v>178</v>
      </c>
      <c r="G707" s="51" t="s">
        <v>219</v>
      </c>
      <c r="H707" s="52">
        <v>1</v>
      </c>
      <c r="I707" s="53">
        <v>9883</v>
      </c>
      <c r="J707" s="53">
        <v>958</v>
      </c>
      <c r="K707" s="53">
        <v>0</v>
      </c>
      <c r="L707" s="53">
        <v>893</v>
      </c>
      <c r="M707" s="53">
        <v>11734</v>
      </c>
      <c r="N707" s="36"/>
      <c r="O707" s="54" t="s">
        <v>308</v>
      </c>
      <c r="P707" s="54" t="s">
        <v>308</v>
      </c>
      <c r="Q707" s="56">
        <v>0.09</v>
      </c>
      <c r="R707" s="56">
        <v>6.2E-2</v>
      </c>
      <c r="S707" s="53">
        <v>0</v>
      </c>
      <c r="T707" s="36"/>
      <c r="U707" s="57">
        <v>10841</v>
      </c>
      <c r="V707" s="57">
        <v>0</v>
      </c>
      <c r="W707" s="53">
        <v>0</v>
      </c>
      <c r="X707" s="53">
        <v>893</v>
      </c>
      <c r="Y707" s="53">
        <v>11734</v>
      </c>
      <c r="Z707" s="53">
        <f t="shared" si="10"/>
        <v>8915605</v>
      </c>
    </row>
    <row r="708" spans="1:26" s="13" customFormat="1">
      <c r="A708" s="50">
        <v>494</v>
      </c>
      <c r="B708" s="50">
        <v>494093248</v>
      </c>
      <c r="C708" s="51" t="s">
        <v>287</v>
      </c>
      <c r="D708" s="50">
        <v>93</v>
      </c>
      <c r="E708" s="51" t="s">
        <v>14</v>
      </c>
      <c r="F708" s="50">
        <v>248</v>
      </c>
      <c r="G708" s="51" t="s">
        <v>18</v>
      </c>
      <c r="H708" s="52">
        <v>176</v>
      </c>
      <c r="I708" s="53">
        <v>11894</v>
      </c>
      <c r="J708" s="53">
        <v>1290</v>
      </c>
      <c r="K708" s="53">
        <v>0</v>
      </c>
      <c r="L708" s="53">
        <v>893</v>
      </c>
      <c r="M708" s="53">
        <v>14077</v>
      </c>
      <c r="N708" s="36"/>
      <c r="O708" s="54" t="s">
        <v>308</v>
      </c>
      <c r="P708" s="54" t="s">
        <v>308</v>
      </c>
      <c r="Q708" s="56">
        <v>0.09</v>
      </c>
      <c r="R708" s="56">
        <v>4.2000000000000003E-2</v>
      </c>
      <c r="S708" s="53">
        <v>0</v>
      </c>
      <c r="T708" s="36"/>
      <c r="U708" s="57">
        <v>2320384</v>
      </c>
      <c r="V708" s="57">
        <v>0</v>
      </c>
      <c r="W708" s="53">
        <v>0</v>
      </c>
      <c r="X708" s="53">
        <v>157168</v>
      </c>
      <c r="Y708" s="53">
        <v>2477552</v>
      </c>
      <c r="Z708" s="53">
        <f t="shared" si="10"/>
        <v>8915605</v>
      </c>
    </row>
    <row r="709" spans="1:26" s="13" customFormat="1">
      <c r="A709" s="50">
        <v>494</v>
      </c>
      <c r="B709" s="50">
        <v>494093258</v>
      </c>
      <c r="C709" s="51" t="s">
        <v>287</v>
      </c>
      <c r="D709" s="50">
        <v>93</v>
      </c>
      <c r="E709" s="51" t="s">
        <v>14</v>
      </c>
      <c r="F709" s="50">
        <v>258</v>
      </c>
      <c r="G709" s="51" t="s">
        <v>98</v>
      </c>
      <c r="H709" s="52">
        <v>1</v>
      </c>
      <c r="I709" s="53">
        <v>11631</v>
      </c>
      <c r="J709" s="53">
        <v>4552</v>
      </c>
      <c r="K709" s="53">
        <v>0</v>
      </c>
      <c r="L709" s="53">
        <v>893</v>
      </c>
      <c r="M709" s="53">
        <v>17076</v>
      </c>
      <c r="N709" s="36"/>
      <c r="O709" s="54" t="s">
        <v>308</v>
      </c>
      <c r="P709" s="54" t="s">
        <v>308</v>
      </c>
      <c r="Q709" s="56">
        <v>0.18</v>
      </c>
      <c r="R709" s="56">
        <v>9.0999999999999998E-2</v>
      </c>
      <c r="S709" s="53">
        <v>0</v>
      </c>
      <c r="T709" s="36"/>
      <c r="U709" s="57">
        <v>16183</v>
      </c>
      <c r="V709" s="57">
        <v>0</v>
      </c>
      <c r="W709" s="53">
        <v>0</v>
      </c>
      <c r="X709" s="53">
        <v>893</v>
      </c>
      <c r="Y709" s="53">
        <v>17076</v>
      </c>
      <c r="Z709" s="53">
        <f t="shared" si="10"/>
        <v>8915605</v>
      </c>
    </row>
    <row r="710" spans="1:26" s="13" customFormat="1">
      <c r="A710" s="50">
        <v>494</v>
      </c>
      <c r="B710" s="50">
        <v>494093262</v>
      </c>
      <c r="C710" s="51" t="s">
        <v>287</v>
      </c>
      <c r="D710" s="50">
        <v>93</v>
      </c>
      <c r="E710" s="51" t="s">
        <v>14</v>
      </c>
      <c r="F710" s="50">
        <v>262</v>
      </c>
      <c r="G710" s="51" t="s">
        <v>19</v>
      </c>
      <c r="H710" s="52">
        <v>13</v>
      </c>
      <c r="I710" s="53">
        <v>10457</v>
      </c>
      <c r="J710" s="53">
        <v>3895</v>
      </c>
      <c r="K710" s="53">
        <v>0</v>
      </c>
      <c r="L710" s="53">
        <v>893</v>
      </c>
      <c r="M710" s="53">
        <v>15245</v>
      </c>
      <c r="N710" s="36"/>
      <c r="O710" s="54" t="s">
        <v>308</v>
      </c>
      <c r="P710" s="54" t="s">
        <v>308</v>
      </c>
      <c r="Q710" s="56">
        <v>0.09</v>
      </c>
      <c r="R710" s="56">
        <v>5.8999999999999997E-2</v>
      </c>
      <c r="S710" s="53">
        <v>0</v>
      </c>
      <c r="T710" s="36"/>
      <c r="U710" s="57">
        <v>186576</v>
      </c>
      <c r="V710" s="57">
        <v>0</v>
      </c>
      <c r="W710" s="53">
        <v>0</v>
      </c>
      <c r="X710" s="53">
        <v>11609</v>
      </c>
      <c r="Y710" s="53">
        <v>198185</v>
      </c>
      <c r="Z710" s="53">
        <f t="shared" si="10"/>
        <v>8915605</v>
      </c>
    </row>
    <row r="711" spans="1:26" s="13" customFormat="1">
      <c r="A711" s="50">
        <v>494</v>
      </c>
      <c r="B711" s="50">
        <v>494093274</v>
      </c>
      <c r="C711" s="51" t="s">
        <v>287</v>
      </c>
      <c r="D711" s="50">
        <v>93</v>
      </c>
      <c r="E711" s="51" t="s">
        <v>14</v>
      </c>
      <c r="F711" s="50">
        <v>274</v>
      </c>
      <c r="G711" s="51" t="s">
        <v>60</v>
      </c>
      <c r="H711" s="52">
        <v>2</v>
      </c>
      <c r="I711" s="53">
        <v>11980</v>
      </c>
      <c r="J711" s="53">
        <v>5508</v>
      </c>
      <c r="K711" s="53">
        <v>0</v>
      </c>
      <c r="L711" s="53">
        <v>893</v>
      </c>
      <c r="M711" s="53">
        <v>18381</v>
      </c>
      <c r="N711" s="36"/>
      <c r="O711" s="54" t="s">
        <v>308</v>
      </c>
      <c r="P711" s="54" t="s">
        <v>308</v>
      </c>
      <c r="Q711" s="56">
        <v>0.09</v>
      </c>
      <c r="R711" s="56">
        <v>8.7999999999999995E-2</v>
      </c>
      <c r="S711" s="53">
        <v>0</v>
      </c>
      <c r="T711" s="36"/>
      <c r="U711" s="57">
        <v>34976</v>
      </c>
      <c r="V711" s="57">
        <v>0</v>
      </c>
      <c r="W711" s="53">
        <v>0</v>
      </c>
      <c r="X711" s="53">
        <v>1786</v>
      </c>
      <c r="Y711" s="53">
        <v>36762</v>
      </c>
      <c r="Z711" s="53">
        <f t="shared" si="10"/>
        <v>8915605</v>
      </c>
    </row>
    <row r="712" spans="1:26" s="13" customFormat="1">
      <c r="A712" s="50">
        <v>494</v>
      </c>
      <c r="B712" s="50">
        <v>494093284</v>
      </c>
      <c r="C712" s="51" t="s">
        <v>287</v>
      </c>
      <c r="D712" s="50">
        <v>93</v>
      </c>
      <c r="E712" s="51" t="s">
        <v>14</v>
      </c>
      <c r="F712" s="50">
        <v>284</v>
      </c>
      <c r="G712" s="51" t="s">
        <v>140</v>
      </c>
      <c r="H712" s="52">
        <v>2</v>
      </c>
      <c r="I712" s="53">
        <v>15163</v>
      </c>
      <c r="J712" s="53">
        <v>4899</v>
      </c>
      <c r="K712" s="53">
        <v>0</v>
      </c>
      <c r="L712" s="53">
        <v>893</v>
      </c>
      <c r="M712" s="53">
        <v>20955</v>
      </c>
      <c r="N712" s="36"/>
      <c r="O712" s="54" t="s">
        <v>308</v>
      </c>
      <c r="P712" s="54" t="s">
        <v>308</v>
      </c>
      <c r="Q712" s="56">
        <v>0.09</v>
      </c>
      <c r="R712" s="56">
        <v>3.2000000000000001E-2</v>
      </c>
      <c r="S712" s="53">
        <v>0</v>
      </c>
      <c r="T712" s="36"/>
      <c r="U712" s="57">
        <v>40124</v>
      </c>
      <c r="V712" s="57">
        <v>0</v>
      </c>
      <c r="W712" s="53">
        <v>0</v>
      </c>
      <c r="X712" s="53">
        <v>1786</v>
      </c>
      <c r="Y712" s="53">
        <v>41910</v>
      </c>
      <c r="Z712" s="53">
        <f t="shared" si="10"/>
        <v>8915605</v>
      </c>
    </row>
    <row r="713" spans="1:26" s="13" customFormat="1">
      <c r="A713" s="50">
        <v>494</v>
      </c>
      <c r="B713" s="50">
        <v>494093293</v>
      </c>
      <c r="C713" s="51" t="s">
        <v>287</v>
      </c>
      <c r="D713" s="50">
        <v>93</v>
      </c>
      <c r="E713" s="51" t="s">
        <v>14</v>
      </c>
      <c r="F713" s="50">
        <v>293</v>
      </c>
      <c r="G713" s="51" t="s">
        <v>171</v>
      </c>
      <c r="H713" s="52">
        <v>3</v>
      </c>
      <c r="I713" s="53">
        <v>12748</v>
      </c>
      <c r="J713" s="53">
        <v>774</v>
      </c>
      <c r="K713" s="53">
        <v>0</v>
      </c>
      <c r="L713" s="53">
        <v>893</v>
      </c>
      <c r="M713" s="53">
        <v>14415</v>
      </c>
      <c r="N713" s="36"/>
      <c r="O713" s="54" t="s">
        <v>308</v>
      </c>
      <c r="P713" s="54" t="s">
        <v>308</v>
      </c>
      <c r="Q713" s="56">
        <v>0.18</v>
      </c>
      <c r="R713" s="56">
        <v>3.0000000000000001E-3</v>
      </c>
      <c r="S713" s="53">
        <v>0</v>
      </c>
      <c r="T713" s="36"/>
      <c r="U713" s="57">
        <v>40566</v>
      </c>
      <c r="V713" s="57">
        <v>0</v>
      </c>
      <c r="W713" s="53">
        <v>0</v>
      </c>
      <c r="X713" s="53">
        <v>2679</v>
      </c>
      <c r="Y713" s="53">
        <v>43245</v>
      </c>
      <c r="Z713" s="53">
        <f t="shared" si="10"/>
        <v>8915605</v>
      </c>
    </row>
    <row r="714" spans="1:26" s="13" customFormat="1">
      <c r="A714" s="50">
        <v>494</v>
      </c>
      <c r="B714" s="50">
        <v>494093308</v>
      </c>
      <c r="C714" s="51" t="s">
        <v>287</v>
      </c>
      <c r="D714" s="50">
        <v>93</v>
      </c>
      <c r="E714" s="51" t="s">
        <v>14</v>
      </c>
      <c r="F714" s="50">
        <v>308</v>
      </c>
      <c r="G714" s="51" t="s">
        <v>20</v>
      </c>
      <c r="H714" s="52">
        <v>1</v>
      </c>
      <c r="I714" s="53">
        <v>15163</v>
      </c>
      <c r="J714" s="53">
        <v>8961</v>
      </c>
      <c r="K714" s="53">
        <v>0</v>
      </c>
      <c r="L714" s="53">
        <v>893</v>
      </c>
      <c r="M714" s="53">
        <v>25017</v>
      </c>
      <c r="N714" s="36"/>
      <c r="O714" s="54" t="s">
        <v>308</v>
      </c>
      <c r="P714" s="54" t="s">
        <v>308</v>
      </c>
      <c r="Q714" s="56">
        <v>0.09</v>
      </c>
      <c r="R714" s="56">
        <v>3.0000000000000001E-3</v>
      </c>
      <c r="S714" s="53">
        <v>0</v>
      </c>
      <c r="T714" s="36"/>
      <c r="U714" s="57">
        <v>24124</v>
      </c>
      <c r="V714" s="57">
        <v>0</v>
      </c>
      <c r="W714" s="53">
        <v>0</v>
      </c>
      <c r="X714" s="53">
        <v>893</v>
      </c>
      <c r="Y714" s="53">
        <v>25017</v>
      </c>
      <c r="Z714" s="53">
        <f t="shared" si="10"/>
        <v>8915605</v>
      </c>
    </row>
    <row r="715" spans="1:26" s="13" customFormat="1">
      <c r="A715" s="50">
        <v>496</v>
      </c>
      <c r="B715" s="50">
        <v>496201072</v>
      </c>
      <c r="C715" s="51" t="s">
        <v>288</v>
      </c>
      <c r="D715" s="50">
        <v>201</v>
      </c>
      <c r="E715" s="51" t="s">
        <v>9</v>
      </c>
      <c r="F715" s="50">
        <v>72</v>
      </c>
      <c r="G715" s="51" t="s">
        <v>280</v>
      </c>
      <c r="H715" s="52">
        <v>3</v>
      </c>
      <c r="I715" s="53">
        <v>10374</v>
      </c>
      <c r="J715" s="53">
        <v>2110</v>
      </c>
      <c r="K715" s="53">
        <v>0</v>
      </c>
      <c r="L715" s="53">
        <v>893</v>
      </c>
      <c r="M715" s="53">
        <v>13377</v>
      </c>
      <c r="N715" s="36"/>
      <c r="O715" s="54" t="s">
        <v>308</v>
      </c>
      <c r="P715" s="54" t="s">
        <v>308</v>
      </c>
      <c r="Q715" s="56">
        <v>0.09</v>
      </c>
      <c r="R715" s="56">
        <v>3.0000000000000001E-3</v>
      </c>
      <c r="S715" s="53">
        <v>0</v>
      </c>
      <c r="T715" s="36"/>
      <c r="U715" s="57">
        <v>37452</v>
      </c>
      <c r="V715" s="57">
        <v>0</v>
      </c>
      <c r="W715" s="53">
        <v>0</v>
      </c>
      <c r="X715" s="53">
        <v>2679</v>
      </c>
      <c r="Y715" s="53">
        <v>40131</v>
      </c>
      <c r="Z715" s="53">
        <f t="shared" ref="Z715:Z778" si="11">SUMIF($A$10:$A$839,$A715,$Y$10:$Y$839)</f>
        <v>6355342</v>
      </c>
    </row>
    <row r="716" spans="1:26" s="13" customFormat="1">
      <c r="A716" s="50">
        <v>496</v>
      </c>
      <c r="B716" s="50">
        <v>496201201</v>
      </c>
      <c r="C716" s="51" t="s">
        <v>288</v>
      </c>
      <c r="D716" s="50">
        <v>201</v>
      </c>
      <c r="E716" s="51" t="s">
        <v>9</v>
      </c>
      <c r="F716" s="50">
        <v>201</v>
      </c>
      <c r="G716" s="51" t="s">
        <v>9</v>
      </c>
      <c r="H716" s="52">
        <v>493</v>
      </c>
      <c r="I716" s="53">
        <v>11224</v>
      </c>
      <c r="J716" s="53">
        <v>159</v>
      </c>
      <c r="K716" s="53">
        <v>403</v>
      </c>
      <c r="L716" s="53">
        <v>893</v>
      </c>
      <c r="M716" s="53">
        <v>12679</v>
      </c>
      <c r="N716" s="36"/>
      <c r="O716" s="54" t="s">
        <v>308</v>
      </c>
      <c r="P716" s="54" t="s">
        <v>308</v>
      </c>
      <c r="Q716" s="56">
        <v>0.18</v>
      </c>
      <c r="R716" s="56">
        <v>7.9000000000000001E-2</v>
      </c>
      <c r="S716" s="53">
        <v>0</v>
      </c>
      <c r="T716" s="36"/>
      <c r="U716" s="57">
        <v>5611819</v>
      </c>
      <c r="V716" s="57">
        <v>0</v>
      </c>
      <c r="W716" s="53">
        <v>198675</v>
      </c>
      <c r="X716" s="53">
        <v>440249</v>
      </c>
      <c r="Y716" s="53">
        <v>6250743</v>
      </c>
      <c r="Z716" s="53">
        <f t="shared" si="11"/>
        <v>6355342</v>
      </c>
    </row>
    <row r="717" spans="1:26" s="13" customFormat="1">
      <c r="A717" s="50">
        <v>496</v>
      </c>
      <c r="B717" s="50">
        <v>496201310</v>
      </c>
      <c r="C717" s="51" t="s">
        <v>288</v>
      </c>
      <c r="D717" s="50">
        <v>201</v>
      </c>
      <c r="E717" s="51" t="s">
        <v>9</v>
      </c>
      <c r="F717" s="50">
        <v>310</v>
      </c>
      <c r="G717" s="51" t="s">
        <v>259</v>
      </c>
      <c r="H717" s="52">
        <v>1</v>
      </c>
      <c r="I717" s="53">
        <v>8944</v>
      </c>
      <c r="J717" s="53">
        <v>1823</v>
      </c>
      <c r="K717" s="53">
        <v>0</v>
      </c>
      <c r="L717" s="53">
        <v>893</v>
      </c>
      <c r="M717" s="53">
        <v>11660</v>
      </c>
      <c r="N717" s="36"/>
      <c r="O717" s="54" t="s">
        <v>308</v>
      </c>
      <c r="P717" s="54" t="s">
        <v>308</v>
      </c>
      <c r="Q717" s="56">
        <v>0.18</v>
      </c>
      <c r="R717" s="56">
        <v>2.5000000000000001E-2</v>
      </c>
      <c r="S717" s="53">
        <v>0</v>
      </c>
      <c r="T717" s="36"/>
      <c r="U717" s="57">
        <v>10767</v>
      </c>
      <c r="V717" s="57">
        <v>0</v>
      </c>
      <c r="W717" s="53">
        <v>0</v>
      </c>
      <c r="X717" s="53">
        <v>893</v>
      </c>
      <c r="Y717" s="53">
        <v>11660</v>
      </c>
      <c r="Z717" s="53">
        <f t="shared" si="11"/>
        <v>6355342</v>
      </c>
    </row>
    <row r="718" spans="1:26" s="13" customFormat="1">
      <c r="A718" s="50">
        <v>496</v>
      </c>
      <c r="B718" s="50">
        <v>496201331</v>
      </c>
      <c r="C718" s="51" t="s">
        <v>288</v>
      </c>
      <c r="D718" s="50">
        <v>201</v>
      </c>
      <c r="E718" s="51" t="s">
        <v>9</v>
      </c>
      <c r="F718" s="50">
        <v>331</v>
      </c>
      <c r="G718" s="51" t="s">
        <v>283</v>
      </c>
      <c r="H718" s="52">
        <v>2</v>
      </c>
      <c r="I718" s="53">
        <v>13125</v>
      </c>
      <c r="J718" s="53">
        <v>3937</v>
      </c>
      <c r="K718" s="53">
        <v>0</v>
      </c>
      <c r="L718" s="53">
        <v>893</v>
      </c>
      <c r="M718" s="53">
        <v>17955</v>
      </c>
      <c r="N718" s="36"/>
      <c r="O718" s="54" t="s">
        <v>308</v>
      </c>
      <c r="P718" s="54" t="s">
        <v>308</v>
      </c>
      <c r="Q718" s="56">
        <v>0.09</v>
      </c>
      <c r="R718" s="56">
        <v>1.4E-2</v>
      </c>
      <c r="S718" s="53">
        <v>0</v>
      </c>
      <c r="T718" s="36"/>
      <c r="U718" s="57">
        <v>34124</v>
      </c>
      <c r="V718" s="57">
        <v>0</v>
      </c>
      <c r="W718" s="53">
        <v>0</v>
      </c>
      <c r="X718" s="53">
        <v>1786</v>
      </c>
      <c r="Y718" s="53">
        <v>35910</v>
      </c>
      <c r="Z718" s="53">
        <f t="shared" si="11"/>
        <v>6355342</v>
      </c>
    </row>
    <row r="719" spans="1:26" s="13" customFormat="1">
      <c r="A719" s="50">
        <v>496</v>
      </c>
      <c r="B719" s="50">
        <v>496201665</v>
      </c>
      <c r="C719" s="51" t="s">
        <v>288</v>
      </c>
      <c r="D719" s="50">
        <v>201</v>
      </c>
      <c r="E719" s="51" t="s">
        <v>9</v>
      </c>
      <c r="F719" s="50">
        <v>665</v>
      </c>
      <c r="G719" s="51" t="s">
        <v>260</v>
      </c>
      <c r="H719" s="52">
        <v>1</v>
      </c>
      <c r="I719" s="53">
        <v>13975</v>
      </c>
      <c r="J719" s="53">
        <v>2030</v>
      </c>
      <c r="K719" s="53">
        <v>0</v>
      </c>
      <c r="L719" s="53">
        <v>893</v>
      </c>
      <c r="M719" s="53">
        <v>16898</v>
      </c>
      <c r="N719" s="36"/>
      <c r="O719" s="54" t="s">
        <v>308</v>
      </c>
      <c r="P719" s="54" t="s">
        <v>308</v>
      </c>
      <c r="Q719" s="56">
        <v>0.09</v>
      </c>
      <c r="R719" s="56">
        <v>6.0000000000000001E-3</v>
      </c>
      <c r="S719" s="53">
        <v>0</v>
      </c>
      <c r="T719" s="36"/>
      <c r="U719" s="57">
        <v>16005</v>
      </c>
      <c r="V719" s="57">
        <v>0</v>
      </c>
      <c r="W719" s="53">
        <v>0</v>
      </c>
      <c r="X719" s="53">
        <v>893</v>
      </c>
      <c r="Y719" s="53">
        <v>16898</v>
      </c>
      <c r="Z719" s="53">
        <f t="shared" si="11"/>
        <v>6355342</v>
      </c>
    </row>
    <row r="720" spans="1:26" s="13" customFormat="1">
      <c r="A720" s="50">
        <v>497</v>
      </c>
      <c r="B720" s="50">
        <v>497117005</v>
      </c>
      <c r="C720" s="51" t="s">
        <v>290</v>
      </c>
      <c r="D720" s="50">
        <v>117</v>
      </c>
      <c r="E720" s="51" t="s">
        <v>35</v>
      </c>
      <c r="F720" s="50">
        <v>5</v>
      </c>
      <c r="G720" s="51" t="s">
        <v>147</v>
      </c>
      <c r="H720" s="52">
        <v>5</v>
      </c>
      <c r="I720" s="53">
        <v>8710</v>
      </c>
      <c r="J720" s="53">
        <v>3407</v>
      </c>
      <c r="K720" s="53">
        <v>0</v>
      </c>
      <c r="L720" s="53">
        <v>893</v>
      </c>
      <c r="M720" s="53">
        <v>13010</v>
      </c>
      <c r="N720" s="36"/>
      <c r="O720" s="54" t="s">
        <v>308</v>
      </c>
      <c r="P720" s="54" t="s">
        <v>308</v>
      </c>
      <c r="Q720" s="56">
        <v>0.09</v>
      </c>
      <c r="R720" s="56">
        <v>3.0000000000000001E-3</v>
      </c>
      <c r="S720" s="53">
        <v>0</v>
      </c>
      <c r="T720" s="36"/>
      <c r="U720" s="57">
        <v>60585</v>
      </c>
      <c r="V720" s="57">
        <v>0</v>
      </c>
      <c r="W720" s="53">
        <v>0</v>
      </c>
      <c r="X720" s="53">
        <v>4465</v>
      </c>
      <c r="Y720" s="53">
        <v>65050</v>
      </c>
      <c r="Z720" s="53">
        <f t="shared" si="11"/>
        <v>7624085</v>
      </c>
    </row>
    <row r="721" spans="1:26" s="13" customFormat="1">
      <c r="A721" s="50">
        <v>497</v>
      </c>
      <c r="B721" s="50">
        <v>497117008</v>
      </c>
      <c r="C721" s="51" t="s">
        <v>290</v>
      </c>
      <c r="D721" s="50">
        <v>117</v>
      </c>
      <c r="E721" s="51" t="s">
        <v>35</v>
      </c>
      <c r="F721" s="50">
        <v>8</v>
      </c>
      <c r="G721" s="51" t="s">
        <v>186</v>
      </c>
      <c r="H721" s="52">
        <v>84</v>
      </c>
      <c r="I721" s="53">
        <v>9655</v>
      </c>
      <c r="J721" s="53">
        <v>8926</v>
      </c>
      <c r="K721" s="53">
        <v>0</v>
      </c>
      <c r="L721" s="53">
        <v>893</v>
      </c>
      <c r="M721" s="53">
        <v>19474</v>
      </c>
      <c r="N721" s="36"/>
      <c r="O721" s="54" t="s">
        <v>308</v>
      </c>
      <c r="P721" s="54" t="s">
        <v>308</v>
      </c>
      <c r="Q721" s="56">
        <v>0.09</v>
      </c>
      <c r="R721" s="56">
        <v>6.8000000000000005E-2</v>
      </c>
      <c r="S721" s="53">
        <v>0</v>
      </c>
      <c r="T721" s="36"/>
      <c r="U721" s="57">
        <v>1560804</v>
      </c>
      <c r="V721" s="57">
        <v>0</v>
      </c>
      <c r="W721" s="53">
        <v>0</v>
      </c>
      <c r="X721" s="53">
        <v>75012</v>
      </c>
      <c r="Y721" s="53">
        <v>1635816</v>
      </c>
      <c r="Z721" s="53">
        <f t="shared" si="11"/>
        <v>7624085</v>
      </c>
    </row>
    <row r="722" spans="1:26" s="13" customFormat="1">
      <c r="A722" s="50">
        <v>497</v>
      </c>
      <c r="B722" s="50">
        <v>497117024</v>
      </c>
      <c r="C722" s="51" t="s">
        <v>290</v>
      </c>
      <c r="D722" s="50">
        <v>117</v>
      </c>
      <c r="E722" s="51" t="s">
        <v>35</v>
      </c>
      <c r="F722" s="50">
        <v>24</v>
      </c>
      <c r="G722" s="51" t="s">
        <v>33</v>
      </c>
      <c r="H722" s="52">
        <v>22</v>
      </c>
      <c r="I722" s="53">
        <v>9217</v>
      </c>
      <c r="J722" s="53">
        <v>2026</v>
      </c>
      <c r="K722" s="53">
        <v>0</v>
      </c>
      <c r="L722" s="53">
        <v>893</v>
      </c>
      <c r="M722" s="53">
        <v>12136</v>
      </c>
      <c r="N722" s="36"/>
      <c r="O722" s="54" t="s">
        <v>308</v>
      </c>
      <c r="P722" s="54" t="s">
        <v>308</v>
      </c>
      <c r="Q722" s="56">
        <v>0.09</v>
      </c>
      <c r="R722" s="56">
        <v>2.1000000000000001E-2</v>
      </c>
      <c r="S722" s="53">
        <v>0</v>
      </c>
      <c r="T722" s="36"/>
      <c r="U722" s="57">
        <v>247346</v>
      </c>
      <c r="V722" s="57">
        <v>0</v>
      </c>
      <c r="W722" s="53">
        <v>0</v>
      </c>
      <c r="X722" s="53">
        <v>19646</v>
      </c>
      <c r="Y722" s="53">
        <v>266992</v>
      </c>
      <c r="Z722" s="53">
        <f t="shared" si="11"/>
        <v>7624085</v>
      </c>
    </row>
    <row r="723" spans="1:26" s="13" customFormat="1">
      <c r="A723" s="50">
        <v>497</v>
      </c>
      <c r="B723" s="50">
        <v>497117061</v>
      </c>
      <c r="C723" s="51" t="s">
        <v>290</v>
      </c>
      <c r="D723" s="50">
        <v>117</v>
      </c>
      <c r="E723" s="51" t="s">
        <v>35</v>
      </c>
      <c r="F723" s="50">
        <v>61</v>
      </c>
      <c r="G723" s="51" t="s">
        <v>148</v>
      </c>
      <c r="H723" s="52">
        <v>15</v>
      </c>
      <c r="I723" s="53">
        <v>10347</v>
      </c>
      <c r="J723" s="53">
        <v>492</v>
      </c>
      <c r="K723" s="53">
        <v>0</v>
      </c>
      <c r="L723" s="53">
        <v>893</v>
      </c>
      <c r="M723" s="53">
        <v>11732</v>
      </c>
      <c r="N723" s="36"/>
      <c r="O723" s="54" t="s">
        <v>308</v>
      </c>
      <c r="P723" s="54" t="s">
        <v>308</v>
      </c>
      <c r="Q723" s="56">
        <v>0.09</v>
      </c>
      <c r="R723" s="56">
        <v>0.03</v>
      </c>
      <c r="S723" s="53">
        <v>0</v>
      </c>
      <c r="T723" s="36"/>
      <c r="U723" s="57">
        <v>162585</v>
      </c>
      <c r="V723" s="57">
        <v>0</v>
      </c>
      <c r="W723" s="53">
        <v>0</v>
      </c>
      <c r="X723" s="53">
        <v>13395</v>
      </c>
      <c r="Y723" s="53">
        <v>175980</v>
      </c>
      <c r="Z723" s="53">
        <f t="shared" si="11"/>
        <v>7624085</v>
      </c>
    </row>
    <row r="724" spans="1:26" s="13" customFormat="1">
      <c r="A724" s="50">
        <v>497</v>
      </c>
      <c r="B724" s="50">
        <v>497117068</v>
      </c>
      <c r="C724" s="51" t="s">
        <v>290</v>
      </c>
      <c r="D724" s="50">
        <v>117</v>
      </c>
      <c r="E724" s="51" t="s">
        <v>35</v>
      </c>
      <c r="F724" s="50">
        <v>68</v>
      </c>
      <c r="G724" s="51" t="s">
        <v>291</v>
      </c>
      <c r="H724" s="52">
        <v>5</v>
      </c>
      <c r="I724" s="53">
        <v>8450</v>
      </c>
      <c r="J724" s="53">
        <v>6034</v>
      </c>
      <c r="K724" s="53">
        <v>0</v>
      </c>
      <c r="L724" s="53">
        <v>893</v>
      </c>
      <c r="M724" s="53">
        <v>15377</v>
      </c>
      <c r="N724" s="36"/>
      <c r="O724" s="54" t="s">
        <v>308</v>
      </c>
      <c r="P724" s="54" t="s">
        <v>308</v>
      </c>
      <c r="Q724" s="56">
        <v>0.09</v>
      </c>
      <c r="R724" s="56">
        <v>3.2000000000000001E-2</v>
      </c>
      <c r="S724" s="53">
        <v>0</v>
      </c>
      <c r="T724" s="36"/>
      <c r="U724" s="57">
        <v>72420</v>
      </c>
      <c r="V724" s="57">
        <v>0</v>
      </c>
      <c r="W724" s="53">
        <v>0</v>
      </c>
      <c r="X724" s="53">
        <v>4465</v>
      </c>
      <c r="Y724" s="53">
        <v>76885</v>
      </c>
      <c r="Z724" s="53">
        <f t="shared" si="11"/>
        <v>7624085</v>
      </c>
    </row>
    <row r="725" spans="1:26" s="13" customFormat="1">
      <c r="A725" s="50">
        <v>497</v>
      </c>
      <c r="B725" s="50">
        <v>497117074</v>
      </c>
      <c r="C725" s="51" t="s">
        <v>290</v>
      </c>
      <c r="D725" s="50">
        <v>117</v>
      </c>
      <c r="E725" s="51" t="s">
        <v>35</v>
      </c>
      <c r="F725" s="50">
        <v>74</v>
      </c>
      <c r="G725" s="51" t="s">
        <v>292</v>
      </c>
      <c r="H725" s="52">
        <v>8</v>
      </c>
      <c r="I725" s="53">
        <v>8361</v>
      </c>
      <c r="J725" s="53">
        <v>5573</v>
      </c>
      <c r="K725" s="53">
        <v>0</v>
      </c>
      <c r="L725" s="53">
        <v>893</v>
      </c>
      <c r="M725" s="53">
        <v>14827</v>
      </c>
      <c r="N725" s="36"/>
      <c r="O725" s="54" t="s">
        <v>308</v>
      </c>
      <c r="P725" s="54" t="s">
        <v>308</v>
      </c>
      <c r="Q725" s="56">
        <v>0.09</v>
      </c>
      <c r="R725" s="56">
        <v>2.1000000000000001E-2</v>
      </c>
      <c r="S725" s="53">
        <v>0</v>
      </c>
      <c r="T725" s="36"/>
      <c r="U725" s="57">
        <v>111472</v>
      </c>
      <c r="V725" s="57">
        <v>0</v>
      </c>
      <c r="W725" s="53">
        <v>0</v>
      </c>
      <c r="X725" s="53">
        <v>7144</v>
      </c>
      <c r="Y725" s="53">
        <v>118616</v>
      </c>
      <c r="Z725" s="53">
        <f t="shared" si="11"/>
        <v>7624085</v>
      </c>
    </row>
    <row r="726" spans="1:26" s="13" customFormat="1">
      <c r="A726" s="50">
        <v>497</v>
      </c>
      <c r="B726" s="50">
        <v>497117086</v>
      </c>
      <c r="C726" s="51" t="s">
        <v>290</v>
      </c>
      <c r="D726" s="50">
        <v>117</v>
      </c>
      <c r="E726" s="51" t="s">
        <v>35</v>
      </c>
      <c r="F726" s="50">
        <v>86</v>
      </c>
      <c r="G726" s="51" t="s">
        <v>185</v>
      </c>
      <c r="H726" s="52">
        <v>35</v>
      </c>
      <c r="I726" s="53">
        <v>8722</v>
      </c>
      <c r="J726" s="53">
        <v>1249</v>
      </c>
      <c r="K726" s="53">
        <v>0</v>
      </c>
      <c r="L726" s="53">
        <v>893</v>
      </c>
      <c r="M726" s="53">
        <v>10864</v>
      </c>
      <c r="N726" s="36"/>
      <c r="O726" s="54" t="s">
        <v>308</v>
      </c>
      <c r="P726" s="54" t="s">
        <v>308</v>
      </c>
      <c r="Q726" s="56">
        <v>0.09</v>
      </c>
      <c r="R726" s="56">
        <v>5.1999999999999998E-2</v>
      </c>
      <c r="S726" s="53">
        <v>0</v>
      </c>
      <c r="T726" s="36"/>
      <c r="U726" s="57">
        <v>348985</v>
      </c>
      <c r="V726" s="57">
        <v>0</v>
      </c>
      <c r="W726" s="53">
        <v>0</v>
      </c>
      <c r="X726" s="53">
        <v>31255</v>
      </c>
      <c r="Y726" s="53">
        <v>380240</v>
      </c>
      <c r="Z726" s="53">
        <f t="shared" si="11"/>
        <v>7624085</v>
      </c>
    </row>
    <row r="727" spans="1:26" s="13" customFormat="1">
      <c r="A727" s="50">
        <v>497</v>
      </c>
      <c r="B727" s="50">
        <v>497117087</v>
      </c>
      <c r="C727" s="51" t="s">
        <v>290</v>
      </c>
      <c r="D727" s="50">
        <v>117</v>
      </c>
      <c r="E727" s="51" t="s">
        <v>35</v>
      </c>
      <c r="F727" s="50">
        <v>87</v>
      </c>
      <c r="G727" s="51" t="s">
        <v>149</v>
      </c>
      <c r="H727" s="52">
        <v>3</v>
      </c>
      <c r="I727" s="53">
        <v>9033</v>
      </c>
      <c r="J727" s="53">
        <v>3343</v>
      </c>
      <c r="K727" s="53">
        <v>0</v>
      </c>
      <c r="L727" s="53">
        <v>893</v>
      </c>
      <c r="M727" s="53">
        <v>13269</v>
      </c>
      <c r="N727" s="36"/>
      <c r="O727" s="54" t="s">
        <v>308</v>
      </c>
      <c r="P727" s="54" t="s">
        <v>308</v>
      </c>
      <c r="Q727" s="56">
        <v>0.09</v>
      </c>
      <c r="R727" s="56">
        <v>4.0000000000000001E-3</v>
      </c>
      <c r="S727" s="53">
        <v>0</v>
      </c>
      <c r="T727" s="36"/>
      <c r="U727" s="57">
        <v>37128</v>
      </c>
      <c r="V727" s="57">
        <v>0</v>
      </c>
      <c r="W727" s="53">
        <v>0</v>
      </c>
      <c r="X727" s="53">
        <v>2679</v>
      </c>
      <c r="Y727" s="53">
        <v>39807</v>
      </c>
      <c r="Z727" s="53">
        <f t="shared" si="11"/>
        <v>7624085</v>
      </c>
    </row>
    <row r="728" spans="1:26" s="13" customFormat="1">
      <c r="A728" s="50">
        <v>497</v>
      </c>
      <c r="B728" s="50">
        <v>497117111</v>
      </c>
      <c r="C728" s="51" t="s">
        <v>290</v>
      </c>
      <c r="D728" s="50">
        <v>117</v>
      </c>
      <c r="E728" s="51" t="s">
        <v>35</v>
      </c>
      <c r="F728" s="50">
        <v>111</v>
      </c>
      <c r="G728" s="51" t="s">
        <v>237</v>
      </c>
      <c r="H728" s="52">
        <v>13</v>
      </c>
      <c r="I728" s="53">
        <v>9419</v>
      </c>
      <c r="J728" s="53">
        <v>2255</v>
      </c>
      <c r="K728" s="53">
        <v>0</v>
      </c>
      <c r="L728" s="53">
        <v>893</v>
      </c>
      <c r="M728" s="53">
        <v>12567</v>
      </c>
      <c r="N728" s="36"/>
      <c r="O728" s="54" t="s">
        <v>308</v>
      </c>
      <c r="P728" s="54" t="s">
        <v>308</v>
      </c>
      <c r="Q728" s="56">
        <v>0.09</v>
      </c>
      <c r="R728" s="56">
        <v>2.1999999999999999E-2</v>
      </c>
      <c r="S728" s="53">
        <v>0</v>
      </c>
      <c r="T728" s="36"/>
      <c r="U728" s="57">
        <v>151762</v>
      </c>
      <c r="V728" s="57">
        <v>0</v>
      </c>
      <c r="W728" s="53">
        <v>0</v>
      </c>
      <c r="X728" s="53">
        <v>11609</v>
      </c>
      <c r="Y728" s="53">
        <v>163371</v>
      </c>
      <c r="Z728" s="53">
        <f t="shared" si="11"/>
        <v>7624085</v>
      </c>
    </row>
    <row r="729" spans="1:26" s="13" customFormat="1">
      <c r="A729" s="50">
        <v>497</v>
      </c>
      <c r="B729" s="50">
        <v>497117114</v>
      </c>
      <c r="C729" s="51" t="s">
        <v>290</v>
      </c>
      <c r="D729" s="50">
        <v>117</v>
      </c>
      <c r="E729" s="51" t="s">
        <v>35</v>
      </c>
      <c r="F729" s="50">
        <v>114</v>
      </c>
      <c r="G729" s="51" t="s">
        <v>32</v>
      </c>
      <c r="H729" s="52">
        <v>16</v>
      </c>
      <c r="I729" s="53">
        <v>8607</v>
      </c>
      <c r="J729" s="53">
        <v>2168</v>
      </c>
      <c r="K729" s="53">
        <v>0</v>
      </c>
      <c r="L729" s="53">
        <v>893</v>
      </c>
      <c r="M729" s="53">
        <v>11668</v>
      </c>
      <c r="N729" s="36"/>
      <c r="O729" s="54" t="s">
        <v>308</v>
      </c>
      <c r="P729" s="54" t="s">
        <v>308</v>
      </c>
      <c r="Q729" s="56">
        <v>0.18</v>
      </c>
      <c r="R729" s="56">
        <v>4.1000000000000002E-2</v>
      </c>
      <c r="S729" s="53">
        <v>0</v>
      </c>
      <c r="T729" s="36"/>
      <c r="U729" s="57">
        <v>172400</v>
      </c>
      <c r="V729" s="57">
        <v>0</v>
      </c>
      <c r="W729" s="53">
        <v>0</v>
      </c>
      <c r="X729" s="53">
        <v>14288</v>
      </c>
      <c r="Y729" s="53">
        <v>186688</v>
      </c>
      <c r="Z729" s="53">
        <f t="shared" si="11"/>
        <v>7624085</v>
      </c>
    </row>
    <row r="730" spans="1:26" s="13" customFormat="1">
      <c r="A730" s="50">
        <v>497</v>
      </c>
      <c r="B730" s="50">
        <v>497117117</v>
      </c>
      <c r="C730" s="51" t="s">
        <v>290</v>
      </c>
      <c r="D730" s="50">
        <v>117</v>
      </c>
      <c r="E730" s="51" t="s">
        <v>35</v>
      </c>
      <c r="F730" s="50">
        <v>117</v>
      </c>
      <c r="G730" s="51" t="s">
        <v>35</v>
      </c>
      <c r="H730" s="52">
        <v>32</v>
      </c>
      <c r="I730" s="53">
        <v>9124</v>
      </c>
      <c r="J730" s="53">
        <v>3387</v>
      </c>
      <c r="K730" s="53">
        <v>0</v>
      </c>
      <c r="L730" s="53">
        <v>893</v>
      </c>
      <c r="M730" s="53">
        <v>13404</v>
      </c>
      <c r="N730" s="36"/>
      <c r="O730" s="54" t="s">
        <v>308</v>
      </c>
      <c r="P730" s="54" t="s">
        <v>308</v>
      </c>
      <c r="Q730" s="56">
        <v>0.09</v>
      </c>
      <c r="R730" s="56">
        <v>7.6999999999999999E-2</v>
      </c>
      <c r="S730" s="53">
        <v>0</v>
      </c>
      <c r="T730" s="36"/>
      <c r="U730" s="57">
        <v>400352</v>
      </c>
      <c r="V730" s="57">
        <v>0</v>
      </c>
      <c r="W730" s="53">
        <v>0</v>
      </c>
      <c r="X730" s="53">
        <v>28576</v>
      </c>
      <c r="Y730" s="53">
        <v>428928</v>
      </c>
      <c r="Z730" s="53">
        <f t="shared" si="11"/>
        <v>7624085</v>
      </c>
    </row>
    <row r="731" spans="1:26" s="13" customFormat="1">
      <c r="A731" s="50">
        <v>497</v>
      </c>
      <c r="B731" s="50">
        <v>497117137</v>
      </c>
      <c r="C731" s="51" t="s">
        <v>290</v>
      </c>
      <c r="D731" s="50">
        <v>117</v>
      </c>
      <c r="E731" s="51" t="s">
        <v>35</v>
      </c>
      <c r="F731" s="50">
        <v>137</v>
      </c>
      <c r="G731" s="51" t="s">
        <v>196</v>
      </c>
      <c r="H731" s="52">
        <v>29</v>
      </c>
      <c r="I731" s="53">
        <v>8885</v>
      </c>
      <c r="J731" s="53">
        <v>164</v>
      </c>
      <c r="K731" s="53">
        <v>0</v>
      </c>
      <c r="L731" s="53">
        <v>893</v>
      </c>
      <c r="M731" s="53">
        <v>9942</v>
      </c>
      <c r="N731" s="36"/>
      <c r="O731" s="54" t="s">
        <v>308</v>
      </c>
      <c r="P731" s="54" t="s">
        <v>308</v>
      </c>
      <c r="Q731" s="56">
        <v>0.18</v>
      </c>
      <c r="R731" s="56">
        <v>0.121</v>
      </c>
      <c r="S731" s="53">
        <v>0</v>
      </c>
      <c r="T731" s="36"/>
      <c r="U731" s="57">
        <v>262421</v>
      </c>
      <c r="V731" s="57">
        <v>0</v>
      </c>
      <c r="W731" s="53">
        <v>0</v>
      </c>
      <c r="X731" s="53">
        <v>25897</v>
      </c>
      <c r="Y731" s="53">
        <v>288318</v>
      </c>
      <c r="Z731" s="53">
        <f t="shared" si="11"/>
        <v>7624085</v>
      </c>
    </row>
    <row r="732" spans="1:26" s="13" customFormat="1">
      <c r="A732" s="50">
        <v>497</v>
      </c>
      <c r="B732" s="50">
        <v>497117154</v>
      </c>
      <c r="C732" s="51" t="s">
        <v>290</v>
      </c>
      <c r="D732" s="50">
        <v>117</v>
      </c>
      <c r="E732" s="51" t="s">
        <v>35</v>
      </c>
      <c r="F732" s="50">
        <v>154</v>
      </c>
      <c r="G732" s="51" t="s">
        <v>293</v>
      </c>
      <c r="H732" s="52">
        <v>3</v>
      </c>
      <c r="I732" s="53">
        <v>8290</v>
      </c>
      <c r="J732" s="53">
        <v>9910</v>
      </c>
      <c r="K732" s="53">
        <v>0</v>
      </c>
      <c r="L732" s="53">
        <v>893</v>
      </c>
      <c r="M732" s="53">
        <v>19093</v>
      </c>
      <c r="N732" s="36"/>
      <c r="O732" s="54" t="s">
        <v>308</v>
      </c>
      <c r="P732" s="54" t="s">
        <v>308</v>
      </c>
      <c r="Q732" s="56">
        <v>0.09</v>
      </c>
      <c r="R732" s="56">
        <v>2.4E-2</v>
      </c>
      <c r="S732" s="53">
        <v>0</v>
      </c>
      <c r="T732" s="36"/>
      <c r="U732" s="57">
        <v>54600</v>
      </c>
      <c r="V732" s="57">
        <v>0</v>
      </c>
      <c r="W732" s="53">
        <v>0</v>
      </c>
      <c r="X732" s="53">
        <v>2679</v>
      </c>
      <c r="Y732" s="53">
        <v>57279</v>
      </c>
      <c r="Z732" s="53">
        <f t="shared" si="11"/>
        <v>7624085</v>
      </c>
    </row>
    <row r="733" spans="1:26" s="13" customFormat="1">
      <c r="A733" s="50">
        <v>497</v>
      </c>
      <c r="B733" s="50">
        <v>497117159</v>
      </c>
      <c r="C733" s="51" t="s">
        <v>290</v>
      </c>
      <c r="D733" s="50">
        <v>117</v>
      </c>
      <c r="E733" s="51" t="s">
        <v>35</v>
      </c>
      <c r="F733" s="50">
        <v>159</v>
      </c>
      <c r="G733" s="51" t="s">
        <v>150</v>
      </c>
      <c r="H733" s="52">
        <v>5</v>
      </c>
      <c r="I733" s="53">
        <v>9524</v>
      </c>
      <c r="J733" s="53">
        <v>4520</v>
      </c>
      <c r="K733" s="53">
        <v>0</v>
      </c>
      <c r="L733" s="53">
        <v>893</v>
      </c>
      <c r="M733" s="53">
        <v>14937</v>
      </c>
      <c r="N733" s="36"/>
      <c r="O733" s="54" t="s">
        <v>308</v>
      </c>
      <c r="P733" s="54" t="s">
        <v>308</v>
      </c>
      <c r="Q733" s="56">
        <v>0.09</v>
      </c>
      <c r="R733" s="56">
        <v>3.0000000000000001E-3</v>
      </c>
      <c r="S733" s="53">
        <v>0</v>
      </c>
      <c r="T733" s="36"/>
      <c r="U733" s="57">
        <v>70220</v>
      </c>
      <c r="V733" s="57">
        <v>0</v>
      </c>
      <c r="W733" s="53">
        <v>0</v>
      </c>
      <c r="X733" s="53">
        <v>4465</v>
      </c>
      <c r="Y733" s="53">
        <v>74685</v>
      </c>
      <c r="Z733" s="53">
        <f t="shared" si="11"/>
        <v>7624085</v>
      </c>
    </row>
    <row r="734" spans="1:26" s="13" customFormat="1">
      <c r="A734" s="50">
        <v>497</v>
      </c>
      <c r="B734" s="50">
        <v>497117210</v>
      </c>
      <c r="C734" s="51" t="s">
        <v>290</v>
      </c>
      <c r="D734" s="50">
        <v>117</v>
      </c>
      <c r="E734" s="51" t="s">
        <v>35</v>
      </c>
      <c r="F734" s="50">
        <v>210</v>
      </c>
      <c r="G734" s="51" t="s">
        <v>188</v>
      </c>
      <c r="H734" s="52">
        <v>55</v>
      </c>
      <c r="I734" s="53">
        <v>8699</v>
      </c>
      <c r="J734" s="53">
        <v>2794</v>
      </c>
      <c r="K734" s="53">
        <v>0</v>
      </c>
      <c r="L734" s="53">
        <v>893</v>
      </c>
      <c r="M734" s="53">
        <v>12386</v>
      </c>
      <c r="N734" s="36"/>
      <c r="O734" s="54" t="s">
        <v>308</v>
      </c>
      <c r="P734" s="54" t="s">
        <v>308</v>
      </c>
      <c r="Q734" s="56">
        <v>0.09</v>
      </c>
      <c r="R734" s="56">
        <v>5.8999999999999997E-2</v>
      </c>
      <c r="S734" s="53">
        <v>0</v>
      </c>
      <c r="T734" s="36"/>
      <c r="U734" s="57">
        <v>632115</v>
      </c>
      <c r="V734" s="57">
        <v>0</v>
      </c>
      <c r="W734" s="53">
        <v>0</v>
      </c>
      <c r="X734" s="53">
        <v>49115</v>
      </c>
      <c r="Y734" s="53">
        <v>681230</v>
      </c>
      <c r="Z734" s="53">
        <f t="shared" si="11"/>
        <v>7624085</v>
      </c>
    </row>
    <row r="735" spans="1:26" s="13" customFormat="1">
      <c r="A735" s="50">
        <v>497</v>
      </c>
      <c r="B735" s="50">
        <v>497117223</v>
      </c>
      <c r="C735" s="51" t="s">
        <v>290</v>
      </c>
      <c r="D735" s="50">
        <v>117</v>
      </c>
      <c r="E735" s="51" t="s">
        <v>35</v>
      </c>
      <c r="F735" s="50">
        <v>223</v>
      </c>
      <c r="G735" s="51" t="s">
        <v>294</v>
      </c>
      <c r="H735" s="52">
        <v>2</v>
      </c>
      <c r="I735" s="53">
        <v>8406</v>
      </c>
      <c r="J735" s="53">
        <v>1100</v>
      </c>
      <c r="K735" s="53">
        <v>0</v>
      </c>
      <c r="L735" s="53">
        <v>893</v>
      </c>
      <c r="M735" s="53">
        <v>10399</v>
      </c>
      <c r="N735" s="36"/>
      <c r="O735" s="54" t="s">
        <v>308</v>
      </c>
      <c r="P735" s="54" t="s">
        <v>308</v>
      </c>
      <c r="Q735" s="56">
        <v>0.18</v>
      </c>
      <c r="R735" s="56">
        <v>3.0000000000000001E-3</v>
      </c>
      <c r="S735" s="53">
        <v>0</v>
      </c>
      <c r="T735" s="36"/>
      <c r="U735" s="57">
        <v>19012</v>
      </c>
      <c r="V735" s="57">
        <v>0</v>
      </c>
      <c r="W735" s="53">
        <v>0</v>
      </c>
      <c r="X735" s="53">
        <v>1786</v>
      </c>
      <c r="Y735" s="53">
        <v>20798</v>
      </c>
      <c r="Z735" s="53">
        <f t="shared" si="11"/>
        <v>7624085</v>
      </c>
    </row>
    <row r="736" spans="1:26" s="13" customFormat="1">
      <c r="A736" s="50">
        <v>497</v>
      </c>
      <c r="B736" s="50">
        <v>497117230</v>
      </c>
      <c r="C736" s="51" t="s">
        <v>290</v>
      </c>
      <c r="D736" s="50">
        <v>117</v>
      </c>
      <c r="E736" s="51" t="s">
        <v>35</v>
      </c>
      <c r="F736" s="50">
        <v>230</v>
      </c>
      <c r="G736" s="51" t="s">
        <v>347</v>
      </c>
      <c r="H736" s="52">
        <v>3</v>
      </c>
      <c r="I736" s="53">
        <v>10247</v>
      </c>
      <c r="J736" s="53">
        <v>12352</v>
      </c>
      <c r="K736" s="53">
        <v>0</v>
      </c>
      <c r="L736" s="53">
        <v>893</v>
      </c>
      <c r="M736" s="53">
        <v>23492</v>
      </c>
      <c r="N736" s="36"/>
      <c r="O736" s="54" t="s">
        <v>308</v>
      </c>
      <c r="P736" s="54" t="s">
        <v>308</v>
      </c>
      <c r="Q736" s="56">
        <v>0.09</v>
      </c>
      <c r="R736" s="56">
        <v>3.9E-2</v>
      </c>
      <c r="S736" s="53">
        <v>0</v>
      </c>
      <c r="T736" s="36"/>
      <c r="U736" s="57">
        <v>67797</v>
      </c>
      <c r="V736" s="57">
        <v>0</v>
      </c>
      <c r="W736" s="53">
        <v>0</v>
      </c>
      <c r="X736" s="53">
        <v>2679</v>
      </c>
      <c r="Y736" s="53">
        <v>70476</v>
      </c>
      <c r="Z736" s="53">
        <f t="shared" si="11"/>
        <v>7624085</v>
      </c>
    </row>
    <row r="737" spans="1:26" s="13" customFormat="1">
      <c r="A737" s="50">
        <v>497</v>
      </c>
      <c r="B737" s="50">
        <v>497117272</v>
      </c>
      <c r="C737" s="51" t="s">
        <v>290</v>
      </c>
      <c r="D737" s="50">
        <v>117</v>
      </c>
      <c r="E737" s="51" t="s">
        <v>35</v>
      </c>
      <c r="F737" s="50">
        <v>272</v>
      </c>
      <c r="G737" s="51" t="s">
        <v>295</v>
      </c>
      <c r="H737" s="52">
        <v>1</v>
      </c>
      <c r="I737" s="53">
        <v>8406</v>
      </c>
      <c r="J737" s="53">
        <v>9384</v>
      </c>
      <c r="K737" s="53">
        <v>0</v>
      </c>
      <c r="L737" s="53">
        <v>893</v>
      </c>
      <c r="M737" s="53">
        <v>18683</v>
      </c>
      <c r="N737" s="36"/>
      <c r="O737" s="54" t="s">
        <v>308</v>
      </c>
      <c r="P737" s="54" t="s">
        <v>308</v>
      </c>
      <c r="Q737" s="56">
        <v>0.09</v>
      </c>
      <c r="R737" s="56">
        <v>7.0000000000000001E-3</v>
      </c>
      <c r="S737" s="53">
        <v>0</v>
      </c>
      <c r="T737" s="36"/>
      <c r="U737" s="57">
        <v>17790</v>
      </c>
      <c r="V737" s="57">
        <v>0</v>
      </c>
      <c r="W737" s="53">
        <v>0</v>
      </c>
      <c r="X737" s="53">
        <v>893</v>
      </c>
      <c r="Y737" s="53">
        <v>18683</v>
      </c>
      <c r="Z737" s="53">
        <f t="shared" si="11"/>
        <v>7624085</v>
      </c>
    </row>
    <row r="738" spans="1:26" s="13" customFormat="1">
      <c r="A738" s="50">
        <v>497</v>
      </c>
      <c r="B738" s="50">
        <v>497117278</v>
      </c>
      <c r="C738" s="51" t="s">
        <v>290</v>
      </c>
      <c r="D738" s="50">
        <v>117</v>
      </c>
      <c r="E738" s="51" t="s">
        <v>35</v>
      </c>
      <c r="F738" s="50">
        <v>278</v>
      </c>
      <c r="G738" s="51" t="s">
        <v>190</v>
      </c>
      <c r="H738" s="52">
        <v>40</v>
      </c>
      <c r="I738" s="53">
        <v>8864</v>
      </c>
      <c r="J738" s="53">
        <v>2857</v>
      </c>
      <c r="K738" s="53">
        <v>0</v>
      </c>
      <c r="L738" s="53">
        <v>893</v>
      </c>
      <c r="M738" s="53">
        <v>12614</v>
      </c>
      <c r="N738" s="36"/>
      <c r="O738" s="54" t="s">
        <v>308</v>
      </c>
      <c r="P738" s="54" t="s">
        <v>308</v>
      </c>
      <c r="Q738" s="56">
        <v>0.09</v>
      </c>
      <c r="R738" s="56">
        <v>4.5999999999999999E-2</v>
      </c>
      <c r="S738" s="53">
        <v>0</v>
      </c>
      <c r="T738" s="36"/>
      <c r="U738" s="57">
        <v>468840</v>
      </c>
      <c r="V738" s="57">
        <v>0</v>
      </c>
      <c r="W738" s="53">
        <v>0</v>
      </c>
      <c r="X738" s="53">
        <v>35720</v>
      </c>
      <c r="Y738" s="53">
        <v>504560</v>
      </c>
      <c r="Z738" s="53">
        <f t="shared" si="11"/>
        <v>7624085</v>
      </c>
    </row>
    <row r="739" spans="1:26" s="13" customFormat="1">
      <c r="A739" s="50">
        <v>497</v>
      </c>
      <c r="B739" s="50">
        <v>497117281</v>
      </c>
      <c r="C739" s="51" t="s">
        <v>290</v>
      </c>
      <c r="D739" s="50">
        <v>117</v>
      </c>
      <c r="E739" s="51" t="s">
        <v>35</v>
      </c>
      <c r="F739" s="50">
        <v>281</v>
      </c>
      <c r="G739" s="51" t="s">
        <v>146</v>
      </c>
      <c r="H739" s="52">
        <v>52</v>
      </c>
      <c r="I739" s="53">
        <v>11542</v>
      </c>
      <c r="J739" s="53">
        <v>0</v>
      </c>
      <c r="K739" s="53">
        <v>0</v>
      </c>
      <c r="L739" s="53">
        <v>893</v>
      </c>
      <c r="M739" s="53">
        <v>12435</v>
      </c>
      <c r="N739" s="36"/>
      <c r="O739" s="54" t="s">
        <v>308</v>
      </c>
      <c r="P739" s="54" t="s">
        <v>308</v>
      </c>
      <c r="Q739" s="56">
        <v>0.18</v>
      </c>
      <c r="R739" s="56">
        <v>0.11799999999999999</v>
      </c>
      <c r="S739" s="53">
        <v>0</v>
      </c>
      <c r="T739" s="36"/>
      <c r="U739" s="57">
        <v>600184</v>
      </c>
      <c r="V739" s="57">
        <v>0</v>
      </c>
      <c r="W739" s="53">
        <v>0</v>
      </c>
      <c r="X739" s="53">
        <v>46436</v>
      </c>
      <c r="Y739" s="53">
        <v>646620</v>
      </c>
      <c r="Z739" s="53">
        <f t="shared" si="11"/>
        <v>7624085</v>
      </c>
    </row>
    <row r="740" spans="1:26" s="13" customFormat="1">
      <c r="A740" s="50">
        <v>497</v>
      </c>
      <c r="B740" s="50">
        <v>497117289</v>
      </c>
      <c r="C740" s="51" t="s">
        <v>290</v>
      </c>
      <c r="D740" s="50">
        <v>117</v>
      </c>
      <c r="E740" s="51" t="s">
        <v>35</v>
      </c>
      <c r="F740" s="50">
        <v>289</v>
      </c>
      <c r="G740" s="51" t="s">
        <v>348</v>
      </c>
      <c r="H740" s="52">
        <v>1</v>
      </c>
      <c r="I740" s="53">
        <v>10307</v>
      </c>
      <c r="J740" s="53">
        <v>3771</v>
      </c>
      <c r="K740" s="53">
        <v>0</v>
      </c>
      <c r="L740" s="53">
        <v>893</v>
      </c>
      <c r="M740" s="53">
        <v>14971</v>
      </c>
      <c r="N740" s="36"/>
      <c r="O740" s="54" t="s">
        <v>308</v>
      </c>
      <c r="P740" s="54" t="s">
        <v>308</v>
      </c>
      <c r="Q740" s="56">
        <v>0.09</v>
      </c>
      <c r="R740" s="56">
        <v>5.0000000000000001E-3</v>
      </c>
      <c r="S740" s="53">
        <v>0</v>
      </c>
      <c r="T740" s="36"/>
      <c r="U740" s="57">
        <v>14078</v>
      </c>
      <c r="V740" s="57">
        <v>0</v>
      </c>
      <c r="W740" s="53">
        <v>0</v>
      </c>
      <c r="X740" s="53">
        <v>893</v>
      </c>
      <c r="Y740" s="53">
        <v>14971</v>
      </c>
      <c r="Z740" s="53">
        <f t="shared" si="11"/>
        <v>7624085</v>
      </c>
    </row>
    <row r="741" spans="1:26" s="13" customFormat="1">
      <c r="A741" s="50">
        <v>497</v>
      </c>
      <c r="B741" s="50">
        <v>497117325</v>
      </c>
      <c r="C741" s="51" t="s">
        <v>290</v>
      </c>
      <c r="D741" s="50">
        <v>117</v>
      </c>
      <c r="E741" s="51" t="s">
        <v>35</v>
      </c>
      <c r="F741" s="50">
        <v>325</v>
      </c>
      <c r="G741" s="51" t="s">
        <v>198</v>
      </c>
      <c r="H741" s="52">
        <v>5</v>
      </c>
      <c r="I741" s="53">
        <v>8332</v>
      </c>
      <c r="J741" s="53">
        <v>1212</v>
      </c>
      <c r="K741" s="53">
        <v>0</v>
      </c>
      <c r="L741" s="53">
        <v>893</v>
      </c>
      <c r="M741" s="53">
        <v>10437</v>
      </c>
      <c r="N741" s="36"/>
      <c r="O741" s="54" t="s">
        <v>308</v>
      </c>
      <c r="P741" s="54" t="s">
        <v>308</v>
      </c>
      <c r="Q741" s="56">
        <v>0.09</v>
      </c>
      <c r="R741" s="56">
        <v>3.0000000000000001E-3</v>
      </c>
      <c r="S741" s="53">
        <v>0</v>
      </c>
      <c r="T741" s="36"/>
      <c r="U741" s="57">
        <v>47720</v>
      </c>
      <c r="V741" s="57">
        <v>0</v>
      </c>
      <c r="W741" s="53">
        <v>0</v>
      </c>
      <c r="X741" s="53">
        <v>4465</v>
      </c>
      <c r="Y741" s="53">
        <v>52185</v>
      </c>
      <c r="Z741" s="53">
        <f t="shared" si="11"/>
        <v>7624085</v>
      </c>
    </row>
    <row r="742" spans="1:26" s="13" customFormat="1">
      <c r="A742" s="50">
        <v>497</v>
      </c>
      <c r="B742" s="50">
        <v>497117327</v>
      </c>
      <c r="C742" s="51" t="s">
        <v>290</v>
      </c>
      <c r="D742" s="50">
        <v>117</v>
      </c>
      <c r="E742" s="51" t="s">
        <v>35</v>
      </c>
      <c r="F742" s="50">
        <v>327</v>
      </c>
      <c r="G742" s="51" t="s">
        <v>191</v>
      </c>
      <c r="H742" s="52">
        <v>3</v>
      </c>
      <c r="I742" s="53">
        <v>8450</v>
      </c>
      <c r="J742" s="53">
        <v>5686</v>
      </c>
      <c r="K742" s="53">
        <v>0</v>
      </c>
      <c r="L742" s="53">
        <v>893</v>
      </c>
      <c r="M742" s="53">
        <v>15029</v>
      </c>
      <c r="N742" s="36"/>
      <c r="O742" s="54" t="s">
        <v>308</v>
      </c>
      <c r="P742" s="54" t="s">
        <v>308</v>
      </c>
      <c r="Q742" s="56">
        <v>0.09</v>
      </c>
      <c r="R742" s="56">
        <v>3.5999999999999997E-2</v>
      </c>
      <c r="S742" s="53">
        <v>0</v>
      </c>
      <c r="T742" s="36"/>
      <c r="U742" s="57">
        <v>42408</v>
      </c>
      <c r="V742" s="57">
        <v>0</v>
      </c>
      <c r="W742" s="53">
        <v>0</v>
      </c>
      <c r="X742" s="53">
        <v>2679</v>
      </c>
      <c r="Y742" s="53">
        <v>45087</v>
      </c>
      <c r="Z742" s="53">
        <f t="shared" si="11"/>
        <v>7624085</v>
      </c>
    </row>
    <row r="743" spans="1:26" s="13" customFormat="1">
      <c r="A743" s="50">
        <v>497</v>
      </c>
      <c r="B743" s="50">
        <v>497117332</v>
      </c>
      <c r="C743" s="51" t="s">
        <v>290</v>
      </c>
      <c r="D743" s="50">
        <v>117</v>
      </c>
      <c r="E743" s="51" t="s">
        <v>35</v>
      </c>
      <c r="F743" s="50">
        <v>332</v>
      </c>
      <c r="G743" s="51" t="s">
        <v>199</v>
      </c>
      <c r="H743" s="52">
        <v>1</v>
      </c>
      <c r="I743" s="53">
        <v>8428</v>
      </c>
      <c r="J743" s="53">
        <v>829</v>
      </c>
      <c r="K743" s="53">
        <v>0</v>
      </c>
      <c r="L743" s="53">
        <v>893</v>
      </c>
      <c r="M743" s="53">
        <v>10150</v>
      </c>
      <c r="N743" s="36"/>
      <c r="O743" s="54" t="s">
        <v>308</v>
      </c>
      <c r="P743" s="54" t="s">
        <v>308</v>
      </c>
      <c r="Q743" s="56">
        <v>0.09</v>
      </c>
      <c r="R743" s="56">
        <v>1.4E-2</v>
      </c>
      <c r="S743" s="53">
        <v>0</v>
      </c>
      <c r="T743" s="36"/>
      <c r="U743" s="57">
        <v>9257</v>
      </c>
      <c r="V743" s="57">
        <v>0</v>
      </c>
      <c r="W743" s="53">
        <v>0</v>
      </c>
      <c r="X743" s="53">
        <v>893</v>
      </c>
      <c r="Y743" s="53">
        <v>10150</v>
      </c>
      <c r="Z743" s="53">
        <f t="shared" si="11"/>
        <v>7624085</v>
      </c>
    </row>
    <row r="744" spans="1:26" s="13" customFormat="1">
      <c r="A744" s="50">
        <v>497</v>
      </c>
      <c r="B744" s="50">
        <v>497117340</v>
      </c>
      <c r="C744" s="51" t="s">
        <v>290</v>
      </c>
      <c r="D744" s="50">
        <v>117</v>
      </c>
      <c r="E744" s="51" t="s">
        <v>35</v>
      </c>
      <c r="F744" s="50">
        <v>340</v>
      </c>
      <c r="G744" s="51" t="s">
        <v>192</v>
      </c>
      <c r="H744" s="52">
        <v>3</v>
      </c>
      <c r="I744" s="53">
        <v>8450</v>
      </c>
      <c r="J744" s="53">
        <v>5779</v>
      </c>
      <c r="K744" s="53">
        <v>0</v>
      </c>
      <c r="L744" s="53">
        <v>893</v>
      </c>
      <c r="M744" s="53">
        <v>15122</v>
      </c>
      <c r="N744" s="36"/>
      <c r="O744" s="54" t="s">
        <v>308</v>
      </c>
      <c r="P744" s="54" t="s">
        <v>308</v>
      </c>
      <c r="Q744" s="56">
        <v>0.09</v>
      </c>
      <c r="R744" s="56">
        <v>7.6999999999999999E-2</v>
      </c>
      <c r="S744" s="53">
        <v>0</v>
      </c>
      <c r="T744" s="36"/>
      <c r="U744" s="57">
        <v>42687</v>
      </c>
      <c r="V744" s="57">
        <v>0</v>
      </c>
      <c r="W744" s="53">
        <v>0</v>
      </c>
      <c r="X744" s="53">
        <v>2679</v>
      </c>
      <c r="Y744" s="53">
        <v>45366</v>
      </c>
      <c r="Z744" s="53">
        <f t="shared" si="11"/>
        <v>7624085</v>
      </c>
    </row>
    <row r="745" spans="1:26" s="13" customFormat="1">
      <c r="A745" s="50">
        <v>497</v>
      </c>
      <c r="B745" s="50">
        <v>497117605</v>
      </c>
      <c r="C745" s="51" t="s">
        <v>290</v>
      </c>
      <c r="D745" s="50">
        <v>117</v>
      </c>
      <c r="E745" s="51" t="s">
        <v>35</v>
      </c>
      <c r="F745" s="50">
        <v>605</v>
      </c>
      <c r="G745" s="51" t="s">
        <v>193</v>
      </c>
      <c r="H745" s="52">
        <v>59</v>
      </c>
      <c r="I745" s="53">
        <v>8685</v>
      </c>
      <c r="J745" s="53">
        <v>6695</v>
      </c>
      <c r="K745" s="53">
        <v>0</v>
      </c>
      <c r="L745" s="53">
        <v>893</v>
      </c>
      <c r="M745" s="53">
        <v>16273</v>
      </c>
      <c r="N745" s="36"/>
      <c r="O745" s="54" t="s">
        <v>308</v>
      </c>
      <c r="P745" s="54" t="s">
        <v>308</v>
      </c>
      <c r="Q745" s="56">
        <v>0.09</v>
      </c>
      <c r="R745" s="56">
        <v>6.5000000000000002E-2</v>
      </c>
      <c r="S745" s="53">
        <v>0</v>
      </c>
      <c r="T745" s="36"/>
      <c r="U745" s="57">
        <v>907420</v>
      </c>
      <c r="V745" s="57">
        <v>0</v>
      </c>
      <c r="W745" s="53">
        <v>0</v>
      </c>
      <c r="X745" s="53">
        <v>52687</v>
      </c>
      <c r="Y745" s="53">
        <v>960107</v>
      </c>
      <c r="Z745" s="53">
        <f t="shared" si="11"/>
        <v>7624085</v>
      </c>
    </row>
    <row r="746" spans="1:26" s="13" customFormat="1">
      <c r="A746" s="50">
        <v>497</v>
      </c>
      <c r="B746" s="50">
        <v>497117670</v>
      </c>
      <c r="C746" s="51" t="s">
        <v>290</v>
      </c>
      <c r="D746" s="50">
        <v>117</v>
      </c>
      <c r="E746" s="51" t="s">
        <v>35</v>
      </c>
      <c r="F746" s="50">
        <v>670</v>
      </c>
      <c r="G746" s="51" t="s">
        <v>37</v>
      </c>
      <c r="H746" s="52">
        <v>7</v>
      </c>
      <c r="I746" s="53">
        <v>11035</v>
      </c>
      <c r="J746" s="53">
        <v>8408</v>
      </c>
      <c r="K746" s="53">
        <v>0</v>
      </c>
      <c r="L746" s="53">
        <v>893</v>
      </c>
      <c r="M746" s="53">
        <v>20336</v>
      </c>
      <c r="N746" s="36"/>
      <c r="O746" s="54" t="s">
        <v>308</v>
      </c>
      <c r="P746" s="54" t="s">
        <v>308</v>
      </c>
      <c r="Q746" s="56">
        <v>0.09</v>
      </c>
      <c r="R746" s="56">
        <v>7.6999999999999999E-2</v>
      </c>
      <c r="S746" s="53">
        <v>0</v>
      </c>
      <c r="T746" s="36"/>
      <c r="U746" s="57">
        <v>136101</v>
      </c>
      <c r="V746" s="57">
        <v>0</v>
      </c>
      <c r="W746" s="53">
        <v>0</v>
      </c>
      <c r="X746" s="53">
        <v>6251</v>
      </c>
      <c r="Y746" s="53">
        <v>142352</v>
      </c>
      <c r="Z746" s="53">
        <f t="shared" si="11"/>
        <v>7624085</v>
      </c>
    </row>
    <row r="747" spans="1:26" s="13" customFormat="1">
      <c r="A747" s="50">
        <v>497</v>
      </c>
      <c r="B747" s="50">
        <v>497117674</v>
      </c>
      <c r="C747" s="51" t="s">
        <v>290</v>
      </c>
      <c r="D747" s="50">
        <v>117</v>
      </c>
      <c r="E747" s="51" t="s">
        <v>35</v>
      </c>
      <c r="F747" s="50">
        <v>674</v>
      </c>
      <c r="G747" s="51" t="s">
        <v>38</v>
      </c>
      <c r="H747" s="52">
        <v>25</v>
      </c>
      <c r="I747" s="53">
        <v>9018</v>
      </c>
      <c r="J747" s="53">
        <v>3855</v>
      </c>
      <c r="K747" s="53">
        <v>0</v>
      </c>
      <c r="L747" s="53">
        <v>893</v>
      </c>
      <c r="M747" s="53">
        <v>13766</v>
      </c>
      <c r="N747" s="36"/>
      <c r="O747" s="54" t="s">
        <v>308</v>
      </c>
      <c r="P747" s="54" t="s">
        <v>308</v>
      </c>
      <c r="Q747" s="56">
        <v>0.09</v>
      </c>
      <c r="R747" s="56">
        <v>5.8000000000000003E-2</v>
      </c>
      <c r="S747" s="53">
        <v>0</v>
      </c>
      <c r="T747" s="36"/>
      <c r="U747" s="57">
        <v>321825</v>
      </c>
      <c r="V747" s="57">
        <v>0</v>
      </c>
      <c r="W747" s="53">
        <v>0</v>
      </c>
      <c r="X747" s="53">
        <v>22325</v>
      </c>
      <c r="Y747" s="53">
        <v>344150</v>
      </c>
      <c r="Z747" s="53">
        <f t="shared" si="11"/>
        <v>7624085</v>
      </c>
    </row>
    <row r="748" spans="1:26" s="13" customFormat="1">
      <c r="A748" s="50">
        <v>497</v>
      </c>
      <c r="B748" s="50">
        <v>497117683</v>
      </c>
      <c r="C748" s="51" t="s">
        <v>290</v>
      </c>
      <c r="D748" s="50">
        <v>117</v>
      </c>
      <c r="E748" s="51" t="s">
        <v>35</v>
      </c>
      <c r="F748" s="50">
        <v>683</v>
      </c>
      <c r="G748" s="51" t="s">
        <v>39</v>
      </c>
      <c r="H748" s="52">
        <v>3</v>
      </c>
      <c r="I748" s="53">
        <v>10135</v>
      </c>
      <c r="J748" s="53">
        <v>6123</v>
      </c>
      <c r="K748" s="53">
        <v>0</v>
      </c>
      <c r="L748" s="53">
        <v>893</v>
      </c>
      <c r="M748" s="53">
        <v>17151</v>
      </c>
      <c r="N748" s="36"/>
      <c r="O748" s="54" t="s">
        <v>308</v>
      </c>
      <c r="P748" s="54" t="s">
        <v>308</v>
      </c>
      <c r="Q748" s="56">
        <v>0.09</v>
      </c>
      <c r="R748" s="56">
        <v>2.7E-2</v>
      </c>
      <c r="S748" s="53">
        <v>0</v>
      </c>
      <c r="T748" s="36"/>
      <c r="U748" s="57">
        <v>48774</v>
      </c>
      <c r="V748" s="57">
        <v>0</v>
      </c>
      <c r="W748" s="53">
        <v>0</v>
      </c>
      <c r="X748" s="53">
        <v>2679</v>
      </c>
      <c r="Y748" s="53">
        <v>51453</v>
      </c>
      <c r="Z748" s="53">
        <f t="shared" si="11"/>
        <v>7624085</v>
      </c>
    </row>
    <row r="749" spans="1:26" s="13" customFormat="1">
      <c r="A749" s="50">
        <v>497</v>
      </c>
      <c r="B749" s="50">
        <v>497117728</v>
      </c>
      <c r="C749" s="51" t="s">
        <v>290</v>
      </c>
      <c r="D749" s="50">
        <v>117</v>
      </c>
      <c r="E749" s="51" t="s">
        <v>35</v>
      </c>
      <c r="F749" s="50">
        <v>728</v>
      </c>
      <c r="G749" s="51" t="s">
        <v>349</v>
      </c>
      <c r="H749" s="52">
        <v>1</v>
      </c>
      <c r="I749" s="53">
        <v>10401</v>
      </c>
      <c r="J749" s="53">
        <v>4526</v>
      </c>
      <c r="K749" s="53">
        <v>0</v>
      </c>
      <c r="L749" s="53">
        <v>893</v>
      </c>
      <c r="M749" s="53">
        <v>15820</v>
      </c>
      <c r="N749" s="36"/>
      <c r="O749" s="54" t="s">
        <v>308</v>
      </c>
      <c r="P749" s="54" t="s">
        <v>308</v>
      </c>
      <c r="Q749" s="56">
        <v>0.09</v>
      </c>
      <c r="R749" s="56">
        <v>7.0000000000000001E-3</v>
      </c>
      <c r="S749" s="53">
        <v>0</v>
      </c>
      <c r="T749" s="36"/>
      <c r="U749" s="57">
        <v>14927</v>
      </c>
      <c r="V749" s="57">
        <v>0</v>
      </c>
      <c r="W749" s="53">
        <v>0</v>
      </c>
      <c r="X749" s="53">
        <v>893</v>
      </c>
      <c r="Y749" s="53">
        <v>15820</v>
      </c>
      <c r="Z749" s="53">
        <f t="shared" si="11"/>
        <v>7624085</v>
      </c>
    </row>
    <row r="750" spans="1:26" s="13" customFormat="1">
      <c r="A750" s="50">
        <v>497</v>
      </c>
      <c r="B750" s="50">
        <v>497117755</v>
      </c>
      <c r="C750" s="51" t="s">
        <v>290</v>
      </c>
      <c r="D750" s="50">
        <v>117</v>
      </c>
      <c r="E750" s="51" t="s">
        <v>35</v>
      </c>
      <c r="F750" s="50">
        <v>755</v>
      </c>
      <c r="G750" s="51" t="s">
        <v>42</v>
      </c>
      <c r="H750" s="52">
        <v>1</v>
      </c>
      <c r="I750" s="53">
        <v>8094</v>
      </c>
      <c r="J750" s="53">
        <v>3105</v>
      </c>
      <c r="K750" s="53">
        <v>0</v>
      </c>
      <c r="L750" s="53">
        <v>893</v>
      </c>
      <c r="M750" s="53">
        <v>12092</v>
      </c>
      <c r="N750" s="36"/>
      <c r="O750" s="54" t="s">
        <v>308</v>
      </c>
      <c r="P750" s="54" t="s">
        <v>308</v>
      </c>
      <c r="Q750" s="56">
        <v>0.09</v>
      </c>
      <c r="R750" s="56">
        <v>1.4E-2</v>
      </c>
      <c r="S750" s="53">
        <v>0</v>
      </c>
      <c r="T750" s="36"/>
      <c r="U750" s="57">
        <v>11199</v>
      </c>
      <c r="V750" s="57">
        <v>0</v>
      </c>
      <c r="W750" s="53">
        <v>0</v>
      </c>
      <c r="X750" s="53">
        <v>893</v>
      </c>
      <c r="Y750" s="53">
        <v>12092</v>
      </c>
      <c r="Z750" s="53">
        <f t="shared" si="11"/>
        <v>7624085</v>
      </c>
    </row>
    <row r="751" spans="1:26" s="13" customFormat="1">
      <c r="A751" s="50">
        <v>497</v>
      </c>
      <c r="B751" s="50">
        <v>497117766</v>
      </c>
      <c r="C751" s="51" t="s">
        <v>290</v>
      </c>
      <c r="D751" s="50">
        <v>117</v>
      </c>
      <c r="E751" s="51" t="s">
        <v>35</v>
      </c>
      <c r="F751" s="50">
        <v>766</v>
      </c>
      <c r="G751" s="51" t="s">
        <v>240</v>
      </c>
      <c r="H751" s="52">
        <v>2</v>
      </c>
      <c r="I751" s="53">
        <v>10542</v>
      </c>
      <c r="J751" s="53">
        <v>3230</v>
      </c>
      <c r="K751" s="53">
        <v>0</v>
      </c>
      <c r="L751" s="53">
        <v>893</v>
      </c>
      <c r="M751" s="53">
        <v>14665</v>
      </c>
      <c r="N751" s="36"/>
      <c r="O751" s="54" t="s">
        <v>308</v>
      </c>
      <c r="P751" s="54" t="s">
        <v>308</v>
      </c>
      <c r="Q751" s="56">
        <v>0.09</v>
      </c>
      <c r="R751" s="56">
        <v>3.0000000000000001E-3</v>
      </c>
      <c r="S751" s="53">
        <v>0</v>
      </c>
      <c r="T751" s="36"/>
      <c r="U751" s="57">
        <v>27544</v>
      </c>
      <c r="V751" s="57">
        <v>0</v>
      </c>
      <c r="W751" s="53">
        <v>0</v>
      </c>
      <c r="X751" s="53">
        <v>1786</v>
      </c>
      <c r="Y751" s="53">
        <v>29330</v>
      </c>
      <c r="Z751" s="53">
        <f t="shared" si="11"/>
        <v>7624085</v>
      </c>
    </row>
    <row r="752" spans="1:26" s="13" customFormat="1">
      <c r="A752" s="50">
        <v>498</v>
      </c>
      <c r="B752" s="50">
        <v>498281281</v>
      </c>
      <c r="C752" s="51" t="s">
        <v>296</v>
      </c>
      <c r="D752" s="50">
        <v>281</v>
      </c>
      <c r="E752" s="51" t="s">
        <v>146</v>
      </c>
      <c r="F752" s="50">
        <v>281</v>
      </c>
      <c r="G752" s="51" t="s">
        <v>146</v>
      </c>
      <c r="H752" s="52">
        <v>324</v>
      </c>
      <c r="I752" s="53">
        <v>11507</v>
      </c>
      <c r="J752" s="53">
        <v>0</v>
      </c>
      <c r="K752" s="53">
        <v>0</v>
      </c>
      <c r="L752" s="53">
        <v>893</v>
      </c>
      <c r="M752" s="53">
        <v>12400</v>
      </c>
      <c r="N752" s="36"/>
      <c r="O752" s="54" t="s">
        <v>308</v>
      </c>
      <c r="P752" s="54" t="s">
        <v>308</v>
      </c>
      <c r="Q752" s="56">
        <v>0.18</v>
      </c>
      <c r="R752" s="56">
        <v>0.11799999999999999</v>
      </c>
      <c r="S752" s="53">
        <v>0</v>
      </c>
      <c r="T752" s="36"/>
      <c r="U752" s="57">
        <v>3728268</v>
      </c>
      <c r="V752" s="57">
        <v>0</v>
      </c>
      <c r="W752" s="53">
        <v>0</v>
      </c>
      <c r="X752" s="53">
        <v>289332</v>
      </c>
      <c r="Y752" s="53">
        <v>4017600</v>
      </c>
      <c r="Z752" s="53">
        <f t="shared" si="11"/>
        <v>4017600</v>
      </c>
    </row>
    <row r="753" spans="1:26" s="13" customFormat="1">
      <c r="A753" s="50">
        <v>499</v>
      </c>
      <c r="B753" s="50">
        <v>499061061</v>
      </c>
      <c r="C753" s="51" t="s">
        <v>297</v>
      </c>
      <c r="D753" s="50">
        <v>61</v>
      </c>
      <c r="E753" s="51" t="s">
        <v>148</v>
      </c>
      <c r="F753" s="50">
        <v>61</v>
      </c>
      <c r="G753" s="51" t="s">
        <v>148</v>
      </c>
      <c r="H753" s="52">
        <v>123</v>
      </c>
      <c r="I753" s="53">
        <v>10651</v>
      </c>
      <c r="J753" s="53">
        <v>506</v>
      </c>
      <c r="K753" s="53">
        <v>0</v>
      </c>
      <c r="L753" s="53">
        <v>893</v>
      </c>
      <c r="M753" s="53">
        <v>12050</v>
      </c>
      <c r="N753" s="36"/>
      <c r="O753" s="54" t="s">
        <v>308</v>
      </c>
      <c r="P753" s="54" t="s">
        <v>308</v>
      </c>
      <c r="Q753" s="56">
        <v>0.09</v>
      </c>
      <c r="R753" s="56">
        <v>0.03</v>
      </c>
      <c r="S753" s="53">
        <v>0</v>
      </c>
      <c r="T753" s="36"/>
      <c r="U753" s="57">
        <v>1372311</v>
      </c>
      <c r="V753" s="57">
        <v>0</v>
      </c>
      <c r="W753" s="53">
        <v>0</v>
      </c>
      <c r="X753" s="53">
        <v>109839</v>
      </c>
      <c r="Y753" s="53">
        <v>1482150</v>
      </c>
      <c r="Z753" s="53">
        <f t="shared" si="11"/>
        <v>6153111</v>
      </c>
    </row>
    <row r="754" spans="1:26" s="13" customFormat="1">
      <c r="A754" s="50">
        <v>499</v>
      </c>
      <c r="B754" s="50">
        <v>499061161</v>
      </c>
      <c r="C754" s="51" t="s">
        <v>297</v>
      </c>
      <c r="D754" s="50">
        <v>61</v>
      </c>
      <c r="E754" s="51" t="s">
        <v>148</v>
      </c>
      <c r="F754" s="50">
        <v>161</v>
      </c>
      <c r="G754" s="51" t="s">
        <v>151</v>
      </c>
      <c r="H754" s="52">
        <v>12</v>
      </c>
      <c r="I754" s="53">
        <v>11808</v>
      </c>
      <c r="J754" s="53">
        <v>4442</v>
      </c>
      <c r="K754" s="53">
        <v>0</v>
      </c>
      <c r="L754" s="53">
        <v>893</v>
      </c>
      <c r="M754" s="53">
        <v>17143</v>
      </c>
      <c r="N754" s="36"/>
      <c r="O754" s="54" t="s">
        <v>308</v>
      </c>
      <c r="P754" s="54" t="s">
        <v>308</v>
      </c>
      <c r="Q754" s="56">
        <v>0.09</v>
      </c>
      <c r="R754" s="56">
        <v>8.0000000000000002E-3</v>
      </c>
      <c r="S754" s="53">
        <v>0</v>
      </c>
      <c r="T754" s="36"/>
      <c r="U754" s="57">
        <v>195000</v>
      </c>
      <c r="V754" s="57">
        <v>0</v>
      </c>
      <c r="W754" s="53">
        <v>0</v>
      </c>
      <c r="X754" s="53">
        <v>10716</v>
      </c>
      <c r="Y754" s="53">
        <v>205716</v>
      </c>
      <c r="Z754" s="53">
        <f t="shared" si="11"/>
        <v>6153111</v>
      </c>
    </row>
    <row r="755" spans="1:26" s="13" customFormat="1">
      <c r="A755" s="50">
        <v>499</v>
      </c>
      <c r="B755" s="50">
        <v>499061281</v>
      </c>
      <c r="C755" s="51" t="s">
        <v>297</v>
      </c>
      <c r="D755" s="50">
        <v>61</v>
      </c>
      <c r="E755" s="51" t="s">
        <v>148</v>
      </c>
      <c r="F755" s="50">
        <v>281</v>
      </c>
      <c r="G755" s="51" t="s">
        <v>146</v>
      </c>
      <c r="H755" s="52">
        <v>337</v>
      </c>
      <c r="I755" s="53">
        <v>10976</v>
      </c>
      <c r="J755" s="53">
        <v>0</v>
      </c>
      <c r="K755" s="53">
        <v>0</v>
      </c>
      <c r="L755" s="53">
        <v>893</v>
      </c>
      <c r="M755" s="53">
        <v>11869</v>
      </c>
      <c r="N755" s="36"/>
      <c r="O755" s="54" t="s">
        <v>308</v>
      </c>
      <c r="P755" s="54" t="s">
        <v>308</v>
      </c>
      <c r="Q755" s="56">
        <v>0.18</v>
      </c>
      <c r="R755" s="56">
        <v>0.11799999999999999</v>
      </c>
      <c r="S755" s="53">
        <v>0</v>
      </c>
      <c r="T755" s="36"/>
      <c r="U755" s="57">
        <v>3698912</v>
      </c>
      <c r="V755" s="57">
        <v>0</v>
      </c>
      <c r="W755" s="53">
        <v>0</v>
      </c>
      <c r="X755" s="53">
        <v>300941</v>
      </c>
      <c r="Y755" s="53">
        <v>3999853</v>
      </c>
      <c r="Z755" s="53">
        <f t="shared" si="11"/>
        <v>6153111</v>
      </c>
    </row>
    <row r="756" spans="1:26" s="13" customFormat="1">
      <c r="A756" s="50">
        <v>499</v>
      </c>
      <c r="B756" s="50">
        <v>499061332</v>
      </c>
      <c r="C756" s="51" t="s">
        <v>297</v>
      </c>
      <c r="D756" s="50">
        <v>61</v>
      </c>
      <c r="E756" s="51" t="s">
        <v>148</v>
      </c>
      <c r="F756" s="50">
        <v>332</v>
      </c>
      <c r="G756" s="51" t="s">
        <v>199</v>
      </c>
      <c r="H756" s="52">
        <v>34</v>
      </c>
      <c r="I756" s="53">
        <v>11650</v>
      </c>
      <c r="J756" s="53">
        <v>1145</v>
      </c>
      <c r="K756" s="53">
        <v>0</v>
      </c>
      <c r="L756" s="53">
        <v>893</v>
      </c>
      <c r="M756" s="53">
        <v>13688</v>
      </c>
      <c r="N756" s="36"/>
      <c r="O756" s="54" t="s">
        <v>308</v>
      </c>
      <c r="P756" s="54" t="s">
        <v>308</v>
      </c>
      <c r="Q756" s="56">
        <v>0.09</v>
      </c>
      <c r="R756" s="56">
        <v>1.4E-2</v>
      </c>
      <c r="S756" s="53">
        <v>0</v>
      </c>
      <c r="T756" s="36"/>
      <c r="U756" s="57">
        <v>435030</v>
      </c>
      <c r="V756" s="57">
        <v>0</v>
      </c>
      <c r="W756" s="53">
        <v>0</v>
      </c>
      <c r="X756" s="53">
        <v>30362</v>
      </c>
      <c r="Y756" s="53">
        <v>465392</v>
      </c>
      <c r="Z756" s="53">
        <f t="shared" si="11"/>
        <v>6153111</v>
      </c>
    </row>
    <row r="757" spans="1:26" s="13" customFormat="1">
      <c r="A757" s="50">
        <v>3501</v>
      </c>
      <c r="B757" s="50">
        <v>3501137061</v>
      </c>
      <c r="C757" s="51" t="s">
        <v>298</v>
      </c>
      <c r="D757" s="50">
        <v>137</v>
      </c>
      <c r="E757" s="51" t="s">
        <v>196</v>
      </c>
      <c r="F757" s="50">
        <v>61</v>
      </c>
      <c r="G757" s="51" t="s">
        <v>148</v>
      </c>
      <c r="H757" s="52">
        <v>26</v>
      </c>
      <c r="I757" s="53">
        <v>12223</v>
      </c>
      <c r="J757" s="53">
        <v>581</v>
      </c>
      <c r="K757" s="53">
        <v>0</v>
      </c>
      <c r="L757" s="53">
        <v>893</v>
      </c>
      <c r="M757" s="53">
        <v>13697</v>
      </c>
      <c r="N757" s="36"/>
      <c r="O757" s="54" t="s">
        <v>308</v>
      </c>
      <c r="P757" s="54" t="s">
        <v>308</v>
      </c>
      <c r="Q757" s="56">
        <v>0.09</v>
      </c>
      <c r="R757" s="56">
        <v>0.03</v>
      </c>
      <c r="S757" s="53">
        <v>0</v>
      </c>
      <c r="T757" s="36"/>
      <c r="U757" s="57">
        <v>332904</v>
      </c>
      <c r="V757" s="57">
        <v>0</v>
      </c>
      <c r="W757" s="53">
        <v>0</v>
      </c>
      <c r="X757" s="53">
        <v>23218</v>
      </c>
      <c r="Y757" s="53">
        <v>356122</v>
      </c>
      <c r="Z757" s="53">
        <f t="shared" si="11"/>
        <v>5129880</v>
      </c>
    </row>
    <row r="758" spans="1:26" s="13" customFormat="1">
      <c r="A758" s="50">
        <v>3501</v>
      </c>
      <c r="B758" s="50">
        <v>3501137086</v>
      </c>
      <c r="C758" s="51" t="s">
        <v>298</v>
      </c>
      <c r="D758" s="50">
        <v>137</v>
      </c>
      <c r="E758" s="51" t="s">
        <v>196</v>
      </c>
      <c r="F758" s="50">
        <v>86</v>
      </c>
      <c r="G758" s="51" t="s">
        <v>185</v>
      </c>
      <c r="H758" s="52">
        <v>1</v>
      </c>
      <c r="I758" s="53">
        <v>9794</v>
      </c>
      <c r="J758" s="53">
        <v>1403</v>
      </c>
      <c r="K758" s="53">
        <v>0</v>
      </c>
      <c r="L758" s="53">
        <v>893</v>
      </c>
      <c r="M758" s="53">
        <v>12090</v>
      </c>
      <c r="N758" s="36"/>
      <c r="O758" s="54" t="s">
        <v>308</v>
      </c>
      <c r="P758" s="54" t="s">
        <v>308</v>
      </c>
      <c r="Q758" s="56">
        <v>0.09</v>
      </c>
      <c r="R758" s="56">
        <v>5.1999999999999998E-2</v>
      </c>
      <c r="S758" s="53">
        <v>0</v>
      </c>
      <c r="T758" s="36"/>
      <c r="U758" s="57">
        <v>11197</v>
      </c>
      <c r="V758" s="57">
        <v>0</v>
      </c>
      <c r="W758" s="53">
        <v>0</v>
      </c>
      <c r="X758" s="53">
        <v>893</v>
      </c>
      <c r="Y758" s="53">
        <v>12090</v>
      </c>
      <c r="Z758" s="53">
        <f t="shared" si="11"/>
        <v>5129880</v>
      </c>
    </row>
    <row r="759" spans="1:26" s="13" customFormat="1">
      <c r="A759" s="50">
        <v>3501</v>
      </c>
      <c r="B759" s="50">
        <v>3501137127</v>
      </c>
      <c r="C759" s="51" t="s">
        <v>298</v>
      </c>
      <c r="D759" s="50">
        <v>137</v>
      </c>
      <c r="E759" s="51" t="s">
        <v>196</v>
      </c>
      <c r="F759" s="50">
        <v>127</v>
      </c>
      <c r="G759" s="51" t="s">
        <v>187</v>
      </c>
      <c r="H759" s="52">
        <v>1</v>
      </c>
      <c r="I759" s="53">
        <v>9794</v>
      </c>
      <c r="J759" s="53">
        <v>4716</v>
      </c>
      <c r="K759" s="53">
        <v>0</v>
      </c>
      <c r="L759" s="53">
        <v>893</v>
      </c>
      <c r="M759" s="53">
        <v>15403</v>
      </c>
      <c r="N759" s="36"/>
      <c r="O759" s="54" t="s">
        <v>308</v>
      </c>
      <c r="P759" s="54" t="s">
        <v>308</v>
      </c>
      <c r="Q759" s="56">
        <v>0.09</v>
      </c>
      <c r="R759" s="56">
        <v>2.1999999999999999E-2</v>
      </c>
      <c r="S759" s="53">
        <v>0</v>
      </c>
      <c r="T759" s="36"/>
      <c r="U759" s="57">
        <v>14510</v>
      </c>
      <c r="V759" s="57">
        <v>0</v>
      </c>
      <c r="W759" s="53">
        <v>0</v>
      </c>
      <c r="X759" s="53">
        <v>893</v>
      </c>
      <c r="Y759" s="53">
        <v>15403</v>
      </c>
      <c r="Z759" s="53">
        <f t="shared" si="11"/>
        <v>5129880</v>
      </c>
    </row>
    <row r="760" spans="1:26" s="13" customFormat="1">
      <c r="A760" s="50">
        <v>3501</v>
      </c>
      <c r="B760" s="50">
        <v>3501137137</v>
      </c>
      <c r="C760" s="51" t="s">
        <v>298</v>
      </c>
      <c r="D760" s="50">
        <v>137</v>
      </c>
      <c r="E760" s="51" t="s">
        <v>196</v>
      </c>
      <c r="F760" s="50">
        <v>137</v>
      </c>
      <c r="G760" s="51" t="s">
        <v>196</v>
      </c>
      <c r="H760" s="52">
        <v>216</v>
      </c>
      <c r="I760" s="53">
        <v>13007</v>
      </c>
      <c r="J760" s="53">
        <v>239</v>
      </c>
      <c r="K760" s="53">
        <v>1633</v>
      </c>
      <c r="L760" s="53">
        <v>893</v>
      </c>
      <c r="M760" s="53">
        <v>15772</v>
      </c>
      <c r="N760" s="36"/>
      <c r="O760" s="54" t="s">
        <v>308</v>
      </c>
      <c r="P760" s="54" t="s">
        <v>308</v>
      </c>
      <c r="Q760" s="56">
        <v>0.18</v>
      </c>
      <c r="R760" s="56">
        <v>0.121</v>
      </c>
      <c r="S760" s="53">
        <v>0</v>
      </c>
      <c r="T760" s="36"/>
      <c r="U760" s="57">
        <v>2861136</v>
      </c>
      <c r="V760" s="57">
        <v>0</v>
      </c>
      <c r="W760" s="53">
        <v>352696</v>
      </c>
      <c r="X760" s="53">
        <v>192888</v>
      </c>
      <c r="Y760" s="53">
        <v>3406720</v>
      </c>
      <c r="Z760" s="53">
        <f t="shared" si="11"/>
        <v>5129880</v>
      </c>
    </row>
    <row r="761" spans="1:26" s="13" customFormat="1">
      <c r="A761" s="50">
        <v>3501</v>
      </c>
      <c r="B761" s="50">
        <v>3501137161</v>
      </c>
      <c r="C761" s="51" t="s">
        <v>298</v>
      </c>
      <c r="D761" s="50">
        <v>137</v>
      </c>
      <c r="E761" s="51" t="s">
        <v>196</v>
      </c>
      <c r="F761" s="50">
        <v>161</v>
      </c>
      <c r="G761" s="51" t="s">
        <v>151</v>
      </c>
      <c r="H761" s="52">
        <v>1</v>
      </c>
      <c r="I761" s="53">
        <v>10418</v>
      </c>
      <c r="J761" s="53">
        <v>3919</v>
      </c>
      <c r="K761" s="53">
        <v>0</v>
      </c>
      <c r="L761" s="53">
        <v>893</v>
      </c>
      <c r="M761" s="53">
        <v>15230</v>
      </c>
      <c r="N761" s="36"/>
      <c r="O761" s="54" t="s">
        <v>308</v>
      </c>
      <c r="P761" s="54" t="s">
        <v>308</v>
      </c>
      <c r="Q761" s="56">
        <v>0.09</v>
      </c>
      <c r="R761" s="56">
        <v>8.0000000000000002E-3</v>
      </c>
      <c r="S761" s="53">
        <v>0</v>
      </c>
      <c r="T761" s="36"/>
      <c r="U761" s="57">
        <v>14337</v>
      </c>
      <c r="V761" s="57">
        <v>0</v>
      </c>
      <c r="W761" s="53">
        <v>0</v>
      </c>
      <c r="X761" s="53">
        <v>893</v>
      </c>
      <c r="Y761" s="53">
        <v>15230</v>
      </c>
      <c r="Z761" s="53">
        <f t="shared" si="11"/>
        <v>5129880</v>
      </c>
    </row>
    <row r="762" spans="1:26" s="13" customFormat="1">
      <c r="A762" s="50">
        <v>3501</v>
      </c>
      <c r="B762" s="50">
        <v>3501137210</v>
      </c>
      <c r="C762" s="51" t="s">
        <v>298</v>
      </c>
      <c r="D762" s="50">
        <v>137</v>
      </c>
      <c r="E762" s="51" t="s">
        <v>196</v>
      </c>
      <c r="F762" s="50">
        <v>210</v>
      </c>
      <c r="G762" s="51" t="s">
        <v>188</v>
      </c>
      <c r="H762" s="52">
        <v>2</v>
      </c>
      <c r="I762" s="53">
        <v>13975</v>
      </c>
      <c r="J762" s="53">
        <v>4488</v>
      </c>
      <c r="K762" s="53">
        <v>0</v>
      </c>
      <c r="L762" s="53">
        <v>893</v>
      </c>
      <c r="M762" s="53">
        <v>19356</v>
      </c>
      <c r="N762" s="36"/>
      <c r="O762" s="54" t="s">
        <v>308</v>
      </c>
      <c r="P762" s="54" t="s">
        <v>308</v>
      </c>
      <c r="Q762" s="56">
        <v>0.09</v>
      </c>
      <c r="R762" s="56">
        <v>5.8999999999999997E-2</v>
      </c>
      <c r="S762" s="53">
        <v>0</v>
      </c>
      <c r="T762" s="36"/>
      <c r="U762" s="57">
        <v>36926</v>
      </c>
      <c r="V762" s="57">
        <v>0</v>
      </c>
      <c r="W762" s="53">
        <v>0</v>
      </c>
      <c r="X762" s="53">
        <v>1786</v>
      </c>
      <c r="Y762" s="53">
        <v>38712</v>
      </c>
      <c r="Z762" s="53">
        <f t="shared" si="11"/>
        <v>5129880</v>
      </c>
    </row>
    <row r="763" spans="1:26" s="13" customFormat="1">
      <c r="A763" s="50">
        <v>3501</v>
      </c>
      <c r="B763" s="50">
        <v>3501137278</v>
      </c>
      <c r="C763" s="51" t="s">
        <v>298</v>
      </c>
      <c r="D763" s="50">
        <v>137</v>
      </c>
      <c r="E763" s="51" t="s">
        <v>196</v>
      </c>
      <c r="F763" s="50">
        <v>278</v>
      </c>
      <c r="G763" s="51" t="s">
        <v>190</v>
      </c>
      <c r="H763" s="52">
        <v>1</v>
      </c>
      <c r="I763" s="53">
        <v>9794</v>
      </c>
      <c r="J763" s="53">
        <v>3156</v>
      </c>
      <c r="K763" s="53">
        <v>0</v>
      </c>
      <c r="L763" s="53">
        <v>893</v>
      </c>
      <c r="M763" s="53">
        <v>13843</v>
      </c>
      <c r="N763" s="36"/>
      <c r="O763" s="54" t="s">
        <v>308</v>
      </c>
      <c r="P763" s="54" t="s">
        <v>308</v>
      </c>
      <c r="Q763" s="56">
        <v>0.09</v>
      </c>
      <c r="R763" s="56">
        <v>4.5999999999999999E-2</v>
      </c>
      <c r="S763" s="53">
        <v>0</v>
      </c>
      <c r="T763" s="36"/>
      <c r="U763" s="57">
        <v>12950</v>
      </c>
      <c r="V763" s="57">
        <v>0</v>
      </c>
      <c r="W763" s="53">
        <v>0</v>
      </c>
      <c r="X763" s="53">
        <v>893</v>
      </c>
      <c r="Y763" s="53">
        <v>13843</v>
      </c>
      <c r="Z763" s="53">
        <f t="shared" si="11"/>
        <v>5129880</v>
      </c>
    </row>
    <row r="764" spans="1:26" s="13" customFormat="1">
      <c r="A764" s="50">
        <v>3501</v>
      </c>
      <c r="B764" s="50">
        <v>3501137281</v>
      </c>
      <c r="C764" s="51" t="s">
        <v>298</v>
      </c>
      <c r="D764" s="50">
        <v>137</v>
      </c>
      <c r="E764" s="51" t="s">
        <v>196</v>
      </c>
      <c r="F764" s="50">
        <v>281</v>
      </c>
      <c r="G764" s="51" t="s">
        <v>146</v>
      </c>
      <c r="H764" s="52">
        <v>84</v>
      </c>
      <c r="I764" s="53">
        <v>12941</v>
      </c>
      <c r="J764" s="53">
        <v>0</v>
      </c>
      <c r="K764" s="53">
        <v>0</v>
      </c>
      <c r="L764" s="53">
        <v>893</v>
      </c>
      <c r="M764" s="53">
        <v>13834</v>
      </c>
      <c r="N764" s="36"/>
      <c r="O764" s="54" t="s">
        <v>308</v>
      </c>
      <c r="P764" s="54" t="s">
        <v>308</v>
      </c>
      <c r="Q764" s="56">
        <v>0.18</v>
      </c>
      <c r="R764" s="56">
        <v>0.11799999999999999</v>
      </c>
      <c r="S764" s="53">
        <v>0</v>
      </c>
      <c r="T764" s="36"/>
      <c r="U764" s="57">
        <v>1087044</v>
      </c>
      <c r="V764" s="57">
        <v>0</v>
      </c>
      <c r="W764" s="53">
        <v>0</v>
      </c>
      <c r="X764" s="53">
        <v>75012</v>
      </c>
      <c r="Y764" s="53">
        <v>1162056</v>
      </c>
      <c r="Z764" s="53">
        <f t="shared" si="11"/>
        <v>5129880</v>
      </c>
    </row>
    <row r="765" spans="1:26" s="13" customFormat="1">
      <c r="A765" s="50">
        <v>3501</v>
      </c>
      <c r="B765" s="50">
        <v>3501137309</v>
      </c>
      <c r="C765" s="51" t="s">
        <v>298</v>
      </c>
      <c r="D765" s="50">
        <v>137</v>
      </c>
      <c r="E765" s="51" t="s">
        <v>196</v>
      </c>
      <c r="F765" s="50">
        <v>309</v>
      </c>
      <c r="G765" s="51" t="s">
        <v>197</v>
      </c>
      <c r="H765" s="52">
        <v>1</v>
      </c>
      <c r="I765" s="53">
        <v>10900</v>
      </c>
      <c r="J765" s="53">
        <v>608</v>
      </c>
      <c r="K765" s="53">
        <v>0</v>
      </c>
      <c r="L765" s="53">
        <v>893</v>
      </c>
      <c r="M765" s="53">
        <v>12401</v>
      </c>
      <c r="N765" s="36"/>
      <c r="O765" s="54" t="s">
        <v>308</v>
      </c>
      <c r="P765" s="54" t="s">
        <v>308</v>
      </c>
      <c r="Q765" s="56">
        <v>0.09</v>
      </c>
      <c r="R765" s="56">
        <v>4.0000000000000001E-3</v>
      </c>
      <c r="S765" s="53">
        <v>0</v>
      </c>
      <c r="T765" s="36"/>
      <c r="U765" s="57">
        <v>11508</v>
      </c>
      <c r="V765" s="57">
        <v>0</v>
      </c>
      <c r="W765" s="53">
        <v>0</v>
      </c>
      <c r="X765" s="53">
        <v>893</v>
      </c>
      <c r="Y765" s="53">
        <v>12401</v>
      </c>
      <c r="Z765" s="53">
        <f t="shared" si="11"/>
        <v>5129880</v>
      </c>
    </row>
    <row r="766" spans="1:26" s="13" customFormat="1">
      <c r="A766" s="50">
        <v>3501</v>
      </c>
      <c r="B766" s="50">
        <v>3501137325</v>
      </c>
      <c r="C766" s="51" t="s">
        <v>298</v>
      </c>
      <c r="D766" s="50">
        <v>137</v>
      </c>
      <c r="E766" s="51" t="s">
        <v>196</v>
      </c>
      <c r="F766" s="50">
        <v>325</v>
      </c>
      <c r="G766" s="51" t="s">
        <v>198</v>
      </c>
      <c r="H766" s="52">
        <v>3</v>
      </c>
      <c r="I766" s="53">
        <v>13975</v>
      </c>
      <c r="J766" s="53">
        <v>2033</v>
      </c>
      <c r="K766" s="53">
        <v>0</v>
      </c>
      <c r="L766" s="53">
        <v>893</v>
      </c>
      <c r="M766" s="53">
        <v>16901</v>
      </c>
      <c r="N766" s="36"/>
      <c r="O766" s="54" t="s">
        <v>308</v>
      </c>
      <c r="P766" s="54" t="s">
        <v>308</v>
      </c>
      <c r="Q766" s="56">
        <v>0.09</v>
      </c>
      <c r="R766" s="56">
        <v>3.0000000000000001E-3</v>
      </c>
      <c r="S766" s="53">
        <v>0</v>
      </c>
      <c r="T766" s="36"/>
      <c r="U766" s="57">
        <v>48024</v>
      </c>
      <c r="V766" s="57">
        <v>0</v>
      </c>
      <c r="W766" s="53">
        <v>0</v>
      </c>
      <c r="X766" s="53">
        <v>2679</v>
      </c>
      <c r="Y766" s="53">
        <v>50703</v>
      </c>
      <c r="Z766" s="53">
        <f t="shared" si="11"/>
        <v>5129880</v>
      </c>
    </row>
    <row r="767" spans="1:26" s="13" customFormat="1">
      <c r="A767" s="50">
        <v>3501</v>
      </c>
      <c r="B767" s="50">
        <v>3501137332</v>
      </c>
      <c r="C767" s="51" t="s">
        <v>298</v>
      </c>
      <c r="D767" s="50">
        <v>137</v>
      </c>
      <c r="E767" s="51" t="s">
        <v>196</v>
      </c>
      <c r="F767" s="50">
        <v>332</v>
      </c>
      <c r="G767" s="51" t="s">
        <v>199</v>
      </c>
      <c r="H767" s="52">
        <v>4</v>
      </c>
      <c r="I767" s="53">
        <v>9794</v>
      </c>
      <c r="J767" s="53">
        <v>963</v>
      </c>
      <c r="K767" s="53">
        <v>0</v>
      </c>
      <c r="L767" s="53">
        <v>893</v>
      </c>
      <c r="M767" s="53">
        <v>11650</v>
      </c>
      <c r="N767" s="36"/>
      <c r="O767" s="54" t="s">
        <v>308</v>
      </c>
      <c r="P767" s="54" t="s">
        <v>308</v>
      </c>
      <c r="Q767" s="56">
        <v>0.09</v>
      </c>
      <c r="R767" s="56">
        <v>1.4E-2</v>
      </c>
      <c r="S767" s="53">
        <v>0</v>
      </c>
      <c r="T767" s="36"/>
      <c r="U767" s="57">
        <v>43028</v>
      </c>
      <c r="V767" s="57">
        <v>0</v>
      </c>
      <c r="W767" s="53">
        <v>0</v>
      </c>
      <c r="X767" s="53">
        <v>3572</v>
      </c>
      <c r="Y767" s="53">
        <v>46600</v>
      </c>
      <c r="Z767" s="53">
        <f t="shared" si="11"/>
        <v>5129880</v>
      </c>
    </row>
    <row r="768" spans="1:26" s="13" customFormat="1">
      <c r="A768" s="50">
        <v>3502</v>
      </c>
      <c r="B768" s="50">
        <v>3502281061</v>
      </c>
      <c r="C768" s="51" t="s">
        <v>299</v>
      </c>
      <c r="D768" s="50">
        <v>281</v>
      </c>
      <c r="E768" s="51" t="s">
        <v>146</v>
      </c>
      <c r="F768" s="50">
        <v>61</v>
      </c>
      <c r="G768" s="51" t="s">
        <v>148</v>
      </c>
      <c r="H768" s="52">
        <v>1</v>
      </c>
      <c r="I768" s="53">
        <v>12275</v>
      </c>
      <c r="J768" s="53">
        <v>584</v>
      </c>
      <c r="K768" s="53">
        <v>0</v>
      </c>
      <c r="L768" s="53">
        <v>893</v>
      </c>
      <c r="M768" s="53">
        <v>13752</v>
      </c>
      <c r="N768" s="36"/>
      <c r="O768" s="54" t="s">
        <v>308</v>
      </c>
      <c r="P768" s="54" t="s">
        <v>308</v>
      </c>
      <c r="Q768" s="56">
        <v>0.09</v>
      </c>
      <c r="R768" s="56">
        <v>0.03</v>
      </c>
      <c r="S768" s="53">
        <v>0</v>
      </c>
      <c r="T768" s="36"/>
      <c r="U768" s="57">
        <v>12859</v>
      </c>
      <c r="V768" s="57">
        <v>0</v>
      </c>
      <c r="W768" s="53">
        <v>0</v>
      </c>
      <c r="X768" s="53">
        <v>893</v>
      </c>
      <c r="Y768" s="53">
        <v>13752</v>
      </c>
      <c r="Z768" s="53">
        <f t="shared" si="11"/>
        <v>6042242</v>
      </c>
    </row>
    <row r="769" spans="1:26" s="13" customFormat="1">
      <c r="A769" s="50">
        <v>3502</v>
      </c>
      <c r="B769" s="50">
        <v>3502281137</v>
      </c>
      <c r="C769" s="51" t="s">
        <v>299</v>
      </c>
      <c r="D769" s="50">
        <v>281</v>
      </c>
      <c r="E769" s="51" t="s">
        <v>146</v>
      </c>
      <c r="F769" s="50">
        <v>137</v>
      </c>
      <c r="G769" s="51" t="s">
        <v>196</v>
      </c>
      <c r="H769" s="52">
        <v>1</v>
      </c>
      <c r="I769" s="53">
        <v>10413</v>
      </c>
      <c r="J769" s="53">
        <v>192</v>
      </c>
      <c r="K769" s="53">
        <v>0</v>
      </c>
      <c r="L769" s="53">
        <v>893</v>
      </c>
      <c r="M769" s="53">
        <v>11498</v>
      </c>
      <c r="N769" s="36"/>
      <c r="O769" s="54" t="s">
        <v>308</v>
      </c>
      <c r="P769" s="54" t="s">
        <v>308</v>
      </c>
      <c r="Q769" s="56">
        <v>0.18</v>
      </c>
      <c r="R769" s="56">
        <v>0.121</v>
      </c>
      <c r="S769" s="53">
        <v>0</v>
      </c>
      <c r="T769" s="36"/>
      <c r="U769" s="57">
        <v>10605</v>
      </c>
      <c r="V769" s="57">
        <v>0</v>
      </c>
      <c r="W769" s="53">
        <v>0</v>
      </c>
      <c r="X769" s="53">
        <v>893</v>
      </c>
      <c r="Y769" s="53">
        <v>11498</v>
      </c>
      <c r="Z769" s="53">
        <f t="shared" si="11"/>
        <v>6042242</v>
      </c>
    </row>
    <row r="770" spans="1:26" s="13" customFormat="1">
      <c r="A770" s="50">
        <v>3502</v>
      </c>
      <c r="B770" s="50">
        <v>3502281281</v>
      </c>
      <c r="C770" s="51" t="s">
        <v>299</v>
      </c>
      <c r="D770" s="50">
        <v>281</v>
      </c>
      <c r="E770" s="51" t="s">
        <v>146</v>
      </c>
      <c r="F770" s="50">
        <v>281</v>
      </c>
      <c r="G770" s="51" t="s">
        <v>146</v>
      </c>
      <c r="H770" s="52">
        <v>466</v>
      </c>
      <c r="I770" s="53">
        <v>12019</v>
      </c>
      <c r="J770" s="53">
        <v>0</v>
      </c>
      <c r="K770" s="53">
        <v>0</v>
      </c>
      <c r="L770" s="53">
        <v>893</v>
      </c>
      <c r="M770" s="53">
        <v>12912</v>
      </c>
      <c r="N770" s="36"/>
      <c r="O770" s="54" t="s">
        <v>308</v>
      </c>
      <c r="P770" s="54" t="s">
        <v>308</v>
      </c>
      <c r="Q770" s="56">
        <v>0.18</v>
      </c>
      <c r="R770" s="56">
        <v>0.11799999999999999</v>
      </c>
      <c r="S770" s="53">
        <v>0</v>
      </c>
      <c r="T770" s="36"/>
      <c r="U770" s="57">
        <v>5600854</v>
      </c>
      <c r="V770" s="57">
        <v>0</v>
      </c>
      <c r="W770" s="53">
        <v>0</v>
      </c>
      <c r="X770" s="53">
        <v>416138</v>
      </c>
      <c r="Y770" s="53">
        <v>6016992</v>
      </c>
      <c r="Z770" s="53">
        <f t="shared" si="11"/>
        <v>6042242</v>
      </c>
    </row>
    <row r="771" spans="1:26" s="13" customFormat="1">
      <c r="A771" s="50">
        <v>3503</v>
      </c>
      <c r="B771" s="50">
        <v>3503160031</v>
      </c>
      <c r="C771" s="51" t="s">
        <v>377</v>
      </c>
      <c r="D771" s="50">
        <v>160</v>
      </c>
      <c r="E771" s="51" t="s">
        <v>134</v>
      </c>
      <c r="F771" s="50">
        <v>31</v>
      </c>
      <c r="G771" s="51" t="s">
        <v>76</v>
      </c>
      <c r="H771" s="52">
        <v>8</v>
      </c>
      <c r="I771" s="53">
        <v>9953</v>
      </c>
      <c r="J771" s="53">
        <v>4085</v>
      </c>
      <c r="K771" s="53">
        <v>0</v>
      </c>
      <c r="L771" s="53">
        <v>893</v>
      </c>
      <c r="M771" s="53">
        <v>14931</v>
      </c>
      <c r="N771" s="36"/>
      <c r="O771" s="54" t="s">
        <v>308</v>
      </c>
      <c r="P771" s="54" t="s">
        <v>308</v>
      </c>
      <c r="Q771" s="56">
        <v>0.09</v>
      </c>
      <c r="R771" s="56">
        <v>2.9000000000000001E-2</v>
      </c>
      <c r="S771" s="53">
        <v>0</v>
      </c>
      <c r="T771" s="36"/>
      <c r="U771" s="57">
        <v>112304</v>
      </c>
      <c r="V771" s="57">
        <v>0</v>
      </c>
      <c r="W771" s="53">
        <v>0</v>
      </c>
      <c r="X771" s="53">
        <v>7144</v>
      </c>
      <c r="Y771" s="53">
        <v>119448</v>
      </c>
      <c r="Z771" s="53">
        <f t="shared" si="11"/>
        <v>9215565</v>
      </c>
    </row>
    <row r="772" spans="1:26" s="13" customFormat="1">
      <c r="A772" s="50">
        <v>3503</v>
      </c>
      <c r="B772" s="50">
        <v>3503160044</v>
      </c>
      <c r="C772" s="51" t="s">
        <v>377</v>
      </c>
      <c r="D772" s="50">
        <v>160</v>
      </c>
      <c r="E772" s="51" t="s">
        <v>134</v>
      </c>
      <c r="F772" s="50">
        <v>44</v>
      </c>
      <c r="G772" s="51" t="s">
        <v>12</v>
      </c>
      <c r="H772" s="52">
        <v>1</v>
      </c>
      <c r="I772" s="53">
        <v>8406</v>
      </c>
      <c r="J772" s="53">
        <v>554</v>
      </c>
      <c r="K772" s="53">
        <v>0</v>
      </c>
      <c r="L772" s="53">
        <v>893</v>
      </c>
      <c r="M772" s="53">
        <v>9853</v>
      </c>
      <c r="N772" s="36"/>
      <c r="O772" s="54" t="s">
        <v>308</v>
      </c>
      <c r="P772" s="54" t="s">
        <v>308</v>
      </c>
      <c r="Q772" s="56">
        <v>0.09</v>
      </c>
      <c r="R772" s="56">
        <v>4.4999999999999998E-2</v>
      </c>
      <c r="S772" s="53">
        <v>0</v>
      </c>
      <c r="T772" s="36"/>
      <c r="U772" s="57">
        <v>8960</v>
      </c>
      <c r="V772" s="57">
        <v>0</v>
      </c>
      <c r="W772" s="53">
        <v>0</v>
      </c>
      <c r="X772" s="53">
        <v>893</v>
      </c>
      <c r="Y772" s="53">
        <v>9853</v>
      </c>
      <c r="Z772" s="53">
        <f t="shared" si="11"/>
        <v>9215565</v>
      </c>
    </row>
    <row r="773" spans="1:26" s="13" customFormat="1">
      <c r="A773" s="50">
        <v>3503</v>
      </c>
      <c r="B773" s="50">
        <v>3503160048</v>
      </c>
      <c r="C773" s="51" t="s">
        <v>377</v>
      </c>
      <c r="D773" s="50">
        <v>160</v>
      </c>
      <c r="E773" s="51" t="s">
        <v>134</v>
      </c>
      <c r="F773" s="50">
        <v>48</v>
      </c>
      <c r="G773" s="51" t="s">
        <v>217</v>
      </c>
      <c r="H773" s="52">
        <v>1</v>
      </c>
      <c r="I773" s="53">
        <v>8450</v>
      </c>
      <c r="J773" s="53">
        <v>6656</v>
      </c>
      <c r="K773" s="53">
        <v>0</v>
      </c>
      <c r="L773" s="53">
        <v>893</v>
      </c>
      <c r="M773" s="53">
        <v>15999</v>
      </c>
      <c r="N773" s="36"/>
      <c r="O773" s="54" t="s">
        <v>308</v>
      </c>
      <c r="P773" s="54" t="s">
        <v>308</v>
      </c>
      <c r="Q773" s="56">
        <v>0.09</v>
      </c>
      <c r="R773" s="56">
        <v>1E-3</v>
      </c>
      <c r="S773" s="53">
        <v>0</v>
      </c>
      <c r="T773" s="36"/>
      <c r="U773" s="57">
        <v>15106</v>
      </c>
      <c r="V773" s="57">
        <v>0</v>
      </c>
      <c r="W773" s="53">
        <v>0</v>
      </c>
      <c r="X773" s="53">
        <v>893</v>
      </c>
      <c r="Y773" s="53">
        <v>15999</v>
      </c>
      <c r="Z773" s="53">
        <f t="shared" si="11"/>
        <v>9215565</v>
      </c>
    </row>
    <row r="774" spans="1:26" s="13" customFormat="1">
      <c r="A774" s="50">
        <v>3503</v>
      </c>
      <c r="B774" s="50">
        <v>3503160056</v>
      </c>
      <c r="C774" s="51" t="s">
        <v>377</v>
      </c>
      <c r="D774" s="50">
        <v>160</v>
      </c>
      <c r="E774" s="51" t="s">
        <v>134</v>
      </c>
      <c r="F774" s="50">
        <v>56</v>
      </c>
      <c r="G774" s="51" t="s">
        <v>133</v>
      </c>
      <c r="H774" s="52">
        <v>2</v>
      </c>
      <c r="I774" s="53">
        <v>8406</v>
      </c>
      <c r="J774" s="53">
        <v>2940</v>
      </c>
      <c r="K774" s="53">
        <v>0</v>
      </c>
      <c r="L774" s="53">
        <v>893</v>
      </c>
      <c r="M774" s="53">
        <v>12239</v>
      </c>
      <c r="N774" s="36"/>
      <c r="O774" s="54" t="s">
        <v>308</v>
      </c>
      <c r="P774" s="54" t="s">
        <v>308</v>
      </c>
      <c r="Q774" s="56">
        <v>0.09</v>
      </c>
      <c r="R774" s="56">
        <v>2.1000000000000001E-2</v>
      </c>
      <c r="S774" s="53">
        <v>0</v>
      </c>
      <c r="T774" s="36"/>
      <c r="U774" s="57">
        <v>22692</v>
      </c>
      <c r="V774" s="57">
        <v>0</v>
      </c>
      <c r="W774" s="53">
        <v>0</v>
      </c>
      <c r="X774" s="53">
        <v>1786</v>
      </c>
      <c r="Y774" s="53">
        <v>24478</v>
      </c>
      <c r="Z774" s="53">
        <f t="shared" si="11"/>
        <v>9215565</v>
      </c>
    </row>
    <row r="775" spans="1:26" s="13" customFormat="1">
      <c r="A775" s="50">
        <v>3503</v>
      </c>
      <c r="B775" s="50">
        <v>3503160079</v>
      </c>
      <c r="C775" s="51" t="s">
        <v>377</v>
      </c>
      <c r="D775" s="50">
        <v>160</v>
      </c>
      <c r="E775" s="51" t="s">
        <v>134</v>
      </c>
      <c r="F775" s="50">
        <v>79</v>
      </c>
      <c r="G775" s="51" t="s">
        <v>86</v>
      </c>
      <c r="H775" s="52">
        <v>50</v>
      </c>
      <c r="I775" s="53">
        <v>9676</v>
      </c>
      <c r="J775" s="53">
        <v>621</v>
      </c>
      <c r="K775" s="53">
        <v>0</v>
      </c>
      <c r="L775" s="53">
        <v>893</v>
      </c>
      <c r="M775" s="53">
        <v>11190</v>
      </c>
      <c r="N775" s="36"/>
      <c r="O775" s="54" t="s">
        <v>308</v>
      </c>
      <c r="P775" s="54" t="s">
        <v>308</v>
      </c>
      <c r="Q775" s="56">
        <v>0.09</v>
      </c>
      <c r="R775" s="56">
        <v>6.5000000000000002E-2</v>
      </c>
      <c r="S775" s="53">
        <v>0</v>
      </c>
      <c r="T775" s="36"/>
      <c r="U775" s="57">
        <v>514850</v>
      </c>
      <c r="V775" s="57">
        <v>0</v>
      </c>
      <c r="W775" s="53">
        <v>0</v>
      </c>
      <c r="X775" s="53">
        <v>44650</v>
      </c>
      <c r="Y775" s="53">
        <v>559500</v>
      </c>
      <c r="Z775" s="53">
        <f t="shared" si="11"/>
        <v>9215565</v>
      </c>
    </row>
    <row r="776" spans="1:26" s="13" customFormat="1">
      <c r="A776" s="50">
        <v>3503</v>
      </c>
      <c r="B776" s="50">
        <v>3503160149</v>
      </c>
      <c r="C776" s="51" t="s">
        <v>377</v>
      </c>
      <c r="D776" s="50">
        <v>160</v>
      </c>
      <c r="E776" s="51" t="s">
        <v>134</v>
      </c>
      <c r="F776" s="50">
        <v>149</v>
      </c>
      <c r="G776" s="51" t="s">
        <v>77</v>
      </c>
      <c r="H776" s="52">
        <v>1</v>
      </c>
      <c r="I776" s="53">
        <v>12631</v>
      </c>
      <c r="J776" s="53">
        <v>73</v>
      </c>
      <c r="K776" s="53">
        <v>0</v>
      </c>
      <c r="L776" s="53">
        <v>893</v>
      </c>
      <c r="M776" s="53">
        <v>13597</v>
      </c>
      <c r="N776" s="36"/>
      <c r="O776" s="54" t="s">
        <v>308</v>
      </c>
      <c r="P776" s="54" t="s">
        <v>308</v>
      </c>
      <c r="Q776" s="56">
        <v>0.13</v>
      </c>
      <c r="R776" s="56">
        <v>0.10299999999999999</v>
      </c>
      <c r="S776" s="53">
        <v>0</v>
      </c>
      <c r="T776" s="36"/>
      <c r="U776" s="57">
        <v>12704</v>
      </c>
      <c r="V776" s="57">
        <v>0</v>
      </c>
      <c r="W776" s="53">
        <v>0</v>
      </c>
      <c r="X776" s="53">
        <v>893</v>
      </c>
      <c r="Y776" s="53">
        <v>13597</v>
      </c>
      <c r="Z776" s="53">
        <f t="shared" si="11"/>
        <v>9215565</v>
      </c>
    </row>
    <row r="777" spans="1:26" s="13" customFormat="1">
      <c r="A777" s="50">
        <v>3503</v>
      </c>
      <c r="B777" s="50">
        <v>3503160160</v>
      </c>
      <c r="C777" s="51" t="s">
        <v>377</v>
      </c>
      <c r="D777" s="50">
        <v>160</v>
      </c>
      <c r="E777" s="51" t="s">
        <v>134</v>
      </c>
      <c r="F777" s="50">
        <v>160</v>
      </c>
      <c r="G777" s="51" t="s">
        <v>134</v>
      </c>
      <c r="H777" s="52">
        <v>683</v>
      </c>
      <c r="I777" s="53">
        <v>10846</v>
      </c>
      <c r="J777" s="53">
        <v>437</v>
      </c>
      <c r="K777" s="53">
        <v>0</v>
      </c>
      <c r="L777" s="53">
        <v>893</v>
      </c>
      <c r="M777" s="53">
        <v>12176</v>
      </c>
      <c r="N777" s="36"/>
      <c r="O777" s="54" t="s">
        <v>308</v>
      </c>
      <c r="P777" s="54" t="s">
        <v>308</v>
      </c>
      <c r="Q777" s="56">
        <v>0.13</v>
      </c>
      <c r="R777" s="56">
        <v>0.104</v>
      </c>
      <c r="S777" s="53">
        <v>0</v>
      </c>
      <c r="T777" s="36"/>
      <c r="U777" s="57">
        <v>7706289</v>
      </c>
      <c r="V777" s="57">
        <v>0</v>
      </c>
      <c r="W777" s="53">
        <v>0</v>
      </c>
      <c r="X777" s="53">
        <v>609919</v>
      </c>
      <c r="Y777" s="53">
        <v>8316208</v>
      </c>
      <c r="Z777" s="53">
        <f t="shared" si="11"/>
        <v>9215565</v>
      </c>
    </row>
    <row r="778" spans="1:26" s="13" customFormat="1">
      <c r="A778" s="50">
        <v>3503</v>
      </c>
      <c r="B778" s="50">
        <v>3503160274</v>
      </c>
      <c r="C778" s="51" t="s">
        <v>377</v>
      </c>
      <c r="D778" s="50">
        <v>160</v>
      </c>
      <c r="E778" s="51" t="s">
        <v>134</v>
      </c>
      <c r="F778" s="50">
        <v>274</v>
      </c>
      <c r="G778" s="51" t="s">
        <v>60</v>
      </c>
      <c r="H778" s="52">
        <v>1</v>
      </c>
      <c r="I778" s="53">
        <v>11980</v>
      </c>
      <c r="J778" s="53">
        <v>5508</v>
      </c>
      <c r="K778" s="53">
        <v>0</v>
      </c>
      <c r="L778" s="53">
        <v>893</v>
      </c>
      <c r="M778" s="53">
        <v>18381</v>
      </c>
      <c r="N778" s="36"/>
      <c r="O778" s="54" t="s">
        <v>308</v>
      </c>
      <c r="P778" s="54" t="s">
        <v>308</v>
      </c>
      <c r="Q778" s="56">
        <v>0.09</v>
      </c>
      <c r="R778" s="56">
        <v>8.7999999999999995E-2</v>
      </c>
      <c r="S778" s="53">
        <v>0</v>
      </c>
      <c r="T778" s="36"/>
      <c r="U778" s="57">
        <v>17488</v>
      </c>
      <c r="V778" s="57">
        <v>0</v>
      </c>
      <c r="W778" s="53">
        <v>0</v>
      </c>
      <c r="X778" s="53">
        <v>893</v>
      </c>
      <c r="Y778" s="53">
        <v>18381</v>
      </c>
      <c r="Z778" s="53">
        <f t="shared" si="11"/>
        <v>9215565</v>
      </c>
    </row>
    <row r="779" spans="1:26" s="13" customFormat="1">
      <c r="A779" s="50">
        <v>3503</v>
      </c>
      <c r="B779" s="50">
        <v>3503160295</v>
      </c>
      <c r="C779" s="51" t="s">
        <v>377</v>
      </c>
      <c r="D779" s="50">
        <v>160</v>
      </c>
      <c r="E779" s="51" t="s">
        <v>134</v>
      </c>
      <c r="F779" s="50">
        <v>295</v>
      </c>
      <c r="G779" s="51" t="s">
        <v>135</v>
      </c>
      <c r="H779" s="52">
        <v>5</v>
      </c>
      <c r="I779" s="53">
        <v>8442</v>
      </c>
      <c r="J779" s="53">
        <v>3945</v>
      </c>
      <c r="K779" s="53">
        <v>0</v>
      </c>
      <c r="L779" s="53">
        <v>893</v>
      </c>
      <c r="M779" s="53">
        <v>13280</v>
      </c>
      <c r="N779" s="36"/>
      <c r="O779" s="54" t="s">
        <v>308</v>
      </c>
      <c r="P779" s="54" t="s">
        <v>308</v>
      </c>
      <c r="Q779" s="56">
        <v>0.09</v>
      </c>
      <c r="R779" s="56">
        <v>2.1000000000000001E-2</v>
      </c>
      <c r="S779" s="53">
        <v>0</v>
      </c>
      <c r="T779" s="36"/>
      <c r="U779" s="57">
        <v>61935</v>
      </c>
      <c r="V779" s="57">
        <v>0</v>
      </c>
      <c r="W779" s="53">
        <v>0</v>
      </c>
      <c r="X779" s="53">
        <v>4465</v>
      </c>
      <c r="Y779" s="53">
        <v>66400</v>
      </c>
      <c r="Z779" s="53">
        <f t="shared" ref="Z779:Z839" si="12">SUMIF($A$10:$A$839,$A779,$Y$10:$Y$839)</f>
        <v>9215565</v>
      </c>
    </row>
    <row r="780" spans="1:26" s="13" customFormat="1">
      <c r="A780" s="50">
        <v>3503</v>
      </c>
      <c r="B780" s="50">
        <v>3503160301</v>
      </c>
      <c r="C780" s="51" t="s">
        <v>377</v>
      </c>
      <c r="D780" s="50">
        <v>160</v>
      </c>
      <c r="E780" s="51" t="s">
        <v>134</v>
      </c>
      <c r="F780" s="50">
        <v>301</v>
      </c>
      <c r="G780" s="51" t="s">
        <v>132</v>
      </c>
      <c r="H780" s="52">
        <v>1</v>
      </c>
      <c r="I780" s="53">
        <v>12587</v>
      </c>
      <c r="J780" s="53">
        <v>4395</v>
      </c>
      <c r="K780" s="53">
        <v>0</v>
      </c>
      <c r="L780" s="53">
        <v>893</v>
      </c>
      <c r="M780" s="53">
        <v>17875</v>
      </c>
      <c r="N780" s="36"/>
      <c r="O780" s="54" t="s">
        <v>308</v>
      </c>
      <c r="P780" s="54" t="s">
        <v>308</v>
      </c>
      <c r="Q780" s="56">
        <v>0.09</v>
      </c>
      <c r="R780" s="56">
        <v>4.8000000000000001E-2</v>
      </c>
      <c r="S780" s="53">
        <v>0</v>
      </c>
      <c r="T780" s="36"/>
      <c r="U780" s="57">
        <v>16982</v>
      </c>
      <c r="V780" s="57">
        <v>0</v>
      </c>
      <c r="W780" s="53">
        <v>0</v>
      </c>
      <c r="X780" s="53">
        <v>893</v>
      </c>
      <c r="Y780" s="53">
        <v>17875</v>
      </c>
      <c r="Z780" s="53">
        <f t="shared" si="12"/>
        <v>9215565</v>
      </c>
    </row>
    <row r="781" spans="1:26" s="13" customFormat="1">
      <c r="A781" s="50">
        <v>3503</v>
      </c>
      <c r="B781" s="50">
        <v>3503160735</v>
      </c>
      <c r="C781" s="51" t="s">
        <v>377</v>
      </c>
      <c r="D781" s="50">
        <v>160</v>
      </c>
      <c r="E781" s="51" t="s">
        <v>134</v>
      </c>
      <c r="F781" s="50">
        <v>735</v>
      </c>
      <c r="G781" s="51" t="s">
        <v>119</v>
      </c>
      <c r="H781" s="52">
        <v>3</v>
      </c>
      <c r="I781" s="53">
        <v>12609</v>
      </c>
      <c r="J781" s="53">
        <v>4440</v>
      </c>
      <c r="K781" s="53">
        <v>0</v>
      </c>
      <c r="L781" s="53">
        <v>893</v>
      </c>
      <c r="M781" s="53">
        <v>17942</v>
      </c>
      <c r="N781" s="36"/>
      <c r="O781" s="54" t="s">
        <v>308</v>
      </c>
      <c r="P781" s="54" t="s">
        <v>308</v>
      </c>
      <c r="Q781" s="56">
        <v>0.09</v>
      </c>
      <c r="R781" s="56">
        <v>0.02</v>
      </c>
      <c r="S781" s="53">
        <v>0</v>
      </c>
      <c r="T781" s="36"/>
      <c r="U781" s="57">
        <v>51147</v>
      </c>
      <c r="V781" s="57">
        <v>0</v>
      </c>
      <c r="W781" s="53">
        <v>0</v>
      </c>
      <c r="X781" s="53">
        <v>2679</v>
      </c>
      <c r="Y781" s="53">
        <v>53826</v>
      </c>
      <c r="Z781" s="53">
        <f t="shared" si="12"/>
        <v>9215565</v>
      </c>
    </row>
    <row r="782" spans="1:26" s="13" customFormat="1">
      <c r="A782" s="50">
        <v>3504</v>
      </c>
      <c r="B782" s="50">
        <v>3504035035</v>
      </c>
      <c r="C782" s="51" t="s">
        <v>301</v>
      </c>
      <c r="D782" s="50">
        <v>35</v>
      </c>
      <c r="E782" s="51" t="s">
        <v>11</v>
      </c>
      <c r="F782" s="50">
        <v>35</v>
      </c>
      <c r="G782" s="51" t="s">
        <v>11</v>
      </c>
      <c r="H782" s="52">
        <v>274</v>
      </c>
      <c r="I782" s="53">
        <v>13274</v>
      </c>
      <c r="J782" s="53">
        <v>3922</v>
      </c>
      <c r="K782" s="53">
        <v>352</v>
      </c>
      <c r="L782" s="53">
        <v>893</v>
      </c>
      <c r="M782" s="53">
        <v>18441</v>
      </c>
      <c r="N782" s="36"/>
      <c r="O782" s="54" t="s">
        <v>308</v>
      </c>
      <c r="P782" s="54" t="s">
        <v>308</v>
      </c>
      <c r="Q782" s="56">
        <v>0.18</v>
      </c>
      <c r="R782" s="56">
        <v>0.152</v>
      </c>
      <c r="S782" s="53">
        <v>0</v>
      </c>
      <c r="T782" s="36"/>
      <c r="U782" s="57">
        <v>4711704</v>
      </c>
      <c r="V782" s="57">
        <v>0</v>
      </c>
      <c r="W782" s="53">
        <v>96534</v>
      </c>
      <c r="X782" s="53">
        <v>244682</v>
      </c>
      <c r="Y782" s="53">
        <v>5052920</v>
      </c>
      <c r="Z782" s="53">
        <f t="shared" si="12"/>
        <v>5155483</v>
      </c>
    </row>
    <row r="783" spans="1:26" s="13" customFormat="1">
      <c r="A783" s="50">
        <v>3504</v>
      </c>
      <c r="B783" s="50">
        <v>3504035044</v>
      </c>
      <c r="C783" s="51" t="s">
        <v>301</v>
      </c>
      <c r="D783" s="50">
        <v>35</v>
      </c>
      <c r="E783" s="51" t="s">
        <v>11</v>
      </c>
      <c r="F783" s="50">
        <v>44</v>
      </c>
      <c r="G783" s="51" t="s">
        <v>12</v>
      </c>
      <c r="H783" s="52">
        <v>2</v>
      </c>
      <c r="I783" s="53">
        <v>14923</v>
      </c>
      <c r="J783" s="53">
        <v>983</v>
      </c>
      <c r="K783" s="53">
        <v>0</v>
      </c>
      <c r="L783" s="53">
        <v>893</v>
      </c>
      <c r="M783" s="53">
        <v>16799</v>
      </c>
      <c r="N783" s="36"/>
      <c r="O783" s="54" t="s">
        <v>308</v>
      </c>
      <c r="P783" s="54" t="s">
        <v>308</v>
      </c>
      <c r="Q783" s="56">
        <v>0.09</v>
      </c>
      <c r="R783" s="56">
        <v>4.4999999999999998E-2</v>
      </c>
      <c r="S783" s="53">
        <v>0</v>
      </c>
      <c r="T783" s="36"/>
      <c r="U783" s="57">
        <v>31812</v>
      </c>
      <c r="V783" s="57">
        <v>0</v>
      </c>
      <c r="W783" s="53">
        <v>0</v>
      </c>
      <c r="X783" s="53">
        <v>1786</v>
      </c>
      <c r="Y783" s="53">
        <v>33598</v>
      </c>
      <c r="Z783" s="53">
        <f t="shared" si="12"/>
        <v>5155483</v>
      </c>
    </row>
    <row r="784" spans="1:26" s="13" customFormat="1">
      <c r="A784" s="50">
        <v>3504</v>
      </c>
      <c r="B784" s="50">
        <v>3504035057</v>
      </c>
      <c r="C784" s="51" t="s">
        <v>301</v>
      </c>
      <c r="D784" s="50">
        <v>35</v>
      </c>
      <c r="E784" s="51" t="s">
        <v>11</v>
      </c>
      <c r="F784" s="50">
        <v>57</v>
      </c>
      <c r="G784" s="51" t="s">
        <v>13</v>
      </c>
      <c r="H784" s="52">
        <v>1</v>
      </c>
      <c r="I784" s="53">
        <v>10438</v>
      </c>
      <c r="J784" s="53">
        <v>550</v>
      </c>
      <c r="K784" s="53">
        <v>0</v>
      </c>
      <c r="L784" s="53">
        <v>893</v>
      </c>
      <c r="M784" s="53">
        <v>11881</v>
      </c>
      <c r="N784" s="36"/>
      <c r="O784" s="54" t="s">
        <v>308</v>
      </c>
      <c r="P784" s="54" t="s">
        <v>308</v>
      </c>
      <c r="Q784" s="56">
        <v>0.18</v>
      </c>
      <c r="R784" s="56">
        <v>0.126</v>
      </c>
      <c r="S784" s="53">
        <v>0</v>
      </c>
      <c r="T784" s="36"/>
      <c r="U784" s="57">
        <v>10988</v>
      </c>
      <c r="V784" s="57">
        <v>0</v>
      </c>
      <c r="W784" s="53">
        <v>0</v>
      </c>
      <c r="X784" s="53">
        <v>893</v>
      </c>
      <c r="Y784" s="53">
        <v>11881</v>
      </c>
      <c r="Z784" s="53">
        <f t="shared" si="12"/>
        <v>5155483</v>
      </c>
    </row>
    <row r="785" spans="1:26" s="13" customFormat="1">
      <c r="A785" s="50">
        <v>3504</v>
      </c>
      <c r="B785" s="50">
        <v>3504035220</v>
      </c>
      <c r="C785" s="51" t="s">
        <v>301</v>
      </c>
      <c r="D785" s="50">
        <v>35</v>
      </c>
      <c r="E785" s="51" t="s">
        <v>11</v>
      </c>
      <c r="F785" s="50">
        <v>220</v>
      </c>
      <c r="G785" s="51" t="s">
        <v>26</v>
      </c>
      <c r="H785" s="52">
        <v>2</v>
      </c>
      <c r="I785" s="53">
        <v>12680</v>
      </c>
      <c r="J785" s="53">
        <v>4513</v>
      </c>
      <c r="K785" s="53">
        <v>0</v>
      </c>
      <c r="L785" s="53">
        <v>893</v>
      </c>
      <c r="M785" s="53">
        <v>18086</v>
      </c>
      <c r="N785" s="36"/>
      <c r="O785" s="54" t="s">
        <v>308</v>
      </c>
      <c r="P785" s="54" t="s">
        <v>308</v>
      </c>
      <c r="Q785" s="56">
        <v>0.09</v>
      </c>
      <c r="R785" s="56">
        <v>1.4999999999999999E-2</v>
      </c>
      <c r="S785" s="53">
        <v>0</v>
      </c>
      <c r="T785" s="36"/>
      <c r="U785" s="57">
        <v>34386</v>
      </c>
      <c r="V785" s="57">
        <v>0</v>
      </c>
      <c r="W785" s="53">
        <v>0</v>
      </c>
      <c r="X785" s="53">
        <v>1786</v>
      </c>
      <c r="Y785" s="53">
        <v>36172</v>
      </c>
      <c r="Z785" s="53">
        <f t="shared" si="12"/>
        <v>5155483</v>
      </c>
    </row>
    <row r="786" spans="1:26" s="13" customFormat="1">
      <c r="A786" s="50">
        <v>3504</v>
      </c>
      <c r="B786" s="50">
        <v>3504035244</v>
      </c>
      <c r="C786" s="51" t="s">
        <v>301</v>
      </c>
      <c r="D786" s="50">
        <v>35</v>
      </c>
      <c r="E786" s="51" t="s">
        <v>11</v>
      </c>
      <c r="F786" s="50">
        <v>244</v>
      </c>
      <c r="G786" s="51" t="s">
        <v>27</v>
      </c>
      <c r="H786" s="52">
        <v>1</v>
      </c>
      <c r="I786" s="53">
        <v>14923</v>
      </c>
      <c r="J786" s="53">
        <v>5096</v>
      </c>
      <c r="K786" s="53">
        <v>0</v>
      </c>
      <c r="L786" s="53">
        <v>893</v>
      </c>
      <c r="M786" s="53">
        <v>20912</v>
      </c>
      <c r="N786" s="36"/>
      <c r="O786" s="54" t="s">
        <v>308</v>
      </c>
      <c r="P786" s="54" t="s">
        <v>308</v>
      </c>
      <c r="Q786" s="56">
        <v>0.18</v>
      </c>
      <c r="R786" s="56">
        <v>9.0999999999999998E-2</v>
      </c>
      <c r="S786" s="53">
        <v>0</v>
      </c>
      <c r="T786" s="36"/>
      <c r="U786" s="57">
        <v>20019</v>
      </c>
      <c r="V786" s="57">
        <v>0</v>
      </c>
      <c r="W786" s="53">
        <v>0</v>
      </c>
      <c r="X786" s="53">
        <v>893</v>
      </c>
      <c r="Y786" s="53">
        <v>20912</v>
      </c>
      <c r="Z786" s="53">
        <f t="shared" si="12"/>
        <v>5155483</v>
      </c>
    </row>
    <row r="787" spans="1:26" s="13" customFormat="1">
      <c r="A787" s="50">
        <v>3506</v>
      </c>
      <c r="B787" s="50">
        <v>3506262030</v>
      </c>
      <c r="C787" s="51" t="s">
        <v>302</v>
      </c>
      <c r="D787" s="50">
        <v>262</v>
      </c>
      <c r="E787" s="51" t="s">
        <v>19</v>
      </c>
      <c r="F787" s="50">
        <v>30</v>
      </c>
      <c r="G787" s="51" t="s">
        <v>94</v>
      </c>
      <c r="H787" s="52">
        <v>1</v>
      </c>
      <c r="I787" s="53">
        <v>10258</v>
      </c>
      <c r="J787" s="53">
        <v>2338</v>
      </c>
      <c r="K787" s="53">
        <v>0</v>
      </c>
      <c r="L787" s="53">
        <v>893</v>
      </c>
      <c r="M787" s="53">
        <v>13489</v>
      </c>
      <c r="N787" s="36"/>
      <c r="O787" s="54" t="s">
        <v>308</v>
      </c>
      <c r="P787" s="54" t="s">
        <v>308</v>
      </c>
      <c r="Q787" s="56">
        <v>0.09</v>
      </c>
      <c r="R787" s="56">
        <v>3.0000000000000001E-3</v>
      </c>
      <c r="S787" s="53">
        <v>0</v>
      </c>
      <c r="T787" s="36"/>
      <c r="U787" s="57">
        <v>12596</v>
      </c>
      <c r="V787" s="57">
        <v>0</v>
      </c>
      <c r="W787" s="53">
        <v>0</v>
      </c>
      <c r="X787" s="53">
        <v>893</v>
      </c>
      <c r="Y787" s="53">
        <v>13489</v>
      </c>
      <c r="Z787" s="53">
        <f t="shared" si="12"/>
        <v>4701317</v>
      </c>
    </row>
    <row r="788" spans="1:26" s="13" customFormat="1">
      <c r="A788" s="50">
        <v>3506</v>
      </c>
      <c r="B788" s="50">
        <v>3506262035</v>
      </c>
      <c r="C788" s="51" t="s">
        <v>302</v>
      </c>
      <c r="D788" s="50">
        <v>262</v>
      </c>
      <c r="E788" s="51" t="s">
        <v>19</v>
      </c>
      <c r="F788" s="50">
        <v>35</v>
      </c>
      <c r="G788" s="51" t="s">
        <v>11</v>
      </c>
      <c r="H788" s="52">
        <v>2</v>
      </c>
      <c r="I788" s="53">
        <v>10103</v>
      </c>
      <c r="J788" s="53">
        <v>2985</v>
      </c>
      <c r="K788" s="53">
        <v>0</v>
      </c>
      <c r="L788" s="53">
        <v>893</v>
      </c>
      <c r="M788" s="53">
        <v>13981</v>
      </c>
      <c r="N788" s="36"/>
      <c r="O788" s="54" t="s">
        <v>308</v>
      </c>
      <c r="P788" s="54" t="s">
        <v>308</v>
      </c>
      <c r="Q788" s="56">
        <v>0.18</v>
      </c>
      <c r="R788" s="56">
        <v>0.152</v>
      </c>
      <c r="S788" s="53">
        <v>0</v>
      </c>
      <c r="T788" s="36"/>
      <c r="U788" s="57">
        <v>26176</v>
      </c>
      <c r="V788" s="57">
        <v>0</v>
      </c>
      <c r="W788" s="53">
        <v>0</v>
      </c>
      <c r="X788" s="53">
        <v>1786</v>
      </c>
      <c r="Y788" s="53">
        <v>27962</v>
      </c>
      <c r="Z788" s="53">
        <f t="shared" si="12"/>
        <v>4701317</v>
      </c>
    </row>
    <row r="789" spans="1:26" s="13" customFormat="1">
      <c r="A789" s="50">
        <v>3506</v>
      </c>
      <c r="B789" s="50">
        <v>3506262049</v>
      </c>
      <c r="C789" s="51" t="s">
        <v>302</v>
      </c>
      <c r="D789" s="50">
        <v>262</v>
      </c>
      <c r="E789" s="51" t="s">
        <v>19</v>
      </c>
      <c r="F789" s="50">
        <v>49</v>
      </c>
      <c r="G789" s="51" t="s">
        <v>73</v>
      </c>
      <c r="H789" s="52">
        <v>1</v>
      </c>
      <c r="I789" s="53">
        <v>12275</v>
      </c>
      <c r="J789" s="53">
        <v>15185</v>
      </c>
      <c r="K789" s="53">
        <v>0</v>
      </c>
      <c r="L789" s="53">
        <v>893</v>
      </c>
      <c r="M789" s="53">
        <v>28353</v>
      </c>
      <c r="N789" s="36"/>
      <c r="O789" s="54" t="s">
        <v>308</v>
      </c>
      <c r="P789" s="54" t="s">
        <v>308</v>
      </c>
      <c r="Q789" s="56">
        <v>0.09</v>
      </c>
      <c r="R789" s="56">
        <v>7.3999999999999996E-2</v>
      </c>
      <c r="S789" s="53">
        <v>0</v>
      </c>
      <c r="T789" s="36"/>
      <c r="U789" s="57">
        <v>27460</v>
      </c>
      <c r="V789" s="57">
        <v>0</v>
      </c>
      <c r="W789" s="53">
        <v>0</v>
      </c>
      <c r="X789" s="53">
        <v>893</v>
      </c>
      <c r="Y789" s="53">
        <v>28353</v>
      </c>
      <c r="Z789" s="53">
        <f t="shared" si="12"/>
        <v>4701317</v>
      </c>
    </row>
    <row r="790" spans="1:26" s="13" customFormat="1">
      <c r="A790" s="50">
        <v>3506</v>
      </c>
      <c r="B790" s="50">
        <v>3506262057</v>
      </c>
      <c r="C790" s="51" t="s">
        <v>302</v>
      </c>
      <c r="D790" s="50">
        <v>262</v>
      </c>
      <c r="E790" s="51" t="s">
        <v>19</v>
      </c>
      <c r="F790" s="50">
        <v>57</v>
      </c>
      <c r="G790" s="51" t="s">
        <v>13</v>
      </c>
      <c r="H790" s="52">
        <v>2</v>
      </c>
      <c r="I790" s="53">
        <v>11884</v>
      </c>
      <c r="J790" s="53">
        <v>626</v>
      </c>
      <c r="K790" s="53">
        <v>0</v>
      </c>
      <c r="L790" s="53">
        <v>893</v>
      </c>
      <c r="M790" s="53">
        <v>13403</v>
      </c>
      <c r="N790" s="36"/>
      <c r="O790" s="54" t="s">
        <v>308</v>
      </c>
      <c r="P790" s="54" t="s">
        <v>308</v>
      </c>
      <c r="Q790" s="56">
        <v>0.18</v>
      </c>
      <c r="R790" s="56">
        <v>0.126</v>
      </c>
      <c r="S790" s="53">
        <v>0</v>
      </c>
      <c r="T790" s="36"/>
      <c r="U790" s="57">
        <v>25020</v>
      </c>
      <c r="V790" s="57">
        <v>0</v>
      </c>
      <c r="W790" s="53">
        <v>0</v>
      </c>
      <c r="X790" s="53">
        <v>1786</v>
      </c>
      <c r="Y790" s="53">
        <v>26806</v>
      </c>
      <c r="Z790" s="53">
        <f t="shared" si="12"/>
        <v>4701317</v>
      </c>
    </row>
    <row r="791" spans="1:26" s="13" customFormat="1">
      <c r="A791" s="50">
        <v>3506</v>
      </c>
      <c r="B791" s="50">
        <v>3506262071</v>
      </c>
      <c r="C791" s="51" t="s">
        <v>302</v>
      </c>
      <c r="D791" s="50">
        <v>262</v>
      </c>
      <c r="E791" s="51" t="s">
        <v>19</v>
      </c>
      <c r="F791" s="50">
        <v>71</v>
      </c>
      <c r="G791" s="51" t="s">
        <v>218</v>
      </c>
      <c r="H791" s="52">
        <v>2</v>
      </c>
      <c r="I791" s="53">
        <v>13975</v>
      </c>
      <c r="J791" s="53">
        <v>5549</v>
      </c>
      <c r="K791" s="53">
        <v>0</v>
      </c>
      <c r="L791" s="53">
        <v>893</v>
      </c>
      <c r="M791" s="53">
        <v>20417</v>
      </c>
      <c r="N791" s="36"/>
      <c r="O791" s="54" t="s">
        <v>308</v>
      </c>
      <c r="P791" s="54" t="s">
        <v>308</v>
      </c>
      <c r="Q791" s="56">
        <v>0.09</v>
      </c>
      <c r="R791" s="56">
        <v>2E-3</v>
      </c>
      <c r="S791" s="53">
        <v>0</v>
      </c>
      <c r="T791" s="36"/>
      <c r="U791" s="57">
        <v>39048</v>
      </c>
      <c r="V791" s="57">
        <v>0</v>
      </c>
      <c r="W791" s="53">
        <v>0</v>
      </c>
      <c r="X791" s="53">
        <v>1786</v>
      </c>
      <c r="Y791" s="53">
        <v>40834</v>
      </c>
      <c r="Z791" s="53">
        <f t="shared" si="12"/>
        <v>4701317</v>
      </c>
    </row>
    <row r="792" spans="1:26" s="13" customFormat="1">
      <c r="A792" s="50">
        <v>3506</v>
      </c>
      <c r="B792" s="50">
        <v>3506262093</v>
      </c>
      <c r="C792" s="51" t="s">
        <v>302</v>
      </c>
      <c r="D792" s="50">
        <v>262</v>
      </c>
      <c r="E792" s="51" t="s">
        <v>19</v>
      </c>
      <c r="F792" s="50">
        <v>93</v>
      </c>
      <c r="G792" s="51" t="s">
        <v>14</v>
      </c>
      <c r="H792" s="52">
        <v>12</v>
      </c>
      <c r="I792" s="53">
        <v>11442</v>
      </c>
      <c r="J792" s="53">
        <v>345</v>
      </c>
      <c r="K792" s="53">
        <v>0</v>
      </c>
      <c r="L792" s="53">
        <v>893</v>
      </c>
      <c r="M792" s="53">
        <v>12680</v>
      </c>
      <c r="N792" s="36"/>
      <c r="O792" s="54" t="s">
        <v>308</v>
      </c>
      <c r="P792" s="54" t="s">
        <v>308</v>
      </c>
      <c r="Q792" s="56">
        <v>0.09</v>
      </c>
      <c r="R792" s="56">
        <v>0.1</v>
      </c>
      <c r="S792" s="53">
        <v>-1176</v>
      </c>
      <c r="T792" s="36"/>
      <c r="U792" s="57">
        <v>141444</v>
      </c>
      <c r="V792" s="57">
        <v>-14112</v>
      </c>
      <c r="W792" s="53">
        <v>0</v>
      </c>
      <c r="X792" s="53">
        <v>10716</v>
      </c>
      <c r="Y792" s="53">
        <v>138048</v>
      </c>
      <c r="Z792" s="53">
        <f t="shared" si="12"/>
        <v>4701317</v>
      </c>
    </row>
    <row r="793" spans="1:26" s="13" customFormat="1">
      <c r="A793" s="50">
        <v>3506</v>
      </c>
      <c r="B793" s="50">
        <v>3506262149</v>
      </c>
      <c r="C793" s="51" t="s">
        <v>302</v>
      </c>
      <c r="D793" s="50">
        <v>262</v>
      </c>
      <c r="E793" s="51" t="s">
        <v>19</v>
      </c>
      <c r="F793" s="50">
        <v>149</v>
      </c>
      <c r="G793" s="51" t="s">
        <v>77</v>
      </c>
      <c r="H793" s="52">
        <v>3</v>
      </c>
      <c r="I793" s="53">
        <v>12235</v>
      </c>
      <c r="J793" s="53">
        <v>70</v>
      </c>
      <c r="K793" s="53">
        <v>0</v>
      </c>
      <c r="L793" s="53">
        <v>893</v>
      </c>
      <c r="M793" s="53">
        <v>13198</v>
      </c>
      <c r="N793" s="36"/>
      <c r="O793" s="54" t="s">
        <v>308</v>
      </c>
      <c r="P793" s="54" t="s">
        <v>308</v>
      </c>
      <c r="Q793" s="56">
        <v>0.13</v>
      </c>
      <c r="R793" s="56">
        <v>0.10299999999999999</v>
      </c>
      <c r="S793" s="53">
        <v>0</v>
      </c>
      <c r="T793" s="36"/>
      <c r="U793" s="57">
        <v>36915</v>
      </c>
      <c r="V793" s="57">
        <v>0</v>
      </c>
      <c r="W793" s="53">
        <v>0</v>
      </c>
      <c r="X793" s="53">
        <v>2679</v>
      </c>
      <c r="Y793" s="53">
        <v>39594</v>
      </c>
      <c r="Z793" s="53">
        <f t="shared" si="12"/>
        <v>4701317</v>
      </c>
    </row>
    <row r="794" spans="1:26" s="13" customFormat="1">
      <c r="A794" s="50">
        <v>3506</v>
      </c>
      <c r="B794" s="50">
        <v>3506262163</v>
      </c>
      <c r="C794" s="51" t="s">
        <v>302</v>
      </c>
      <c r="D794" s="50">
        <v>262</v>
      </c>
      <c r="E794" s="51" t="s">
        <v>19</v>
      </c>
      <c r="F794" s="50">
        <v>163</v>
      </c>
      <c r="G794" s="51" t="s">
        <v>16</v>
      </c>
      <c r="H794" s="52">
        <v>155</v>
      </c>
      <c r="I794" s="53">
        <v>11349</v>
      </c>
      <c r="J794" s="53">
        <v>221</v>
      </c>
      <c r="K794" s="53">
        <v>0</v>
      </c>
      <c r="L794" s="53">
        <v>893</v>
      </c>
      <c r="M794" s="53">
        <v>12463</v>
      </c>
      <c r="N794" s="36"/>
      <c r="O794" s="54" t="s">
        <v>308</v>
      </c>
      <c r="P794" s="54" t="s">
        <v>308</v>
      </c>
      <c r="Q794" s="56">
        <v>0.18</v>
      </c>
      <c r="R794" s="56">
        <v>9.1999999999999998E-2</v>
      </c>
      <c r="S794" s="53">
        <v>0</v>
      </c>
      <c r="T794" s="36"/>
      <c r="U794" s="57">
        <v>1793350</v>
      </c>
      <c r="V794" s="57">
        <v>0</v>
      </c>
      <c r="W794" s="53">
        <v>0</v>
      </c>
      <c r="X794" s="53">
        <v>138415</v>
      </c>
      <c r="Y794" s="53">
        <v>1931765</v>
      </c>
      <c r="Z794" s="53">
        <f t="shared" si="12"/>
        <v>4701317</v>
      </c>
    </row>
    <row r="795" spans="1:26" s="13" customFormat="1">
      <c r="A795" s="50">
        <v>3506</v>
      </c>
      <c r="B795" s="50">
        <v>3506262165</v>
      </c>
      <c r="C795" s="51" t="s">
        <v>302</v>
      </c>
      <c r="D795" s="50">
        <v>262</v>
      </c>
      <c r="E795" s="51" t="s">
        <v>19</v>
      </c>
      <c r="F795" s="50">
        <v>165</v>
      </c>
      <c r="G795" s="51" t="s">
        <v>17</v>
      </c>
      <c r="H795" s="52">
        <v>53</v>
      </c>
      <c r="I795" s="53">
        <v>10873</v>
      </c>
      <c r="J795" s="53">
        <v>602</v>
      </c>
      <c r="K795" s="53">
        <v>0</v>
      </c>
      <c r="L795" s="53">
        <v>893</v>
      </c>
      <c r="M795" s="53">
        <v>12368</v>
      </c>
      <c r="N795" s="36"/>
      <c r="O795" s="54" t="s">
        <v>308</v>
      </c>
      <c r="P795" s="54" t="s">
        <v>308</v>
      </c>
      <c r="Q795" s="56">
        <v>0.11</v>
      </c>
      <c r="R795" s="56">
        <v>0.113</v>
      </c>
      <c r="S795" s="53">
        <v>-780</v>
      </c>
      <c r="T795" s="36"/>
      <c r="U795" s="57">
        <v>608175</v>
      </c>
      <c r="V795" s="57">
        <v>-41336</v>
      </c>
      <c r="W795" s="53">
        <v>0</v>
      </c>
      <c r="X795" s="53">
        <v>47329</v>
      </c>
      <c r="Y795" s="53">
        <v>614168</v>
      </c>
      <c r="Z795" s="53">
        <f t="shared" si="12"/>
        <v>4701317</v>
      </c>
    </row>
    <row r="796" spans="1:26" s="13" customFormat="1">
      <c r="A796" s="50">
        <v>3506</v>
      </c>
      <c r="B796" s="50">
        <v>3506262176</v>
      </c>
      <c r="C796" s="51" t="s">
        <v>302</v>
      </c>
      <c r="D796" s="50">
        <v>262</v>
      </c>
      <c r="E796" s="51" t="s">
        <v>19</v>
      </c>
      <c r="F796" s="50">
        <v>176</v>
      </c>
      <c r="G796" s="51" t="s">
        <v>78</v>
      </c>
      <c r="H796" s="52">
        <v>11</v>
      </c>
      <c r="I796" s="53">
        <v>10698</v>
      </c>
      <c r="J796" s="53">
        <v>3484</v>
      </c>
      <c r="K796" s="53">
        <v>0</v>
      </c>
      <c r="L796" s="53">
        <v>893</v>
      </c>
      <c r="M796" s="53">
        <v>15075</v>
      </c>
      <c r="N796" s="36"/>
      <c r="O796" s="54" t="s">
        <v>308</v>
      </c>
      <c r="P796" s="54" t="s">
        <v>308</v>
      </c>
      <c r="Q796" s="56">
        <v>0.09</v>
      </c>
      <c r="R796" s="56">
        <v>6.4000000000000001E-2</v>
      </c>
      <c r="S796" s="53">
        <v>0</v>
      </c>
      <c r="T796" s="36"/>
      <c r="U796" s="57">
        <v>156002</v>
      </c>
      <c r="V796" s="57">
        <v>0</v>
      </c>
      <c r="W796" s="53">
        <v>0</v>
      </c>
      <c r="X796" s="53">
        <v>9823</v>
      </c>
      <c r="Y796" s="53">
        <v>165825</v>
      </c>
      <c r="Z796" s="53">
        <f t="shared" si="12"/>
        <v>4701317</v>
      </c>
    </row>
    <row r="797" spans="1:26" s="13" customFormat="1">
      <c r="A797" s="50">
        <v>3506</v>
      </c>
      <c r="B797" s="50">
        <v>3506262178</v>
      </c>
      <c r="C797" s="51" t="s">
        <v>302</v>
      </c>
      <c r="D797" s="50">
        <v>262</v>
      </c>
      <c r="E797" s="51" t="s">
        <v>19</v>
      </c>
      <c r="F797" s="50">
        <v>178</v>
      </c>
      <c r="G797" s="51" t="s">
        <v>219</v>
      </c>
      <c r="H797" s="52">
        <v>4</v>
      </c>
      <c r="I797" s="53">
        <v>12080</v>
      </c>
      <c r="J797" s="53">
        <v>1171</v>
      </c>
      <c r="K797" s="53">
        <v>0</v>
      </c>
      <c r="L797" s="53">
        <v>893</v>
      </c>
      <c r="M797" s="53">
        <v>14144</v>
      </c>
      <c r="N797" s="36"/>
      <c r="O797" s="54" t="s">
        <v>308</v>
      </c>
      <c r="P797" s="54" t="s">
        <v>308</v>
      </c>
      <c r="Q797" s="56">
        <v>0.09</v>
      </c>
      <c r="R797" s="56">
        <v>6.2E-2</v>
      </c>
      <c r="S797" s="53">
        <v>0</v>
      </c>
      <c r="T797" s="36"/>
      <c r="U797" s="57">
        <v>53004</v>
      </c>
      <c r="V797" s="57">
        <v>0</v>
      </c>
      <c r="W797" s="53">
        <v>0</v>
      </c>
      <c r="X797" s="53">
        <v>3572</v>
      </c>
      <c r="Y797" s="53">
        <v>56576</v>
      </c>
      <c r="Z797" s="53">
        <f t="shared" si="12"/>
        <v>4701317</v>
      </c>
    </row>
    <row r="798" spans="1:26" s="13" customFormat="1">
      <c r="A798" s="50">
        <v>3506</v>
      </c>
      <c r="B798" s="50">
        <v>3506262229</v>
      </c>
      <c r="C798" s="51" t="s">
        <v>302</v>
      </c>
      <c r="D798" s="50">
        <v>262</v>
      </c>
      <c r="E798" s="51" t="s">
        <v>19</v>
      </c>
      <c r="F798" s="50">
        <v>229</v>
      </c>
      <c r="G798" s="51" t="s">
        <v>97</v>
      </c>
      <c r="H798" s="52">
        <v>18</v>
      </c>
      <c r="I798" s="53">
        <v>10180</v>
      </c>
      <c r="J798" s="53">
        <v>964</v>
      </c>
      <c r="K798" s="53">
        <v>0</v>
      </c>
      <c r="L798" s="53">
        <v>893</v>
      </c>
      <c r="M798" s="53">
        <v>12037</v>
      </c>
      <c r="N798" s="36"/>
      <c r="O798" s="54" t="s">
        <v>308</v>
      </c>
      <c r="P798" s="54" t="s">
        <v>308</v>
      </c>
      <c r="Q798" s="56">
        <v>0.09</v>
      </c>
      <c r="R798" s="56">
        <v>0.01</v>
      </c>
      <c r="S798" s="53">
        <v>0</v>
      </c>
      <c r="T798" s="36"/>
      <c r="U798" s="57">
        <v>200592</v>
      </c>
      <c r="V798" s="57">
        <v>0</v>
      </c>
      <c r="W798" s="53">
        <v>0</v>
      </c>
      <c r="X798" s="53">
        <v>16074</v>
      </c>
      <c r="Y798" s="53">
        <v>216666</v>
      </c>
      <c r="Z798" s="53">
        <f t="shared" si="12"/>
        <v>4701317</v>
      </c>
    </row>
    <row r="799" spans="1:26" s="13" customFormat="1">
      <c r="A799" s="50">
        <v>3506</v>
      </c>
      <c r="B799" s="50">
        <v>3506262248</v>
      </c>
      <c r="C799" s="51" t="s">
        <v>302</v>
      </c>
      <c r="D799" s="50">
        <v>262</v>
      </c>
      <c r="E799" s="51" t="s">
        <v>19</v>
      </c>
      <c r="F799" s="50">
        <v>248</v>
      </c>
      <c r="G799" s="51" t="s">
        <v>18</v>
      </c>
      <c r="H799" s="52">
        <v>7</v>
      </c>
      <c r="I799" s="53">
        <v>10648</v>
      </c>
      <c r="J799" s="53">
        <v>1155</v>
      </c>
      <c r="K799" s="53">
        <v>0</v>
      </c>
      <c r="L799" s="53">
        <v>893</v>
      </c>
      <c r="M799" s="53">
        <v>12696</v>
      </c>
      <c r="N799" s="36"/>
      <c r="O799" s="54" t="s">
        <v>308</v>
      </c>
      <c r="P799" s="54" t="s">
        <v>308</v>
      </c>
      <c r="Q799" s="56">
        <v>0.09</v>
      </c>
      <c r="R799" s="56">
        <v>4.2000000000000003E-2</v>
      </c>
      <c r="S799" s="53">
        <v>0</v>
      </c>
      <c r="T799" s="36"/>
      <c r="U799" s="57">
        <v>82621</v>
      </c>
      <c r="V799" s="57">
        <v>0</v>
      </c>
      <c r="W799" s="53">
        <v>0</v>
      </c>
      <c r="X799" s="53">
        <v>6251</v>
      </c>
      <c r="Y799" s="53">
        <v>88872</v>
      </c>
      <c r="Z799" s="53">
        <f t="shared" si="12"/>
        <v>4701317</v>
      </c>
    </row>
    <row r="800" spans="1:26" s="13" customFormat="1">
      <c r="A800" s="50">
        <v>3506</v>
      </c>
      <c r="B800" s="50">
        <v>3506262258</v>
      </c>
      <c r="C800" s="51" t="s">
        <v>302</v>
      </c>
      <c r="D800" s="50">
        <v>262</v>
      </c>
      <c r="E800" s="51" t="s">
        <v>19</v>
      </c>
      <c r="F800" s="50">
        <v>258</v>
      </c>
      <c r="G800" s="51" t="s">
        <v>98</v>
      </c>
      <c r="H800" s="52">
        <v>7</v>
      </c>
      <c r="I800" s="53">
        <v>9740</v>
      </c>
      <c r="J800" s="53">
        <v>3812</v>
      </c>
      <c r="K800" s="53">
        <v>0</v>
      </c>
      <c r="L800" s="53">
        <v>893</v>
      </c>
      <c r="M800" s="53">
        <v>14445</v>
      </c>
      <c r="N800" s="36"/>
      <c r="O800" s="54" t="s">
        <v>308</v>
      </c>
      <c r="P800" s="54" t="s">
        <v>308</v>
      </c>
      <c r="Q800" s="56">
        <v>0.18</v>
      </c>
      <c r="R800" s="56">
        <v>9.0999999999999998E-2</v>
      </c>
      <c r="S800" s="53">
        <v>0</v>
      </c>
      <c r="T800" s="36"/>
      <c r="U800" s="57">
        <v>94864</v>
      </c>
      <c r="V800" s="57">
        <v>0</v>
      </c>
      <c r="W800" s="53">
        <v>0</v>
      </c>
      <c r="X800" s="53">
        <v>6251</v>
      </c>
      <c r="Y800" s="53">
        <v>101115</v>
      </c>
      <c r="Z800" s="53">
        <f t="shared" si="12"/>
        <v>4701317</v>
      </c>
    </row>
    <row r="801" spans="1:26" s="13" customFormat="1">
      <c r="A801" s="50">
        <v>3506</v>
      </c>
      <c r="B801" s="50">
        <v>3506262262</v>
      </c>
      <c r="C801" s="51" t="s">
        <v>302</v>
      </c>
      <c r="D801" s="50">
        <v>262</v>
      </c>
      <c r="E801" s="51" t="s">
        <v>19</v>
      </c>
      <c r="F801" s="50">
        <v>262</v>
      </c>
      <c r="G801" s="51" t="s">
        <v>19</v>
      </c>
      <c r="H801" s="52">
        <v>67</v>
      </c>
      <c r="I801" s="53">
        <v>10124</v>
      </c>
      <c r="J801" s="53">
        <v>3771</v>
      </c>
      <c r="K801" s="53">
        <v>0</v>
      </c>
      <c r="L801" s="53">
        <v>893</v>
      </c>
      <c r="M801" s="53">
        <v>14788</v>
      </c>
      <c r="N801" s="36"/>
      <c r="O801" s="54" t="s">
        <v>308</v>
      </c>
      <c r="P801" s="54" t="s">
        <v>308</v>
      </c>
      <c r="Q801" s="56">
        <v>0.09</v>
      </c>
      <c r="R801" s="56">
        <v>5.8999999999999997E-2</v>
      </c>
      <c r="S801" s="53">
        <v>0</v>
      </c>
      <c r="T801" s="36"/>
      <c r="U801" s="57">
        <v>930965</v>
      </c>
      <c r="V801" s="57">
        <v>0</v>
      </c>
      <c r="W801" s="53">
        <v>0</v>
      </c>
      <c r="X801" s="53">
        <v>59831</v>
      </c>
      <c r="Y801" s="53">
        <v>990796</v>
      </c>
      <c r="Z801" s="53">
        <f t="shared" si="12"/>
        <v>4701317</v>
      </c>
    </row>
    <row r="802" spans="1:26" s="13" customFormat="1">
      <c r="A802" s="50">
        <v>3506</v>
      </c>
      <c r="B802" s="50">
        <v>3506262274</v>
      </c>
      <c r="C802" s="51" t="s">
        <v>302</v>
      </c>
      <c r="D802" s="50">
        <v>262</v>
      </c>
      <c r="E802" s="51" t="s">
        <v>19</v>
      </c>
      <c r="F802" s="50">
        <v>274</v>
      </c>
      <c r="G802" s="51" t="s">
        <v>60</v>
      </c>
      <c r="H802" s="52">
        <v>3</v>
      </c>
      <c r="I802" s="53">
        <v>10103</v>
      </c>
      <c r="J802" s="53">
        <v>4645</v>
      </c>
      <c r="K802" s="53">
        <v>0</v>
      </c>
      <c r="L802" s="53">
        <v>893</v>
      </c>
      <c r="M802" s="53">
        <v>15641</v>
      </c>
      <c r="N802" s="36"/>
      <c r="O802" s="54" t="s">
        <v>308</v>
      </c>
      <c r="P802" s="54" t="s">
        <v>308</v>
      </c>
      <c r="Q802" s="56">
        <v>0.09</v>
      </c>
      <c r="R802" s="56">
        <v>8.7999999999999995E-2</v>
      </c>
      <c r="S802" s="53">
        <v>0</v>
      </c>
      <c r="T802" s="36"/>
      <c r="U802" s="57">
        <v>44244</v>
      </c>
      <c r="V802" s="57">
        <v>0</v>
      </c>
      <c r="W802" s="53">
        <v>0</v>
      </c>
      <c r="X802" s="53">
        <v>2679</v>
      </c>
      <c r="Y802" s="53">
        <v>46923</v>
      </c>
      <c r="Z802" s="53">
        <f t="shared" si="12"/>
        <v>4701317</v>
      </c>
    </row>
    <row r="803" spans="1:26" s="13" customFormat="1">
      <c r="A803" s="50">
        <v>3506</v>
      </c>
      <c r="B803" s="50">
        <v>3506262284</v>
      </c>
      <c r="C803" s="51" t="s">
        <v>302</v>
      </c>
      <c r="D803" s="50">
        <v>262</v>
      </c>
      <c r="E803" s="51" t="s">
        <v>19</v>
      </c>
      <c r="F803" s="50">
        <v>284</v>
      </c>
      <c r="G803" s="51" t="s">
        <v>140</v>
      </c>
      <c r="H803" s="52">
        <v>2</v>
      </c>
      <c r="I803" s="53">
        <v>9254</v>
      </c>
      <c r="J803" s="53">
        <v>2990</v>
      </c>
      <c r="K803" s="53">
        <v>0</v>
      </c>
      <c r="L803" s="53">
        <v>893</v>
      </c>
      <c r="M803" s="53">
        <v>13137</v>
      </c>
      <c r="N803" s="36"/>
      <c r="O803" s="54" t="s">
        <v>308</v>
      </c>
      <c r="P803" s="54" t="s">
        <v>308</v>
      </c>
      <c r="Q803" s="56">
        <v>0.09</v>
      </c>
      <c r="R803" s="56">
        <v>3.2000000000000001E-2</v>
      </c>
      <c r="S803" s="53">
        <v>0</v>
      </c>
      <c r="T803" s="36"/>
      <c r="U803" s="57">
        <v>24488</v>
      </c>
      <c r="V803" s="57">
        <v>0</v>
      </c>
      <c r="W803" s="53">
        <v>0</v>
      </c>
      <c r="X803" s="53">
        <v>1786</v>
      </c>
      <c r="Y803" s="53">
        <v>26274</v>
      </c>
      <c r="Z803" s="53">
        <f t="shared" si="12"/>
        <v>4701317</v>
      </c>
    </row>
    <row r="804" spans="1:26" s="13" customFormat="1">
      <c r="A804" s="50">
        <v>3506</v>
      </c>
      <c r="B804" s="50">
        <v>3506262291</v>
      </c>
      <c r="C804" s="51" t="s">
        <v>302</v>
      </c>
      <c r="D804" s="50">
        <v>262</v>
      </c>
      <c r="E804" s="51" t="s">
        <v>19</v>
      </c>
      <c r="F804" s="50">
        <v>291</v>
      </c>
      <c r="G804" s="51" t="s">
        <v>99</v>
      </c>
      <c r="H804" s="52">
        <v>1</v>
      </c>
      <c r="I804" s="53">
        <v>9748</v>
      </c>
      <c r="J804" s="53">
        <v>5461</v>
      </c>
      <c r="K804" s="53">
        <v>0</v>
      </c>
      <c r="L804" s="53">
        <v>893</v>
      </c>
      <c r="M804" s="53">
        <v>16102</v>
      </c>
      <c r="N804" s="36"/>
      <c r="O804" s="54" t="s">
        <v>308</v>
      </c>
      <c r="P804" s="54" t="s">
        <v>308</v>
      </c>
      <c r="Q804" s="56">
        <v>0.09</v>
      </c>
      <c r="R804" s="56">
        <v>7.0000000000000001E-3</v>
      </c>
      <c r="S804" s="53">
        <v>0</v>
      </c>
      <c r="T804" s="36"/>
      <c r="U804" s="57">
        <v>15209</v>
      </c>
      <c r="V804" s="57">
        <v>0</v>
      </c>
      <c r="W804" s="53">
        <v>0</v>
      </c>
      <c r="X804" s="53">
        <v>893</v>
      </c>
      <c r="Y804" s="53">
        <v>16102</v>
      </c>
      <c r="Z804" s="53">
        <f t="shared" si="12"/>
        <v>4701317</v>
      </c>
    </row>
    <row r="805" spans="1:26" s="13" customFormat="1">
      <c r="A805" s="50">
        <v>3506</v>
      </c>
      <c r="B805" s="50">
        <v>3506262295</v>
      </c>
      <c r="C805" s="51" t="s">
        <v>302</v>
      </c>
      <c r="D805" s="50">
        <v>262</v>
      </c>
      <c r="E805" s="51" t="s">
        <v>19</v>
      </c>
      <c r="F805" s="50">
        <v>295</v>
      </c>
      <c r="G805" s="51" t="s">
        <v>135</v>
      </c>
      <c r="H805" s="52">
        <v>2</v>
      </c>
      <c r="I805" s="53">
        <v>9708</v>
      </c>
      <c r="J805" s="53">
        <v>4537</v>
      </c>
      <c r="K805" s="53">
        <v>0</v>
      </c>
      <c r="L805" s="53">
        <v>893</v>
      </c>
      <c r="M805" s="53">
        <v>15138</v>
      </c>
      <c r="N805" s="36"/>
      <c r="O805" s="54" t="s">
        <v>308</v>
      </c>
      <c r="P805" s="54" t="s">
        <v>308</v>
      </c>
      <c r="Q805" s="56">
        <v>0.09</v>
      </c>
      <c r="R805" s="56">
        <v>2.1000000000000001E-2</v>
      </c>
      <c r="S805" s="53">
        <v>0</v>
      </c>
      <c r="T805" s="36"/>
      <c r="U805" s="57">
        <v>28490</v>
      </c>
      <c r="V805" s="57">
        <v>0</v>
      </c>
      <c r="W805" s="53">
        <v>0</v>
      </c>
      <c r="X805" s="53">
        <v>1786</v>
      </c>
      <c r="Y805" s="53">
        <v>30276</v>
      </c>
      <c r="Z805" s="53">
        <f t="shared" si="12"/>
        <v>4701317</v>
      </c>
    </row>
    <row r="806" spans="1:26" s="13" customFormat="1">
      <c r="A806" s="50">
        <v>3506</v>
      </c>
      <c r="B806" s="50">
        <v>3506262305</v>
      </c>
      <c r="C806" s="51" t="s">
        <v>302</v>
      </c>
      <c r="D806" s="50">
        <v>262</v>
      </c>
      <c r="E806" s="51" t="s">
        <v>19</v>
      </c>
      <c r="F806" s="50">
        <v>305</v>
      </c>
      <c r="G806" s="51" t="s">
        <v>221</v>
      </c>
      <c r="H806" s="52">
        <v>2</v>
      </c>
      <c r="I806" s="53">
        <v>8944</v>
      </c>
      <c r="J806" s="53">
        <v>2902</v>
      </c>
      <c r="K806" s="53">
        <v>0</v>
      </c>
      <c r="L806" s="53">
        <v>893</v>
      </c>
      <c r="M806" s="53">
        <v>12739</v>
      </c>
      <c r="N806" s="36"/>
      <c r="O806" s="54" t="s">
        <v>308</v>
      </c>
      <c r="P806" s="54" t="s">
        <v>308</v>
      </c>
      <c r="Q806" s="56">
        <v>0.09</v>
      </c>
      <c r="R806" s="56">
        <v>2.1000000000000001E-2</v>
      </c>
      <c r="S806" s="53">
        <v>0</v>
      </c>
      <c r="T806" s="36"/>
      <c r="U806" s="57">
        <v>23692</v>
      </c>
      <c r="V806" s="57">
        <v>0</v>
      </c>
      <c r="W806" s="53">
        <v>0</v>
      </c>
      <c r="X806" s="53">
        <v>1786</v>
      </c>
      <c r="Y806" s="53">
        <v>25478</v>
      </c>
      <c r="Z806" s="53">
        <f t="shared" si="12"/>
        <v>4701317</v>
      </c>
    </row>
    <row r="807" spans="1:26" s="13" customFormat="1">
      <c r="A807" s="50">
        <v>3506</v>
      </c>
      <c r="B807" s="50">
        <v>3506262346</v>
      </c>
      <c r="C807" s="51" t="s">
        <v>302</v>
      </c>
      <c r="D807" s="50">
        <v>262</v>
      </c>
      <c r="E807" s="51" t="s">
        <v>19</v>
      </c>
      <c r="F807" s="50">
        <v>346</v>
      </c>
      <c r="G807" s="51" t="s">
        <v>21</v>
      </c>
      <c r="H807" s="52">
        <v>2</v>
      </c>
      <c r="I807" s="53">
        <v>12842</v>
      </c>
      <c r="J807" s="53">
        <v>2502</v>
      </c>
      <c r="K807" s="53">
        <v>0</v>
      </c>
      <c r="L807" s="53">
        <v>893</v>
      </c>
      <c r="M807" s="53">
        <v>16237</v>
      </c>
      <c r="N807" s="36"/>
      <c r="O807" s="54" t="s">
        <v>308</v>
      </c>
      <c r="P807" s="54" t="s">
        <v>308</v>
      </c>
      <c r="Q807" s="56">
        <v>0.09</v>
      </c>
      <c r="R807" s="56">
        <v>1.0999999999999999E-2</v>
      </c>
      <c r="S807" s="53">
        <v>0</v>
      </c>
      <c r="T807" s="36"/>
      <c r="U807" s="57">
        <v>30688</v>
      </c>
      <c r="V807" s="57">
        <v>0</v>
      </c>
      <c r="W807" s="53">
        <v>0</v>
      </c>
      <c r="X807" s="53">
        <v>1786</v>
      </c>
      <c r="Y807" s="53">
        <v>32474</v>
      </c>
      <c r="Z807" s="53">
        <f t="shared" si="12"/>
        <v>4701317</v>
      </c>
    </row>
    <row r="808" spans="1:26" s="13" customFormat="1">
      <c r="A808" s="50">
        <v>3506</v>
      </c>
      <c r="B808" s="50">
        <v>3506262347</v>
      </c>
      <c r="C808" s="51" t="s">
        <v>302</v>
      </c>
      <c r="D808" s="50">
        <v>262</v>
      </c>
      <c r="E808" s="51" t="s">
        <v>19</v>
      </c>
      <c r="F808" s="50">
        <v>347</v>
      </c>
      <c r="G808" s="51" t="s">
        <v>82</v>
      </c>
      <c r="H808" s="52">
        <v>3</v>
      </c>
      <c r="I808" s="53">
        <v>9524</v>
      </c>
      <c r="J808" s="53">
        <v>3890</v>
      </c>
      <c r="K808" s="53">
        <v>0</v>
      </c>
      <c r="L808" s="53">
        <v>893</v>
      </c>
      <c r="M808" s="53">
        <v>14307</v>
      </c>
      <c r="N808" s="36"/>
      <c r="O808" s="54" t="s">
        <v>308</v>
      </c>
      <c r="P808" s="54" t="s">
        <v>308</v>
      </c>
      <c r="Q808" s="56">
        <v>0.09</v>
      </c>
      <c r="R808" s="56">
        <v>5.0000000000000001E-3</v>
      </c>
      <c r="S808" s="53">
        <v>0</v>
      </c>
      <c r="T808" s="36"/>
      <c r="U808" s="57">
        <v>40242</v>
      </c>
      <c r="V808" s="57">
        <v>0</v>
      </c>
      <c r="W808" s="53">
        <v>0</v>
      </c>
      <c r="X808" s="53">
        <v>2679</v>
      </c>
      <c r="Y808" s="53">
        <v>42921</v>
      </c>
      <c r="Z808" s="53">
        <f t="shared" si="12"/>
        <v>4701317</v>
      </c>
    </row>
    <row r="809" spans="1:26" s="13" customFormat="1">
      <c r="A809" s="50">
        <v>3507</v>
      </c>
      <c r="B809" s="50">
        <v>3507201072</v>
      </c>
      <c r="C809" s="51" t="s">
        <v>303</v>
      </c>
      <c r="D809" s="50">
        <v>201</v>
      </c>
      <c r="E809" s="51" t="s">
        <v>9</v>
      </c>
      <c r="F809" s="50">
        <v>72</v>
      </c>
      <c r="G809" s="51" t="s">
        <v>280</v>
      </c>
      <c r="H809" s="52">
        <v>3</v>
      </c>
      <c r="I809" s="53">
        <v>9794</v>
      </c>
      <c r="J809" s="53">
        <v>1992</v>
      </c>
      <c r="K809" s="53">
        <v>0</v>
      </c>
      <c r="L809" s="53">
        <v>893</v>
      </c>
      <c r="M809" s="53">
        <v>12679</v>
      </c>
      <c r="N809" s="36"/>
      <c r="O809" s="54" t="s">
        <v>308</v>
      </c>
      <c r="P809" s="54" t="s">
        <v>308</v>
      </c>
      <c r="Q809" s="56">
        <v>0.09</v>
      </c>
      <c r="R809" s="56">
        <v>3.0000000000000001E-3</v>
      </c>
      <c r="S809" s="53">
        <v>0</v>
      </c>
      <c r="T809" s="36"/>
      <c r="U809" s="57">
        <v>35358</v>
      </c>
      <c r="V809" s="57">
        <v>0</v>
      </c>
      <c r="W809" s="53">
        <v>0</v>
      </c>
      <c r="X809" s="53">
        <v>2679</v>
      </c>
      <c r="Y809" s="53">
        <v>38037</v>
      </c>
      <c r="Z809" s="53">
        <f t="shared" si="12"/>
        <v>3337589</v>
      </c>
    </row>
    <row r="810" spans="1:26" s="13" customFormat="1">
      <c r="A810" s="50">
        <v>3507</v>
      </c>
      <c r="B810" s="50">
        <v>3507201095</v>
      </c>
      <c r="C810" s="51" t="s">
        <v>303</v>
      </c>
      <c r="D810" s="50">
        <v>201</v>
      </c>
      <c r="E810" s="51" t="s">
        <v>9</v>
      </c>
      <c r="F810" s="50">
        <v>95</v>
      </c>
      <c r="G810" s="51" t="s">
        <v>279</v>
      </c>
      <c r="H810" s="52">
        <v>5</v>
      </c>
      <c r="I810" s="53">
        <v>11884</v>
      </c>
      <c r="J810" s="53">
        <v>147</v>
      </c>
      <c r="K810" s="53">
        <v>0</v>
      </c>
      <c r="L810" s="53">
        <v>893</v>
      </c>
      <c r="M810" s="53">
        <v>12924</v>
      </c>
      <c r="N810" s="36"/>
      <c r="O810" s="54" t="s">
        <v>308</v>
      </c>
      <c r="P810" s="54" t="s">
        <v>308</v>
      </c>
      <c r="Q810" s="56">
        <v>0.15</v>
      </c>
      <c r="R810" s="56">
        <v>0.125</v>
      </c>
      <c r="S810" s="53">
        <v>0</v>
      </c>
      <c r="T810" s="36"/>
      <c r="U810" s="57">
        <v>60155</v>
      </c>
      <c r="V810" s="57">
        <v>0</v>
      </c>
      <c r="W810" s="53">
        <v>0</v>
      </c>
      <c r="X810" s="53">
        <v>4465</v>
      </c>
      <c r="Y810" s="53">
        <v>64620</v>
      </c>
      <c r="Z810" s="53">
        <f t="shared" si="12"/>
        <v>3337589</v>
      </c>
    </row>
    <row r="811" spans="1:26" s="13" customFormat="1">
      <c r="A811" s="50">
        <v>3507</v>
      </c>
      <c r="B811" s="50">
        <v>3507201201</v>
      </c>
      <c r="C811" s="51" t="s">
        <v>303</v>
      </c>
      <c r="D811" s="50">
        <v>201</v>
      </c>
      <c r="E811" s="51" t="s">
        <v>9</v>
      </c>
      <c r="F811" s="50">
        <v>201</v>
      </c>
      <c r="G811" s="51" t="s">
        <v>9</v>
      </c>
      <c r="H811" s="52">
        <v>221</v>
      </c>
      <c r="I811" s="53">
        <v>13034</v>
      </c>
      <c r="J811" s="53">
        <v>184</v>
      </c>
      <c r="K811" s="53">
        <v>461</v>
      </c>
      <c r="L811" s="53">
        <v>893</v>
      </c>
      <c r="M811" s="53">
        <v>14572</v>
      </c>
      <c r="N811" s="36"/>
      <c r="O811" s="54" t="s">
        <v>308</v>
      </c>
      <c r="P811" s="54" t="s">
        <v>308</v>
      </c>
      <c r="Q811" s="56">
        <v>0.18</v>
      </c>
      <c r="R811" s="56">
        <v>7.9000000000000001E-2</v>
      </c>
      <c r="S811" s="53">
        <v>0</v>
      </c>
      <c r="T811" s="36"/>
      <c r="U811" s="57">
        <v>2921178</v>
      </c>
      <c r="V811" s="57">
        <v>0</v>
      </c>
      <c r="W811" s="53">
        <v>101818</v>
      </c>
      <c r="X811" s="53">
        <v>197353</v>
      </c>
      <c r="Y811" s="53">
        <v>3220349</v>
      </c>
      <c r="Z811" s="53">
        <f t="shared" si="12"/>
        <v>3337589</v>
      </c>
    </row>
    <row r="812" spans="1:26" s="13" customFormat="1">
      <c r="A812" s="50">
        <v>3507</v>
      </c>
      <c r="B812" s="50">
        <v>3507201740</v>
      </c>
      <c r="C812" s="51" t="s">
        <v>303</v>
      </c>
      <c r="D812" s="50">
        <v>201</v>
      </c>
      <c r="E812" s="51" t="s">
        <v>9</v>
      </c>
      <c r="F812" s="50">
        <v>740</v>
      </c>
      <c r="G812" s="51" t="s">
        <v>261</v>
      </c>
      <c r="H812" s="52">
        <v>1</v>
      </c>
      <c r="I812" s="53">
        <v>9794</v>
      </c>
      <c r="J812" s="53">
        <v>3896</v>
      </c>
      <c r="K812" s="53">
        <v>0</v>
      </c>
      <c r="L812" s="53">
        <v>893</v>
      </c>
      <c r="M812" s="53">
        <v>14583</v>
      </c>
      <c r="N812" s="36"/>
      <c r="O812" s="54" t="s">
        <v>308</v>
      </c>
      <c r="P812" s="54" t="s">
        <v>308</v>
      </c>
      <c r="Q812" s="56">
        <v>0.09</v>
      </c>
      <c r="R812" s="56">
        <v>2E-3</v>
      </c>
      <c r="S812" s="53">
        <v>0</v>
      </c>
      <c r="T812" s="36"/>
      <c r="U812" s="57">
        <v>13690</v>
      </c>
      <c r="V812" s="57">
        <v>0</v>
      </c>
      <c r="W812" s="53">
        <v>0</v>
      </c>
      <c r="X812" s="53">
        <v>893</v>
      </c>
      <c r="Y812" s="53">
        <v>14583</v>
      </c>
      <c r="Z812" s="53">
        <f t="shared" si="12"/>
        <v>3337589</v>
      </c>
    </row>
    <row r="813" spans="1:26" s="13" customFormat="1">
      <c r="A813" s="50">
        <v>3508</v>
      </c>
      <c r="B813" s="50">
        <v>3508281061</v>
      </c>
      <c r="C813" s="51" t="s">
        <v>304</v>
      </c>
      <c r="D813" s="50">
        <v>281</v>
      </c>
      <c r="E813" s="51" t="s">
        <v>146</v>
      </c>
      <c r="F813" s="50">
        <v>61</v>
      </c>
      <c r="G813" s="51" t="s">
        <v>148</v>
      </c>
      <c r="H813" s="52">
        <v>6</v>
      </c>
      <c r="I813" s="53">
        <v>11884</v>
      </c>
      <c r="J813" s="53">
        <v>565</v>
      </c>
      <c r="K813" s="53">
        <v>0</v>
      </c>
      <c r="L813" s="53">
        <v>893</v>
      </c>
      <c r="M813" s="53">
        <v>13342</v>
      </c>
      <c r="N813" s="36"/>
      <c r="O813" s="54" t="s">
        <v>308</v>
      </c>
      <c r="P813" s="54" t="s">
        <v>308</v>
      </c>
      <c r="Q813" s="56">
        <v>0.09</v>
      </c>
      <c r="R813" s="56">
        <v>0.03</v>
      </c>
      <c r="S813" s="53">
        <v>0</v>
      </c>
      <c r="T813" s="36"/>
      <c r="U813" s="57">
        <v>74694</v>
      </c>
      <c r="V813" s="57">
        <v>0</v>
      </c>
      <c r="W813" s="53">
        <v>0</v>
      </c>
      <c r="X813" s="53">
        <v>5358</v>
      </c>
      <c r="Y813" s="53">
        <v>80052</v>
      </c>
      <c r="Z813" s="53">
        <f t="shared" si="12"/>
        <v>3083740</v>
      </c>
    </row>
    <row r="814" spans="1:26" s="13" customFormat="1">
      <c r="A814" s="50">
        <v>3508</v>
      </c>
      <c r="B814" s="50">
        <v>3508281137</v>
      </c>
      <c r="C814" s="51" t="s">
        <v>304</v>
      </c>
      <c r="D814" s="50">
        <v>281</v>
      </c>
      <c r="E814" s="51" t="s">
        <v>146</v>
      </c>
      <c r="F814" s="50">
        <v>137</v>
      </c>
      <c r="G814" s="51" t="s">
        <v>196</v>
      </c>
      <c r="H814" s="52">
        <v>6</v>
      </c>
      <c r="I814" s="53">
        <v>12194</v>
      </c>
      <c r="J814" s="53">
        <v>224</v>
      </c>
      <c r="K814" s="53">
        <v>0</v>
      </c>
      <c r="L814" s="53">
        <v>893</v>
      </c>
      <c r="M814" s="53">
        <v>13311</v>
      </c>
      <c r="N814" s="36"/>
      <c r="O814" s="54" t="s">
        <v>308</v>
      </c>
      <c r="P814" s="54" t="s">
        <v>308</v>
      </c>
      <c r="Q814" s="56">
        <v>0.18</v>
      </c>
      <c r="R814" s="56">
        <v>0.121</v>
      </c>
      <c r="S814" s="53">
        <v>0</v>
      </c>
      <c r="T814" s="36"/>
      <c r="U814" s="57">
        <v>74508</v>
      </c>
      <c r="V814" s="57">
        <v>0</v>
      </c>
      <c r="W814" s="53">
        <v>0</v>
      </c>
      <c r="X814" s="53">
        <v>5358</v>
      </c>
      <c r="Y814" s="53">
        <v>79866</v>
      </c>
      <c r="Z814" s="53">
        <f t="shared" si="12"/>
        <v>3083740</v>
      </c>
    </row>
    <row r="815" spans="1:26" s="13" customFormat="1">
      <c r="A815" s="50">
        <v>3508</v>
      </c>
      <c r="B815" s="50">
        <v>3508281281</v>
      </c>
      <c r="C815" s="51" t="s">
        <v>304</v>
      </c>
      <c r="D815" s="50">
        <v>281</v>
      </c>
      <c r="E815" s="51" t="s">
        <v>146</v>
      </c>
      <c r="F815" s="50">
        <v>281</v>
      </c>
      <c r="G815" s="51" t="s">
        <v>146</v>
      </c>
      <c r="H815" s="52">
        <v>201</v>
      </c>
      <c r="I815" s="53">
        <v>13485</v>
      </c>
      <c r="J815" s="53">
        <v>0</v>
      </c>
      <c r="K815" s="53">
        <v>0</v>
      </c>
      <c r="L815" s="53">
        <v>893</v>
      </c>
      <c r="M815" s="53">
        <v>14378</v>
      </c>
      <c r="O815" s="54" t="s">
        <v>308</v>
      </c>
      <c r="P815" s="54" t="s">
        <v>308</v>
      </c>
      <c r="Q815" s="56">
        <v>0.18</v>
      </c>
      <c r="R815" s="56">
        <v>0.11799999999999999</v>
      </c>
      <c r="S815" s="53">
        <v>0</v>
      </c>
      <c r="U815" s="57">
        <v>2710485</v>
      </c>
      <c r="V815" s="57">
        <v>0</v>
      </c>
      <c r="W815" s="53">
        <v>0</v>
      </c>
      <c r="X815" s="53">
        <v>179493</v>
      </c>
      <c r="Y815" s="53">
        <v>2889978</v>
      </c>
      <c r="Z815" s="53">
        <f t="shared" si="12"/>
        <v>3083740</v>
      </c>
    </row>
    <row r="816" spans="1:26">
      <c r="A816" s="50">
        <v>3508</v>
      </c>
      <c r="B816" s="50">
        <v>3508281332</v>
      </c>
      <c r="C816" s="51" t="s">
        <v>304</v>
      </c>
      <c r="D816" s="50">
        <v>281</v>
      </c>
      <c r="E816" s="51" t="s">
        <v>146</v>
      </c>
      <c r="F816" s="50">
        <v>332</v>
      </c>
      <c r="G816" s="51" t="s">
        <v>199</v>
      </c>
      <c r="H816" s="52">
        <v>2</v>
      </c>
      <c r="I816" s="53">
        <v>14594</v>
      </c>
      <c r="J816" s="53">
        <v>1435</v>
      </c>
      <c r="K816" s="53">
        <v>0</v>
      </c>
      <c r="L816" s="53">
        <v>893</v>
      </c>
      <c r="M816" s="53">
        <v>16922</v>
      </c>
      <c r="O816" s="54" t="s">
        <v>308</v>
      </c>
      <c r="P816" s="54" t="s">
        <v>308</v>
      </c>
      <c r="Q816" s="56">
        <v>0.09</v>
      </c>
      <c r="R816" s="56">
        <v>1.4E-2</v>
      </c>
      <c r="S816" s="53">
        <v>0</v>
      </c>
      <c r="U816" s="57">
        <v>32058</v>
      </c>
      <c r="V816" s="57">
        <v>0</v>
      </c>
      <c r="W816" s="53">
        <v>0</v>
      </c>
      <c r="X816" s="53">
        <v>1786</v>
      </c>
      <c r="Y816" s="53">
        <v>33844</v>
      </c>
      <c r="Z816" s="53">
        <f t="shared" si="12"/>
        <v>3083740</v>
      </c>
    </row>
    <row r="817" spans="1:26">
      <c r="A817" s="50">
        <v>3509</v>
      </c>
      <c r="B817" s="50">
        <v>3509095095</v>
      </c>
      <c r="C817" s="51" t="s">
        <v>305</v>
      </c>
      <c r="D817" s="50">
        <v>95</v>
      </c>
      <c r="E817" s="51" t="s">
        <v>279</v>
      </c>
      <c r="F817" s="50">
        <v>95</v>
      </c>
      <c r="G817" s="51" t="s">
        <v>279</v>
      </c>
      <c r="H817" s="52">
        <v>406</v>
      </c>
      <c r="I817" s="53">
        <v>10635</v>
      </c>
      <c r="J817" s="53">
        <v>132</v>
      </c>
      <c r="K817" s="53">
        <v>0</v>
      </c>
      <c r="L817" s="53">
        <v>893</v>
      </c>
      <c r="M817" s="53">
        <v>11660</v>
      </c>
      <c r="O817" s="54" t="s">
        <v>308</v>
      </c>
      <c r="P817" s="54" t="s">
        <v>308</v>
      </c>
      <c r="Q817" s="56">
        <v>0.15</v>
      </c>
      <c r="R817" s="56">
        <v>0.125</v>
      </c>
      <c r="S817" s="53">
        <v>0</v>
      </c>
      <c r="U817" s="57">
        <v>4371402</v>
      </c>
      <c r="V817" s="57">
        <v>0</v>
      </c>
      <c r="W817" s="53">
        <v>0</v>
      </c>
      <c r="X817" s="53">
        <v>362558</v>
      </c>
      <c r="Y817" s="53">
        <v>4733960</v>
      </c>
      <c r="Z817" s="53">
        <f t="shared" si="12"/>
        <v>4780817</v>
      </c>
    </row>
    <row r="818" spans="1:26">
      <c r="A818" s="50">
        <v>3509</v>
      </c>
      <c r="B818" s="50">
        <v>3509095265</v>
      </c>
      <c r="C818" s="51" t="s">
        <v>305</v>
      </c>
      <c r="D818" s="50">
        <v>95</v>
      </c>
      <c r="E818" s="51" t="s">
        <v>279</v>
      </c>
      <c r="F818" s="50">
        <v>265</v>
      </c>
      <c r="G818" s="51" t="s">
        <v>313</v>
      </c>
      <c r="H818" s="52">
        <v>1</v>
      </c>
      <c r="I818" s="53">
        <v>8094</v>
      </c>
      <c r="J818" s="53">
        <v>3625</v>
      </c>
      <c r="K818" s="53">
        <v>0</v>
      </c>
      <c r="L818" s="53">
        <v>893</v>
      </c>
      <c r="M818" s="53">
        <v>12612</v>
      </c>
      <c r="O818" s="54" t="s">
        <v>308</v>
      </c>
      <c r="P818" s="54" t="s">
        <v>308</v>
      </c>
      <c r="Q818" s="56">
        <v>0.09</v>
      </c>
      <c r="R818" s="56">
        <v>0</v>
      </c>
      <c r="S818" s="53">
        <v>0</v>
      </c>
      <c r="U818" s="57">
        <v>11719</v>
      </c>
      <c r="V818" s="57">
        <v>0</v>
      </c>
      <c r="W818" s="53">
        <v>0</v>
      </c>
      <c r="X818" s="53">
        <v>893</v>
      </c>
      <c r="Y818" s="53">
        <v>12612</v>
      </c>
      <c r="Z818" s="53">
        <f t="shared" si="12"/>
        <v>4780817</v>
      </c>
    </row>
    <row r="819" spans="1:26">
      <c r="A819" s="50">
        <v>3509</v>
      </c>
      <c r="B819" s="50">
        <v>3509095331</v>
      </c>
      <c r="C819" s="51" t="s">
        <v>305</v>
      </c>
      <c r="D819" s="50">
        <v>95</v>
      </c>
      <c r="E819" s="51" t="s">
        <v>279</v>
      </c>
      <c r="F819" s="50">
        <v>331</v>
      </c>
      <c r="G819" s="51" t="s">
        <v>283</v>
      </c>
      <c r="H819" s="52">
        <v>3</v>
      </c>
      <c r="I819" s="53">
        <v>8094</v>
      </c>
      <c r="J819" s="53">
        <v>2428</v>
      </c>
      <c r="K819" s="53">
        <v>0</v>
      </c>
      <c r="L819" s="53">
        <v>893</v>
      </c>
      <c r="M819" s="53">
        <v>11415</v>
      </c>
      <c r="O819" s="54" t="s">
        <v>308</v>
      </c>
      <c r="P819" s="54" t="s">
        <v>308</v>
      </c>
      <c r="Q819" s="56">
        <v>0.09</v>
      </c>
      <c r="R819" s="56">
        <v>1.4E-2</v>
      </c>
      <c r="S819" s="53">
        <v>0</v>
      </c>
      <c r="U819" s="57">
        <v>31566</v>
      </c>
      <c r="V819" s="57">
        <v>0</v>
      </c>
      <c r="W819" s="53">
        <v>0</v>
      </c>
      <c r="X819" s="53">
        <v>2679</v>
      </c>
      <c r="Y819" s="53">
        <v>34245</v>
      </c>
      <c r="Z819" s="53">
        <f t="shared" si="12"/>
        <v>4780817</v>
      </c>
    </row>
    <row r="820" spans="1:26">
      <c r="A820" s="50">
        <v>3510</v>
      </c>
      <c r="B820" s="50">
        <v>3510281005</v>
      </c>
      <c r="C820" s="51" t="s">
        <v>306</v>
      </c>
      <c r="D820" s="50">
        <v>281</v>
      </c>
      <c r="E820" s="51" t="s">
        <v>146</v>
      </c>
      <c r="F820" s="50">
        <v>5</v>
      </c>
      <c r="G820" s="51" t="s">
        <v>147</v>
      </c>
      <c r="H820" s="52">
        <v>1</v>
      </c>
      <c r="I820" s="53">
        <v>12631</v>
      </c>
      <c r="J820" s="53">
        <v>4941</v>
      </c>
      <c r="K820" s="53">
        <v>0</v>
      </c>
      <c r="L820" s="53">
        <v>893</v>
      </c>
      <c r="M820" s="53">
        <v>18465</v>
      </c>
      <c r="O820" s="54" t="s">
        <v>308</v>
      </c>
      <c r="P820" s="54" t="s">
        <v>308</v>
      </c>
      <c r="Q820" s="56">
        <v>0.09</v>
      </c>
      <c r="R820" s="56">
        <v>3.0000000000000001E-3</v>
      </c>
      <c r="S820" s="53">
        <v>0</v>
      </c>
      <c r="U820" s="57">
        <v>17572</v>
      </c>
      <c r="V820" s="57">
        <v>0</v>
      </c>
      <c r="W820" s="53">
        <v>0</v>
      </c>
      <c r="X820" s="53">
        <v>893</v>
      </c>
      <c r="Y820" s="53">
        <v>18465</v>
      </c>
      <c r="Z820" s="53">
        <f t="shared" si="12"/>
        <v>2790594</v>
      </c>
    </row>
    <row r="821" spans="1:26">
      <c r="A821" s="50">
        <v>3510</v>
      </c>
      <c r="B821" s="50">
        <v>3510281061</v>
      </c>
      <c r="C821" s="51" t="s">
        <v>306</v>
      </c>
      <c r="D821" s="50">
        <v>281</v>
      </c>
      <c r="E821" s="51" t="s">
        <v>146</v>
      </c>
      <c r="F821" s="50">
        <v>61</v>
      </c>
      <c r="G821" s="51" t="s">
        <v>148</v>
      </c>
      <c r="H821" s="52">
        <v>3</v>
      </c>
      <c r="I821" s="53">
        <v>10413</v>
      </c>
      <c r="J821" s="53">
        <v>495</v>
      </c>
      <c r="K821" s="53">
        <v>0</v>
      </c>
      <c r="L821" s="53">
        <v>893</v>
      </c>
      <c r="M821" s="53">
        <v>11801</v>
      </c>
      <c r="O821" s="54" t="s">
        <v>308</v>
      </c>
      <c r="P821" s="54" t="s">
        <v>308</v>
      </c>
      <c r="Q821" s="56">
        <v>0.09</v>
      </c>
      <c r="R821" s="56">
        <v>0.03</v>
      </c>
      <c r="S821" s="53">
        <v>0</v>
      </c>
      <c r="U821" s="57">
        <v>32724</v>
      </c>
      <c r="V821" s="57">
        <v>0</v>
      </c>
      <c r="W821" s="53">
        <v>0</v>
      </c>
      <c r="X821" s="53">
        <v>2679</v>
      </c>
      <c r="Y821" s="53">
        <v>35403</v>
      </c>
      <c r="Z821" s="53">
        <f t="shared" si="12"/>
        <v>2790594</v>
      </c>
    </row>
    <row r="822" spans="1:26">
      <c r="A822" s="50">
        <v>3510</v>
      </c>
      <c r="B822" s="50">
        <v>3510281281</v>
      </c>
      <c r="C822" s="51" t="s">
        <v>306</v>
      </c>
      <c r="D822" s="50">
        <v>281</v>
      </c>
      <c r="E822" s="51" t="s">
        <v>146</v>
      </c>
      <c r="F822" s="50">
        <v>281</v>
      </c>
      <c r="G822" s="51" t="s">
        <v>146</v>
      </c>
      <c r="H822" s="52">
        <v>210</v>
      </c>
      <c r="I822" s="53">
        <v>12010</v>
      </c>
      <c r="J822" s="53">
        <v>0</v>
      </c>
      <c r="K822" s="53">
        <v>0</v>
      </c>
      <c r="L822" s="53">
        <v>893</v>
      </c>
      <c r="M822" s="53">
        <v>12903</v>
      </c>
      <c r="O822" s="54" t="s">
        <v>308</v>
      </c>
      <c r="P822" s="54" t="s">
        <v>308</v>
      </c>
      <c r="Q822" s="56">
        <v>0.18</v>
      </c>
      <c r="R822" s="56">
        <v>0.11799999999999999</v>
      </c>
      <c r="S822" s="53">
        <v>0</v>
      </c>
      <c r="U822" s="57">
        <v>2522100</v>
      </c>
      <c r="V822" s="57">
        <v>0</v>
      </c>
      <c r="W822" s="53">
        <v>0</v>
      </c>
      <c r="X822" s="53">
        <v>187530</v>
      </c>
      <c r="Y822" s="53">
        <v>2709630</v>
      </c>
      <c r="Z822" s="53">
        <f t="shared" si="12"/>
        <v>2790594</v>
      </c>
    </row>
    <row r="823" spans="1:26">
      <c r="A823" s="50">
        <v>3510</v>
      </c>
      <c r="B823" s="50">
        <v>3510281332</v>
      </c>
      <c r="C823" s="51" t="s">
        <v>306</v>
      </c>
      <c r="D823" s="50">
        <v>281</v>
      </c>
      <c r="E823" s="51" t="s">
        <v>146</v>
      </c>
      <c r="F823" s="50">
        <v>332</v>
      </c>
      <c r="G823" s="51" t="s">
        <v>199</v>
      </c>
      <c r="H823" s="52">
        <v>2</v>
      </c>
      <c r="I823" s="53">
        <v>11522</v>
      </c>
      <c r="J823" s="53">
        <v>1133</v>
      </c>
      <c r="K823" s="53">
        <v>0</v>
      </c>
      <c r="L823" s="53">
        <v>893</v>
      </c>
      <c r="M823" s="53">
        <v>13548</v>
      </c>
      <c r="O823" s="54" t="s">
        <v>308</v>
      </c>
      <c r="P823" s="54" t="s">
        <v>308</v>
      </c>
      <c r="Q823" s="56">
        <v>0.09</v>
      </c>
      <c r="R823" s="56">
        <v>1.4E-2</v>
      </c>
      <c r="S823" s="53">
        <v>0</v>
      </c>
      <c r="U823" s="57">
        <v>25310</v>
      </c>
      <c r="V823" s="57">
        <v>0</v>
      </c>
      <c r="W823" s="53">
        <v>0</v>
      </c>
      <c r="X823" s="53">
        <v>1786</v>
      </c>
      <c r="Y823" s="53">
        <v>27096</v>
      </c>
      <c r="Z823" s="53">
        <f t="shared" si="12"/>
        <v>2790594</v>
      </c>
    </row>
    <row r="824" spans="1:26">
      <c r="A824" s="50">
        <v>3513</v>
      </c>
      <c r="B824" s="50">
        <v>3513044044</v>
      </c>
      <c r="C824" s="51" t="s">
        <v>307</v>
      </c>
      <c r="D824" s="50">
        <v>44</v>
      </c>
      <c r="E824" s="51" t="s">
        <v>12</v>
      </c>
      <c r="F824" s="50">
        <v>44</v>
      </c>
      <c r="G824" s="51" t="s">
        <v>12</v>
      </c>
      <c r="H824" s="52">
        <v>349</v>
      </c>
      <c r="I824" s="53">
        <v>10612</v>
      </c>
      <c r="J824" s="53">
        <v>699</v>
      </c>
      <c r="K824" s="53">
        <v>0</v>
      </c>
      <c r="L824" s="53">
        <v>893</v>
      </c>
      <c r="M824" s="53">
        <v>12204</v>
      </c>
      <c r="O824" s="54" t="s">
        <v>308</v>
      </c>
      <c r="P824" s="54" t="s">
        <v>308</v>
      </c>
      <c r="Q824" s="56">
        <v>0.09</v>
      </c>
      <c r="R824" s="56">
        <v>4.4999999999999998E-2</v>
      </c>
      <c r="S824" s="53">
        <v>0</v>
      </c>
      <c r="U824" s="57">
        <v>3947539</v>
      </c>
      <c r="V824" s="57">
        <v>0</v>
      </c>
      <c r="W824" s="53">
        <v>0</v>
      </c>
      <c r="X824" s="53">
        <v>311657</v>
      </c>
      <c r="Y824" s="53">
        <v>4259196</v>
      </c>
      <c r="Z824" s="53">
        <f t="shared" si="12"/>
        <v>5182201</v>
      </c>
    </row>
    <row r="825" spans="1:26">
      <c r="A825" s="50">
        <v>3513</v>
      </c>
      <c r="B825" s="50">
        <v>3513044133</v>
      </c>
      <c r="C825" s="51" t="s">
        <v>307</v>
      </c>
      <c r="D825" s="50">
        <v>44</v>
      </c>
      <c r="E825" s="51" t="s">
        <v>12</v>
      </c>
      <c r="F825" s="50">
        <v>133</v>
      </c>
      <c r="G825" s="51" t="s">
        <v>59</v>
      </c>
      <c r="H825" s="52">
        <v>1</v>
      </c>
      <c r="I825" s="53">
        <v>12275</v>
      </c>
      <c r="J825" s="53">
        <v>3267</v>
      </c>
      <c r="K825" s="53">
        <v>0</v>
      </c>
      <c r="L825" s="53">
        <v>893</v>
      </c>
      <c r="M825" s="53">
        <v>16435</v>
      </c>
      <c r="O825" s="54" t="s">
        <v>308</v>
      </c>
      <c r="P825" s="54" t="s">
        <v>308</v>
      </c>
      <c r="Q825" s="56">
        <v>0.09</v>
      </c>
      <c r="R825" s="56">
        <v>2.3E-2</v>
      </c>
      <c r="S825" s="53">
        <v>0</v>
      </c>
      <c r="U825" s="57">
        <v>15542</v>
      </c>
      <c r="V825" s="57">
        <v>0</v>
      </c>
      <c r="W825" s="53">
        <v>0</v>
      </c>
      <c r="X825" s="53">
        <v>893</v>
      </c>
      <c r="Y825" s="53">
        <v>16435</v>
      </c>
      <c r="Z825" s="53">
        <f t="shared" si="12"/>
        <v>5182201</v>
      </c>
    </row>
    <row r="826" spans="1:26">
      <c r="A826" s="50">
        <v>3513</v>
      </c>
      <c r="B826" s="50">
        <v>3513044244</v>
      </c>
      <c r="C826" s="51" t="s">
        <v>307</v>
      </c>
      <c r="D826" s="50">
        <v>44</v>
      </c>
      <c r="E826" s="51" t="s">
        <v>12</v>
      </c>
      <c r="F826" s="50">
        <v>244</v>
      </c>
      <c r="G826" s="51" t="s">
        <v>27</v>
      </c>
      <c r="H826" s="52">
        <v>57</v>
      </c>
      <c r="I826" s="53">
        <v>9202</v>
      </c>
      <c r="J826" s="53">
        <v>3142</v>
      </c>
      <c r="K826" s="53">
        <v>0</v>
      </c>
      <c r="L826" s="53">
        <v>893</v>
      </c>
      <c r="M826" s="53">
        <v>13237</v>
      </c>
      <c r="O826" s="54" t="s">
        <v>308</v>
      </c>
      <c r="P826" s="54" t="s">
        <v>308</v>
      </c>
      <c r="Q826" s="56">
        <v>0.18</v>
      </c>
      <c r="R826" s="56">
        <v>9.0999999999999998E-2</v>
      </c>
      <c r="S826" s="53">
        <v>0</v>
      </c>
      <c r="U826" s="57">
        <v>703608</v>
      </c>
      <c r="V826" s="57">
        <v>0</v>
      </c>
      <c r="W826" s="53">
        <v>0</v>
      </c>
      <c r="X826" s="53">
        <v>50901</v>
      </c>
      <c r="Y826" s="53">
        <v>754509</v>
      </c>
      <c r="Z826" s="53">
        <f t="shared" si="12"/>
        <v>5182201</v>
      </c>
    </row>
    <row r="827" spans="1:26">
      <c r="A827" s="50">
        <v>3513</v>
      </c>
      <c r="B827" s="50">
        <v>3513044293</v>
      </c>
      <c r="C827" s="51" t="s">
        <v>307</v>
      </c>
      <c r="D827" s="50">
        <v>44</v>
      </c>
      <c r="E827" s="51" t="s">
        <v>12</v>
      </c>
      <c r="F827" s="50">
        <v>293</v>
      </c>
      <c r="G827" s="51" t="s">
        <v>171</v>
      </c>
      <c r="H827" s="52">
        <v>13</v>
      </c>
      <c r="I827" s="53">
        <v>10185</v>
      </c>
      <c r="J827" s="53">
        <v>619</v>
      </c>
      <c r="K827" s="53">
        <v>0</v>
      </c>
      <c r="L827" s="53">
        <v>893</v>
      </c>
      <c r="M827" s="53">
        <v>11697</v>
      </c>
      <c r="O827" s="54" t="s">
        <v>308</v>
      </c>
      <c r="P827" s="54" t="s">
        <v>308</v>
      </c>
      <c r="Q827" s="56">
        <v>0.18</v>
      </c>
      <c r="R827" s="56">
        <v>3.0000000000000001E-3</v>
      </c>
      <c r="S827" s="53">
        <v>0</v>
      </c>
      <c r="U827" s="57">
        <v>140452</v>
      </c>
      <c r="V827" s="57">
        <v>0</v>
      </c>
      <c r="W827" s="53">
        <v>0</v>
      </c>
      <c r="X827" s="53">
        <v>11609</v>
      </c>
      <c r="Y827" s="53">
        <v>152061</v>
      </c>
      <c r="Z827" s="53">
        <f t="shared" si="12"/>
        <v>5182201</v>
      </c>
    </row>
    <row r="828" spans="1:26">
      <c r="A828" s="50">
        <v>3514</v>
      </c>
      <c r="B828" s="50">
        <v>3514281281</v>
      </c>
      <c r="C828" s="51" t="s">
        <v>332</v>
      </c>
      <c r="D828" s="50">
        <v>281</v>
      </c>
      <c r="E828" s="51" t="s">
        <v>146</v>
      </c>
      <c r="F828" s="50">
        <v>281</v>
      </c>
      <c r="G828" s="51" t="s">
        <v>146</v>
      </c>
      <c r="H828" s="52">
        <v>90</v>
      </c>
      <c r="I828" s="53">
        <v>12541</v>
      </c>
      <c r="J828" s="53">
        <v>0</v>
      </c>
      <c r="K828" s="53">
        <v>0</v>
      </c>
      <c r="L828" s="53">
        <v>893</v>
      </c>
      <c r="M828" s="53">
        <v>13434</v>
      </c>
      <c r="O828" s="54" t="s">
        <v>308</v>
      </c>
      <c r="P828" s="54" t="s">
        <v>308</v>
      </c>
      <c r="Q828" s="56">
        <v>0.18</v>
      </c>
      <c r="R828" s="56">
        <v>0.11799999999999999</v>
      </c>
      <c r="S828" s="53">
        <v>0</v>
      </c>
      <c r="U828" s="57">
        <v>1128690</v>
      </c>
      <c r="V828" s="57">
        <v>0</v>
      </c>
      <c r="W828" s="53">
        <v>0</v>
      </c>
      <c r="X828" s="53">
        <v>80370</v>
      </c>
      <c r="Y828" s="53">
        <v>1209060</v>
      </c>
      <c r="Z828" s="53">
        <f t="shared" si="12"/>
        <v>1209060</v>
      </c>
    </row>
    <row r="829" spans="1:26">
      <c r="A829" s="50">
        <v>3515</v>
      </c>
      <c r="B829" s="50">
        <v>3515287043</v>
      </c>
      <c r="C829" s="51" t="s">
        <v>378</v>
      </c>
      <c r="D829" s="50">
        <v>287</v>
      </c>
      <c r="E829" s="51" t="s">
        <v>335</v>
      </c>
      <c r="F829" s="50">
        <v>43</v>
      </c>
      <c r="G829" s="51" t="s">
        <v>336</v>
      </c>
      <c r="H829" s="52">
        <v>3</v>
      </c>
      <c r="I829" s="53">
        <v>9456</v>
      </c>
      <c r="J829" s="53">
        <v>4845</v>
      </c>
      <c r="K829" s="53">
        <v>0</v>
      </c>
      <c r="L829" s="53">
        <v>893</v>
      </c>
      <c r="M829" s="53">
        <v>15194</v>
      </c>
      <c r="O829" s="54" t="s">
        <v>308</v>
      </c>
      <c r="P829" s="54" t="s">
        <v>308</v>
      </c>
      <c r="Q829" s="56">
        <v>0.09</v>
      </c>
      <c r="R829" s="56">
        <v>1.0999999999999999E-2</v>
      </c>
      <c r="S829" s="53">
        <v>0</v>
      </c>
      <c r="U829" s="57">
        <v>42903</v>
      </c>
      <c r="V829" s="57">
        <v>0</v>
      </c>
      <c r="W829" s="53">
        <v>0</v>
      </c>
      <c r="X829" s="53">
        <v>2679</v>
      </c>
      <c r="Y829" s="53">
        <v>45582</v>
      </c>
      <c r="Z829" s="53">
        <f t="shared" si="12"/>
        <v>2171951</v>
      </c>
    </row>
    <row r="830" spans="1:26">
      <c r="A830" s="50">
        <v>3515</v>
      </c>
      <c r="B830" s="50">
        <v>3515287045</v>
      </c>
      <c r="C830" s="51" t="s">
        <v>378</v>
      </c>
      <c r="D830" s="50">
        <v>287</v>
      </c>
      <c r="E830" s="51" t="s">
        <v>335</v>
      </c>
      <c r="F830" s="50">
        <v>45</v>
      </c>
      <c r="G830" s="51" t="s">
        <v>337</v>
      </c>
      <c r="H830" s="52">
        <v>2</v>
      </c>
      <c r="I830" s="53">
        <v>10227</v>
      </c>
      <c r="J830" s="53">
        <v>3291</v>
      </c>
      <c r="K830" s="53">
        <v>0</v>
      </c>
      <c r="L830" s="53">
        <v>893</v>
      </c>
      <c r="M830" s="53">
        <v>14411</v>
      </c>
      <c r="O830" s="54" t="s">
        <v>308</v>
      </c>
      <c r="P830" s="54" t="s">
        <v>308</v>
      </c>
      <c r="Q830" s="56">
        <v>0.09</v>
      </c>
      <c r="R830" s="56">
        <v>8.0000000000000002E-3</v>
      </c>
      <c r="S830" s="53">
        <v>0</v>
      </c>
      <c r="U830" s="57">
        <v>27036</v>
      </c>
      <c r="V830" s="57">
        <v>0</v>
      </c>
      <c r="W830" s="53">
        <v>0</v>
      </c>
      <c r="X830" s="53">
        <v>1786</v>
      </c>
      <c r="Y830" s="53">
        <v>28822</v>
      </c>
      <c r="Z830" s="53">
        <f t="shared" si="12"/>
        <v>2171951</v>
      </c>
    </row>
    <row r="831" spans="1:26">
      <c r="A831" s="50">
        <v>3515</v>
      </c>
      <c r="B831" s="50">
        <v>3515287135</v>
      </c>
      <c r="C831" s="51" t="s">
        <v>378</v>
      </c>
      <c r="D831" s="50">
        <v>287</v>
      </c>
      <c r="E831" s="51" t="s">
        <v>335</v>
      </c>
      <c r="F831" s="50">
        <v>135</v>
      </c>
      <c r="G831" s="51" t="s">
        <v>338</v>
      </c>
      <c r="H831" s="52">
        <v>2</v>
      </c>
      <c r="I831" s="53">
        <v>10606</v>
      </c>
      <c r="J831" s="53">
        <v>6448</v>
      </c>
      <c r="K831" s="53">
        <v>0</v>
      </c>
      <c r="L831" s="53">
        <v>893</v>
      </c>
      <c r="M831" s="53">
        <v>17947</v>
      </c>
      <c r="O831" s="54" t="s">
        <v>308</v>
      </c>
      <c r="P831" s="54" t="s">
        <v>308</v>
      </c>
      <c r="Q831" s="56">
        <v>0.09</v>
      </c>
      <c r="R831" s="56">
        <v>1.4E-2</v>
      </c>
      <c r="S831" s="53">
        <v>0</v>
      </c>
      <c r="U831" s="57">
        <v>34108</v>
      </c>
      <c r="V831" s="57">
        <v>0</v>
      </c>
      <c r="W831" s="53">
        <v>0</v>
      </c>
      <c r="X831" s="53">
        <v>1786</v>
      </c>
      <c r="Y831" s="53">
        <v>35894</v>
      </c>
      <c r="Z831" s="53">
        <f t="shared" si="12"/>
        <v>2171951</v>
      </c>
    </row>
    <row r="832" spans="1:26">
      <c r="A832" s="50">
        <v>3515</v>
      </c>
      <c r="B832" s="50">
        <v>3515287191</v>
      </c>
      <c r="C832" s="51" t="s">
        <v>378</v>
      </c>
      <c r="D832" s="50">
        <v>287</v>
      </c>
      <c r="E832" s="51" t="s">
        <v>335</v>
      </c>
      <c r="F832" s="50">
        <v>191</v>
      </c>
      <c r="G832" s="51" t="s">
        <v>238</v>
      </c>
      <c r="H832" s="52">
        <v>18</v>
      </c>
      <c r="I832" s="53">
        <v>10099</v>
      </c>
      <c r="J832" s="53">
        <v>3040</v>
      </c>
      <c r="K832" s="53">
        <v>0</v>
      </c>
      <c r="L832" s="53">
        <v>893</v>
      </c>
      <c r="M832" s="53">
        <v>14032</v>
      </c>
      <c r="O832" s="54" t="s">
        <v>308</v>
      </c>
      <c r="P832" s="54" t="s">
        <v>308</v>
      </c>
      <c r="Q832" s="56">
        <v>0.09</v>
      </c>
      <c r="R832" s="56">
        <v>2.1999999999999999E-2</v>
      </c>
      <c r="S832" s="53">
        <v>0</v>
      </c>
      <c r="U832" s="57">
        <v>236502</v>
      </c>
      <c r="V832" s="57">
        <v>0</v>
      </c>
      <c r="W832" s="53">
        <v>0</v>
      </c>
      <c r="X832" s="53">
        <v>16074</v>
      </c>
      <c r="Y832" s="53">
        <v>252576</v>
      </c>
      <c r="Z832" s="53">
        <f t="shared" si="12"/>
        <v>2171951</v>
      </c>
    </row>
    <row r="833" spans="1:26">
      <c r="A833" s="50">
        <v>3515</v>
      </c>
      <c r="B833" s="50">
        <v>3515287215</v>
      </c>
      <c r="C833" s="51" t="s">
        <v>378</v>
      </c>
      <c r="D833" s="50">
        <v>287</v>
      </c>
      <c r="E833" s="51" t="s">
        <v>335</v>
      </c>
      <c r="F833" s="50">
        <v>215</v>
      </c>
      <c r="G833" s="51" t="s">
        <v>339</v>
      </c>
      <c r="H833" s="52">
        <v>6</v>
      </c>
      <c r="I833" s="53">
        <v>10402</v>
      </c>
      <c r="J833" s="53">
        <v>2358</v>
      </c>
      <c r="K833" s="53">
        <v>0</v>
      </c>
      <c r="L833" s="53">
        <v>893</v>
      </c>
      <c r="M833" s="53">
        <v>13653</v>
      </c>
      <c r="O833" s="54" t="s">
        <v>308</v>
      </c>
      <c r="P833" s="54" t="s">
        <v>308</v>
      </c>
      <c r="Q833" s="56">
        <v>0.18</v>
      </c>
      <c r="R833" s="56">
        <v>0.01</v>
      </c>
      <c r="S833" s="53">
        <v>0</v>
      </c>
      <c r="U833" s="57">
        <v>76560</v>
      </c>
      <c r="V833" s="57">
        <v>0</v>
      </c>
      <c r="W833" s="53">
        <v>0</v>
      </c>
      <c r="X833" s="53">
        <v>5358</v>
      </c>
      <c r="Y833" s="53">
        <v>81918</v>
      </c>
      <c r="Z833" s="53">
        <f t="shared" si="12"/>
        <v>2171951</v>
      </c>
    </row>
    <row r="834" spans="1:26">
      <c r="A834" s="50">
        <v>3515</v>
      </c>
      <c r="B834" s="50">
        <v>3515287227</v>
      </c>
      <c r="C834" s="51" t="s">
        <v>378</v>
      </c>
      <c r="D834" s="50">
        <v>287</v>
      </c>
      <c r="E834" s="51" t="s">
        <v>335</v>
      </c>
      <c r="F834" s="50">
        <v>227</v>
      </c>
      <c r="G834" s="51" t="s">
        <v>239</v>
      </c>
      <c r="H834" s="52">
        <v>5</v>
      </c>
      <c r="I834" s="53">
        <v>10660</v>
      </c>
      <c r="J834" s="53">
        <v>2204</v>
      </c>
      <c r="K834" s="53">
        <v>0</v>
      </c>
      <c r="L834" s="53">
        <v>893</v>
      </c>
      <c r="M834" s="53">
        <v>13757</v>
      </c>
      <c r="O834" s="54" t="s">
        <v>308</v>
      </c>
      <c r="P834" s="54" t="s">
        <v>308</v>
      </c>
      <c r="Q834" s="56">
        <v>0.18</v>
      </c>
      <c r="R834" s="56">
        <v>8.0000000000000002E-3</v>
      </c>
      <c r="S834" s="53">
        <v>0</v>
      </c>
      <c r="U834" s="57">
        <v>64320</v>
      </c>
      <c r="V834" s="57">
        <v>0</v>
      </c>
      <c r="W834" s="53">
        <v>0</v>
      </c>
      <c r="X834" s="53">
        <v>4465</v>
      </c>
      <c r="Y834" s="53">
        <v>68785</v>
      </c>
      <c r="Z834" s="53">
        <f t="shared" si="12"/>
        <v>2171951</v>
      </c>
    </row>
    <row r="835" spans="1:26">
      <c r="A835" s="50">
        <v>3515</v>
      </c>
      <c r="B835" s="50">
        <v>3515287277</v>
      </c>
      <c r="C835" s="51" t="s">
        <v>378</v>
      </c>
      <c r="D835" s="50">
        <v>287</v>
      </c>
      <c r="E835" s="51" t="s">
        <v>335</v>
      </c>
      <c r="F835" s="50">
        <v>277</v>
      </c>
      <c r="G835" s="51" t="s">
        <v>340</v>
      </c>
      <c r="H835" s="52">
        <v>67</v>
      </c>
      <c r="I835" s="53">
        <v>11976</v>
      </c>
      <c r="J835" s="53">
        <v>486</v>
      </c>
      <c r="K835" s="53">
        <v>0</v>
      </c>
      <c r="L835" s="53">
        <v>893</v>
      </c>
      <c r="M835" s="53">
        <v>13355</v>
      </c>
      <c r="O835" s="54" t="s">
        <v>308</v>
      </c>
      <c r="P835" s="54" t="s">
        <v>308</v>
      </c>
      <c r="Q835" s="56">
        <v>0.18</v>
      </c>
      <c r="R835" s="56">
        <v>2.8000000000000001E-2</v>
      </c>
      <c r="S835" s="53">
        <v>0</v>
      </c>
      <c r="U835" s="57">
        <v>834954</v>
      </c>
      <c r="V835" s="57">
        <v>0</v>
      </c>
      <c r="W835" s="53">
        <v>0</v>
      </c>
      <c r="X835" s="53">
        <v>59831</v>
      </c>
      <c r="Y835" s="53">
        <v>894785</v>
      </c>
      <c r="Z835" s="53">
        <f t="shared" si="12"/>
        <v>2171951</v>
      </c>
    </row>
    <row r="836" spans="1:26">
      <c r="A836" s="50">
        <v>3515</v>
      </c>
      <c r="B836" s="50">
        <v>3515287287</v>
      </c>
      <c r="C836" s="51" t="s">
        <v>378</v>
      </c>
      <c r="D836" s="50">
        <v>287</v>
      </c>
      <c r="E836" s="51" t="s">
        <v>335</v>
      </c>
      <c r="F836" s="50">
        <v>287</v>
      </c>
      <c r="G836" s="51" t="s">
        <v>335</v>
      </c>
      <c r="H836" s="52">
        <v>15</v>
      </c>
      <c r="I836" s="53">
        <v>9381</v>
      </c>
      <c r="J836" s="53">
        <v>2588</v>
      </c>
      <c r="K836" s="53">
        <v>0</v>
      </c>
      <c r="L836" s="53">
        <v>893</v>
      </c>
      <c r="M836" s="53">
        <v>12862</v>
      </c>
      <c r="O836" s="54" t="s">
        <v>308</v>
      </c>
      <c r="P836" s="54" t="s">
        <v>308</v>
      </c>
      <c r="Q836" s="56">
        <v>0.09</v>
      </c>
      <c r="R836" s="56">
        <v>1.6E-2</v>
      </c>
      <c r="S836" s="53">
        <v>0</v>
      </c>
      <c r="U836" s="57">
        <v>179535</v>
      </c>
      <c r="V836" s="57">
        <v>0</v>
      </c>
      <c r="W836" s="53">
        <v>0</v>
      </c>
      <c r="X836" s="53">
        <v>13395</v>
      </c>
      <c r="Y836" s="53">
        <v>192930</v>
      </c>
      <c r="Z836" s="53">
        <f t="shared" si="12"/>
        <v>2171951</v>
      </c>
    </row>
    <row r="837" spans="1:26">
      <c r="A837" s="50">
        <v>3515</v>
      </c>
      <c r="B837" s="50">
        <v>3515287306</v>
      </c>
      <c r="C837" s="51" t="s">
        <v>378</v>
      </c>
      <c r="D837" s="50">
        <v>287</v>
      </c>
      <c r="E837" s="51" t="s">
        <v>335</v>
      </c>
      <c r="F837" s="50">
        <v>306</v>
      </c>
      <c r="G837" s="51" t="s">
        <v>341</v>
      </c>
      <c r="H837" s="52">
        <v>2</v>
      </c>
      <c r="I837" s="53">
        <v>10064</v>
      </c>
      <c r="J837" s="53">
        <v>1751</v>
      </c>
      <c r="K837" s="53">
        <v>0</v>
      </c>
      <c r="L837" s="53">
        <v>893</v>
      </c>
      <c r="M837" s="53">
        <v>12708</v>
      </c>
      <c r="O837" s="54" t="s">
        <v>308</v>
      </c>
      <c r="P837" s="54" t="s">
        <v>308</v>
      </c>
      <c r="Q837" s="56">
        <v>0.09</v>
      </c>
      <c r="R837" s="56">
        <v>1.2E-2</v>
      </c>
      <c r="S837" s="53">
        <v>0</v>
      </c>
      <c r="U837" s="57">
        <v>23630</v>
      </c>
      <c r="V837" s="57">
        <v>0</v>
      </c>
      <c r="W837" s="53">
        <v>0</v>
      </c>
      <c r="X837" s="53">
        <v>1786</v>
      </c>
      <c r="Y837" s="53">
        <v>25416</v>
      </c>
      <c r="Z837" s="53">
        <f t="shared" si="12"/>
        <v>2171951</v>
      </c>
    </row>
    <row r="838" spans="1:26">
      <c r="A838" s="50">
        <v>3515</v>
      </c>
      <c r="B838" s="50">
        <v>3515287316</v>
      </c>
      <c r="C838" s="51" t="s">
        <v>378</v>
      </c>
      <c r="D838" s="50">
        <v>287</v>
      </c>
      <c r="E838" s="51" t="s">
        <v>335</v>
      </c>
      <c r="F838" s="50">
        <v>316</v>
      </c>
      <c r="G838" s="51" t="s">
        <v>159</v>
      </c>
      <c r="H838" s="52">
        <v>7</v>
      </c>
      <c r="I838" s="53">
        <v>11275</v>
      </c>
      <c r="J838" s="53">
        <v>1091</v>
      </c>
      <c r="K838" s="53">
        <v>0</v>
      </c>
      <c r="L838" s="53">
        <v>893</v>
      </c>
      <c r="M838" s="53">
        <v>13259</v>
      </c>
      <c r="O838" s="54" t="s">
        <v>308</v>
      </c>
      <c r="P838" s="54" t="s">
        <v>308</v>
      </c>
      <c r="Q838" s="56">
        <v>0.18</v>
      </c>
      <c r="R838" s="56">
        <v>7.0000000000000001E-3</v>
      </c>
      <c r="S838" s="53">
        <v>0</v>
      </c>
      <c r="U838" s="57">
        <v>86562</v>
      </c>
      <c r="V838" s="57">
        <v>0</v>
      </c>
      <c r="W838" s="53">
        <v>0</v>
      </c>
      <c r="X838" s="53">
        <v>6251</v>
      </c>
      <c r="Y838" s="53">
        <v>92813</v>
      </c>
      <c r="Z838" s="53">
        <f t="shared" si="12"/>
        <v>2171951</v>
      </c>
    </row>
    <row r="839" spans="1:26">
      <c r="A839" s="50">
        <v>3515</v>
      </c>
      <c r="B839" s="50">
        <v>3515287767</v>
      </c>
      <c r="C839" s="51" t="s">
        <v>378</v>
      </c>
      <c r="D839" s="50">
        <v>287</v>
      </c>
      <c r="E839" s="51" t="s">
        <v>335</v>
      </c>
      <c r="F839" s="50">
        <v>767</v>
      </c>
      <c r="G839" s="51" t="s">
        <v>267</v>
      </c>
      <c r="H839" s="52">
        <v>33</v>
      </c>
      <c r="I839" s="53">
        <v>11213</v>
      </c>
      <c r="J839" s="53">
        <v>1604</v>
      </c>
      <c r="K839" s="53">
        <v>0</v>
      </c>
      <c r="L839" s="53">
        <v>893</v>
      </c>
      <c r="M839" s="53">
        <v>13710</v>
      </c>
      <c r="O839" s="54" t="s">
        <v>308</v>
      </c>
      <c r="P839" s="54" t="s">
        <v>308</v>
      </c>
      <c r="Q839" s="56">
        <v>0.09</v>
      </c>
      <c r="R839" s="56">
        <v>2.1999999999999999E-2</v>
      </c>
      <c r="S839" s="53">
        <v>0</v>
      </c>
      <c r="U839" s="57">
        <v>422961</v>
      </c>
      <c r="V839" s="57">
        <v>0</v>
      </c>
      <c r="W839" s="53">
        <v>0</v>
      </c>
      <c r="X839" s="53">
        <v>29469</v>
      </c>
      <c r="Y839" s="53">
        <v>452430</v>
      </c>
      <c r="Z839" s="53">
        <f t="shared" si="12"/>
        <v>2171951</v>
      </c>
    </row>
    <row r="840" spans="1:26" s="13" customFormat="1" ht="12.75">
      <c r="A840" s="47" t="s">
        <v>308</v>
      </c>
      <c r="B840" s="47" t="s">
        <v>308</v>
      </c>
      <c r="C840" s="47" t="s">
        <v>308</v>
      </c>
      <c r="D840" s="47" t="s">
        <v>308</v>
      </c>
      <c r="E840" s="47" t="s">
        <v>308</v>
      </c>
      <c r="F840" s="47" t="s">
        <v>308</v>
      </c>
      <c r="G840" s="47" t="s">
        <v>308</v>
      </c>
      <c r="H840" s="48">
        <f>SUM(H10:H839)</f>
        <v>42181</v>
      </c>
      <c r="I840" s="47" t="s">
        <v>308</v>
      </c>
      <c r="J840" s="47" t="s">
        <v>308</v>
      </c>
      <c r="K840" s="47" t="s">
        <v>308</v>
      </c>
      <c r="L840" s="47"/>
      <c r="M840" s="47" t="s">
        <v>308</v>
      </c>
      <c r="O840" s="48">
        <f>SUM(O10:O839)</f>
        <v>0</v>
      </c>
      <c r="P840" s="48">
        <f>SUM(P10:P839)</f>
        <v>0</v>
      </c>
      <c r="Q840" s="47" t="s">
        <v>308</v>
      </c>
      <c r="R840" s="47" t="s">
        <v>308</v>
      </c>
      <c r="S840" s="47" t="s">
        <v>308</v>
      </c>
      <c r="U840" s="58">
        <f>SUM(U10:U839)</f>
        <v>557710036</v>
      </c>
      <c r="V840" s="58">
        <f>SUM(V10:V839)</f>
        <v>-2388204</v>
      </c>
      <c r="W840" s="58">
        <f>SUM(W10:W839)</f>
        <v>3517027</v>
      </c>
      <c r="X840" s="58">
        <f>SUM(X10:X839)</f>
        <v>37667633</v>
      </c>
      <c r="Y840" s="48">
        <f>SUM(Y10:Y839)</f>
        <v>596506492</v>
      </c>
      <c r="Z840" s="47" t="s">
        <v>308</v>
      </c>
    </row>
  </sheetData>
  <autoFilter ref="A9:AB840"/>
  <pageMargins left="0.7" right="0.7" top="0.75" bottom="0.75" header="0.3" footer="0.3"/>
  <pageSetup scale="45" fitToHeight="5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DESE-231-34649</_dlc_DocId>
    <_dlc_DocIdUrl xmlns="733efe1c-5bbe-4968-87dc-d400e65c879f">
      <Url>https://sharepoint.doemass.org/ese/webteam/cps/_layouts/DocIdRedir.aspx?ID=DESE-231-34649</Url>
      <Description>DESE-231-34649</Description>
    </_dlc_DocIdUrl>
  </documentManagement>
</p:properties>
</file>

<file path=customXml/itemProps1.xml><?xml version="1.0" encoding="utf-8"?>
<ds:datastoreItem xmlns:ds="http://schemas.openxmlformats.org/officeDocument/2006/customXml" ds:itemID="{DE74103B-6C14-4422-8426-01B4302BE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92CE0-B9EB-455A-821D-8138B1711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7AAAA63-D469-4829-9E17-6215309E78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76E708-1E31-4879-96C7-57D3498C9851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17Q4</vt:lpstr>
      <vt:lpstr>18Q1b</vt:lpstr>
      <vt:lpstr>18Q1d</vt:lpstr>
      <vt:lpstr>comparison</vt:lpstr>
      <vt:lpstr>detail</vt:lpstr>
      <vt:lpstr>_17Q4</vt:lpstr>
      <vt:lpstr>_18Q1b</vt:lpstr>
      <vt:lpstr>_18Q1d</vt:lpstr>
      <vt:lpstr>_18Q1g</vt:lpstr>
      <vt:lpstr>comparison!Print_Titles</vt:lpstr>
      <vt:lpstr>detail!Print_Titles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FY18 Rates by Charter School and Sending District (Q1)(g)</dc:title>
  <dc:subject/>
  <dc:creator>ESE</dc:creator>
  <cp:lastModifiedBy>dzou</cp:lastModifiedBy>
  <cp:lastPrinted>2017-07-11T18:45:05Z</cp:lastPrinted>
  <dcterms:created xsi:type="dcterms:W3CDTF">2016-04-08T13:31:51Z</dcterms:created>
  <dcterms:modified xsi:type="dcterms:W3CDTF">2017-07-11T18:58:06Z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11 2017</vt:lpwstr>
  </property>
</Properties>
</file>